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Usuario\gtello\Downloads\"/>
    </mc:Choice>
  </mc:AlternateContent>
  <xr:revisionPtr revIDLastSave="0" documentId="13_ncr:1_{915182F4-45FF-4E7A-8716-635993EE4A09}" xr6:coauthVersionLast="47" xr6:coauthVersionMax="47" xr10:uidLastSave="{00000000-0000-0000-0000-000000000000}"/>
  <bookViews>
    <workbookView xWindow="-110" yWindow="-110" windowWidth="19420" windowHeight="10420" tabRatio="932" firstSheet="8" activeTab="9" xr2:uid="{00000000-000D-0000-FFFF-FFFF00000000}"/>
  </bookViews>
  <sheets>
    <sheet name="General " sheetId="69" r:id="rId1"/>
    <sheet name="Firma" sheetId="7" r:id="rId2"/>
    <sheet name="Retenciones1_0" sheetId="28" r:id="rId3"/>
    <sheet name="Percepciones1_0" sheetId="25" r:id="rId4"/>
    <sheet name="Comunicación de Baja1_0" sheetId="6" r:id="rId5"/>
    <sheet name="Guía1_0" sheetId="14" r:id="rId6"/>
    <sheet name="Resumen Diario1_1" sheetId="37" r:id="rId7"/>
    <sheet name="Resumen de reversiones1_0" sheetId="24" r:id="rId8"/>
    <sheet name="Factura2_0" sheetId="47" r:id="rId9"/>
    <sheet name="Boleta2_0" sheetId="58" r:id="rId10"/>
    <sheet name="NotaCredito2_0" sheetId="45" r:id="rId11"/>
    <sheet name="NotaDebito2_0" sheetId="46" r:id="rId12"/>
    <sheet name="LiquidacionCompra2_0" sheetId="63" r:id="rId13"/>
    <sheet name="DAE-Adquirente2_0" sheetId="64" r:id="rId14"/>
    <sheet name="DAE-Operador2_0" sheetId="65" r:id="rId15"/>
    <sheet name="CDR-OSE-Resumen" sheetId="50" r:id="rId16"/>
    <sheet name="CDR-OSE-Comprobante" sheetId="49"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s>
  <definedNames>
    <definedName name="_xlnm._FilterDatabase" localSheetId="9" hidden="1">Boleta2_0!$N$1:$O$802</definedName>
    <definedName name="_xlnm._FilterDatabase" localSheetId="17" hidden="1">Catálogos!$B$1:$B$1619</definedName>
    <definedName name="_xlnm._FilterDatabase" localSheetId="16" hidden="1">'CDR-OSE-Comprobante'!$J$1:$J$97</definedName>
    <definedName name="_xlnm._FilterDatabase" localSheetId="15" hidden="1">'CDR-OSE-Resumen'!$J$1:$K$81</definedName>
    <definedName name="_xlnm._FilterDatabase" localSheetId="18" hidden="1">CódigosRetorno!$A$1:$B$2011</definedName>
    <definedName name="_xlnm._FilterDatabase" localSheetId="4" hidden="1">'Comunicación de Baja1_0'!$I$1:$K$104</definedName>
    <definedName name="_xlnm._FilterDatabase" localSheetId="21" hidden="1">'Control de Cambios'!$A$2:$H$2</definedName>
    <definedName name="_xlnm._FilterDatabase" localSheetId="13" hidden="1">'DAE-Adquirente2_0'!$K$1:$K$754</definedName>
    <definedName name="_xlnm._FilterDatabase" localSheetId="14" hidden="1">'DAE-Operador2_0'!$K$1:$K$838</definedName>
    <definedName name="_xlnm._FilterDatabase" localSheetId="8" hidden="1">Factura2_0!$A$1:$N$1015</definedName>
    <definedName name="_xlnm._FilterDatabase" localSheetId="1" hidden="1">Firma!$A$2:$I$28</definedName>
    <definedName name="_xlnm._FilterDatabase" localSheetId="0" hidden="1">'General '!$B$2:$F$19</definedName>
    <definedName name="_xlnm._FilterDatabase" localSheetId="5" hidden="1">Guía1_0!$I$1:$K$243</definedName>
    <definedName name="_xlnm._FilterDatabase" localSheetId="12" hidden="1">LiquidacionCompra2_0!$J$1:$K$412</definedName>
    <definedName name="_xlnm._FilterDatabase" localSheetId="10" hidden="1">NotaCredito2_0!$J$1:$K$554</definedName>
    <definedName name="_xlnm._FilterDatabase" localSheetId="11" hidden="1">NotaDebito2_0!$K$1:$K$439</definedName>
    <definedName name="_xlnm._FilterDatabase" localSheetId="3" hidden="1">Percepciones1_0!$J$1:$J$119</definedName>
    <definedName name="_xlnm._FilterDatabase" localSheetId="7" hidden="1">'Resumen de reversiones1_0'!$J$1:$K$66</definedName>
    <definedName name="_xlnm._FilterDatabase" localSheetId="6" hidden="1">'Resumen Diario1_1'!$B$2:$M$149</definedName>
    <definedName name="_xlnm._FilterDatabase" localSheetId="2" hidden="1">Retenciones1_0!$J$1:$K$144</definedName>
    <definedName name="cat_52" localSheetId="0">[1]Catálogos!#REF!</definedName>
    <definedName name="cat_52">[1]Catálogos!#REF!</definedName>
    <definedName name="Catalogo_51" localSheetId="0">[1]Catálogos!#REF!</definedName>
    <definedName name="Catalogo_51">[1]Catálogos!#REF!</definedName>
    <definedName name="Catalogo01" localSheetId="0">#REF!</definedName>
    <definedName name="Catalogo01">#REF!</definedName>
    <definedName name="Catalogo02" localSheetId="17">Catálogos!$A$50:$B$54</definedName>
    <definedName name="Catalogo02" localSheetId="0">#REF!</definedName>
    <definedName name="Catalogo02">#REF!</definedName>
    <definedName name="Catalogo03" localSheetId="17">Catálogos!$A$56:$B$60</definedName>
    <definedName name="Catalogo03" localSheetId="0">#REF!</definedName>
    <definedName name="Catalogo03">#REF!</definedName>
    <definedName name="Catalogo04" localSheetId="17">Catálogos!$A$62:$B$66</definedName>
    <definedName name="Catalogo04" localSheetId="0">#REF!</definedName>
    <definedName name="Catalogo04">#REF!</definedName>
    <definedName name="Catalogo05" localSheetId="17">Catálogos!$A$68:$C$80</definedName>
    <definedName name="Catalogo05" localSheetId="0">#REF!</definedName>
    <definedName name="Catalogo05">#REF!</definedName>
    <definedName name="Catalogo06" localSheetId="17">Catálogos!$A$82:$B$90</definedName>
    <definedName name="Catalogo06" localSheetId="0">#REF!</definedName>
    <definedName name="Catalogo06">#REF!</definedName>
    <definedName name="Catalogo07" localSheetId="17">Catálogos!$A$99:$B$120</definedName>
    <definedName name="Catalogo07" localSheetId="0">#REF!</definedName>
    <definedName name="Catalogo07">#REF!</definedName>
    <definedName name="Catalogo08" localSheetId="17">Catálogos!$A$122:$B$127</definedName>
    <definedName name="Catalogo08" localSheetId="0">#REF!</definedName>
    <definedName name="Catalogo08">#REF!</definedName>
    <definedName name="Catalogo09" localSheetId="17">Catálogos!$A$129:$B$141</definedName>
    <definedName name="Catalogo09" localSheetId="0">#REF!</definedName>
    <definedName name="Catalogo09">#REF!</definedName>
    <definedName name="Catalogo10" localSheetId="17">Catálogos!$A$146:$B$151</definedName>
    <definedName name="Catalogo10" localSheetId="0">#REF!</definedName>
    <definedName name="Catalogo10">#REF!</definedName>
    <definedName name="Catalogo11" localSheetId="17">Catálogos!$A$155:$B$162</definedName>
    <definedName name="Catalogo11" localSheetId="0">#REF!</definedName>
    <definedName name="Catalogo11">#REF!</definedName>
    <definedName name="Catalogo12" localSheetId="17">Catálogos!$A$164:$B$177</definedName>
    <definedName name="Catalogo12" localSheetId="0">#REF!</definedName>
    <definedName name="Catalogo12">#REF!</definedName>
    <definedName name="Catalogo13" localSheetId="17">Catálogos!$A$179:$B$183</definedName>
    <definedName name="Catalogo13" localSheetId="0">#REF!</definedName>
    <definedName name="Catalogo13">#REF!</definedName>
    <definedName name="Catalogo14" localSheetId="17">Catálogos!$A$185:$B$198</definedName>
    <definedName name="Catalogo14" localSheetId="0">#REF!</definedName>
    <definedName name="Catalogo14">#REF!</definedName>
    <definedName name="Catalogo15" localSheetId="17">Catálogos!$A$201:$B$244</definedName>
    <definedName name="Catalogo15" localSheetId="0">#REF!</definedName>
    <definedName name="Catalogo15">#REF!</definedName>
    <definedName name="Catalogo16" localSheetId="17">Catálogos!$A$250:$B$254</definedName>
    <definedName name="Catalogo16" localSheetId="0">#REF!</definedName>
    <definedName name="Catalogo16">#REF!</definedName>
    <definedName name="Catalogo17" localSheetId="17">Catálogos!$A$257:$B$269</definedName>
    <definedName name="Catalogo17" localSheetId="0">#REF!</definedName>
    <definedName name="Catalogo17">#REF!</definedName>
    <definedName name="Catalogo18" localSheetId="17">Catálogos!$A$281:$B$285</definedName>
    <definedName name="Catalogo18" localSheetId="0">#REF!</definedName>
    <definedName name="Catalogo18">#REF!</definedName>
    <definedName name="Catalogo19" localSheetId="17">Catálogos!$A$287:$B$292</definedName>
    <definedName name="Catalogo19" localSheetId="0">#REF!</definedName>
    <definedName name="Catalogo19">#REF!</definedName>
    <definedName name="Catalogo20" localSheetId="17">Catálogos!$A$294:$B$309</definedName>
    <definedName name="Catalogo20" localSheetId="0">#REF!</definedName>
    <definedName name="Catalogo20">#REF!</definedName>
    <definedName name="Catalogo21" localSheetId="17">Catálogos!$A$311:$B$319</definedName>
    <definedName name="Catalogo21" localSheetId="0">#REF!</definedName>
    <definedName name="Catalogo21">#REF!</definedName>
    <definedName name="Catalogo22" localSheetId="17">Catálogos!$A$321:$C$326</definedName>
    <definedName name="Catalogo22" localSheetId="0">#REF!</definedName>
    <definedName name="Catalogo22">#REF!</definedName>
    <definedName name="Catalogo23" localSheetId="17">Catálogos!$A$329:$B$332</definedName>
    <definedName name="Catalogo23" localSheetId="0">#REF!</definedName>
    <definedName name="Catalogo23">#REF!</definedName>
    <definedName name="Catalogo24" localSheetId="17">Catálogos!$A$336:$B$369</definedName>
    <definedName name="Catalogo24" localSheetId="0">#REF!</definedName>
    <definedName name="Catalogo24">#REF!</definedName>
    <definedName name="Catalogo51" localSheetId="17">[1]Catálogos!#REF!</definedName>
    <definedName name="Catalogo51" localSheetId="0">[2]Catálogos!#REF!</definedName>
    <definedName name="Catalogo51" localSheetId="3">#REF!</definedName>
    <definedName name="Catalogo51" localSheetId="7">#REF!</definedName>
    <definedName name="Catalogo51" localSheetId="6">[2]Catálogos!#REF!</definedName>
    <definedName name="Catalogo51" localSheetId="2">[3]Catálogos!#REF!</definedName>
    <definedName name="Catalogo51">[2]Catálogos!#REF!</definedName>
    <definedName name="Catalogo52" localSheetId="17">[1]Catálogos!#REF!</definedName>
    <definedName name="Catalogo52" localSheetId="0">[2]Catálogos!#REF!</definedName>
    <definedName name="Catalogo52" localSheetId="3">#REF!</definedName>
    <definedName name="Catalogo52" localSheetId="7">#REF!</definedName>
    <definedName name="Catalogo52" localSheetId="6">[2]Catálogos!#REF!</definedName>
    <definedName name="Catalogo52" localSheetId="2">[3]Catálogos!#REF!</definedName>
    <definedName name="Catalogo52">[2]Catálogos!#REF!</definedName>
    <definedName name="Catalogo53" localSheetId="17">[1]Catálogos!#REF!</definedName>
    <definedName name="Catalogo53" localSheetId="0">[2]Catálogos!#REF!</definedName>
    <definedName name="Catalogo53" localSheetId="3">#REF!</definedName>
    <definedName name="Catalogo53" localSheetId="7">#REF!</definedName>
    <definedName name="Catalogo53" localSheetId="6">[2]Catálogos!#REF!</definedName>
    <definedName name="Catalogo53" localSheetId="2">[3]Catálogos!#REF!</definedName>
    <definedName name="Catalogo53">[2]Catálogos!#REF!</definedName>
    <definedName name="Catalogo54" localSheetId="17">[1]Catálogos!#REF!</definedName>
    <definedName name="Catalogo54" localSheetId="0">[2]Catálogos!#REF!</definedName>
    <definedName name="Catalogo54" localSheetId="3">#REF!</definedName>
    <definedName name="Catalogo54" localSheetId="7">#REF!</definedName>
    <definedName name="Catalogo54" localSheetId="6">[2]Catálogos!#REF!</definedName>
    <definedName name="Catalogo54" localSheetId="2">[3]Catálogos!#REF!</definedName>
    <definedName name="Catalogo54">[2]Catálogos!#REF!</definedName>
    <definedName name="Catalogo55" localSheetId="17">[1]Catálogos!#REF!</definedName>
    <definedName name="Catalogo55" localSheetId="0">[2]Catálogos!#REF!</definedName>
    <definedName name="Catalogo55" localSheetId="3">#REF!</definedName>
    <definedName name="Catalogo55" localSheetId="7">#REF!</definedName>
    <definedName name="Catalogo55" localSheetId="6">[2]Catálogos!#REF!</definedName>
    <definedName name="Catalogo55" localSheetId="2">[3]Catálogos!#REF!</definedName>
    <definedName name="Catalogo55">[2]Catálogos!#REF!</definedName>
    <definedName name="Catalogo56" localSheetId="17">[1]Catálogos!#REF!</definedName>
    <definedName name="Catalogo56" localSheetId="0">[2]Catálogos!#REF!</definedName>
    <definedName name="Catalogo56" localSheetId="3">#REF!</definedName>
    <definedName name="Catalogo56" localSheetId="7">#REF!</definedName>
    <definedName name="Catalogo56" localSheetId="6">[2]Catálogos!#REF!</definedName>
    <definedName name="Catalogo56" localSheetId="2">[3]Catálogos!#REF!</definedName>
    <definedName name="Catalogo56">[2]Catálogos!#REF!</definedName>
    <definedName name="Catálogo57" localSheetId="17">[1]Catálogos!#REF!</definedName>
    <definedName name="Catálogo57" localSheetId="0">[2]Catálogos!#REF!</definedName>
    <definedName name="Catálogo57" localSheetId="3">#REF!</definedName>
    <definedName name="Catálogo57" localSheetId="7">#REF!</definedName>
    <definedName name="Catálogo57" localSheetId="6">[2]Catálogos!#REF!</definedName>
    <definedName name="Catálogo57" localSheetId="2">[3]Catálogos!#REF!</definedName>
    <definedName name="Catálogo57">[2]Catálogos!#REF!</definedName>
    <definedName name="Catálogo58" localSheetId="0">#REF!</definedName>
    <definedName name="Catálogo58">#REF!</definedName>
    <definedName name="_xlnm.Print_Titles" localSheetId="4">'Comunicación de Baja1_0'!$1:$2</definedName>
    <definedName name="_xlnm.Print_Titles" localSheetId="1">Firma!$2:$2</definedName>
    <definedName name="_xlnm.Print_Titles" localSheetId="5">Guía1_0!#REF!</definedName>
    <definedName name="_xlnm.Print_Titles" localSheetId="7">'Resumen de reversiones1_0'!$1:$2</definedName>
    <definedName name="_xlnm.Print_Titles" localSheetId="6">'Resumen Diario1_1'!$2:$2</definedName>
    <definedName name="VENCII">[4]CRONOGRAMA!$C$83:$D$452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4" l="1"/>
  <c r="L15" i="14"/>
  <c r="L13" i="14"/>
  <c r="L16" i="14"/>
  <c r="L17" i="14"/>
  <c r="L133" i="47"/>
  <c r="L134" i="47"/>
  <c r="P347" i="58"/>
  <c r="L134" i="63"/>
  <c r="P770" i="58" l="1"/>
  <c r="L37" i="24"/>
  <c r="L36" i="24"/>
  <c r="L6" i="24"/>
  <c r="L30" i="37"/>
  <c r="L6" i="25"/>
  <c r="L6" i="28"/>
  <c r="L473" i="47" l="1"/>
  <c r="L15" i="6"/>
  <c r="L965" i="47"/>
  <c r="L309" i="45"/>
  <c r="B15" i="25"/>
  <c r="L15" i="25"/>
  <c r="L317" i="45"/>
  <c r="L315" i="45"/>
  <c r="L351" i="47"/>
  <c r="L315" i="46" l="1"/>
  <c r="L313" i="46"/>
  <c r="L316" i="46"/>
  <c r="L314" i="46"/>
  <c r="L312" i="46"/>
  <c r="L318" i="45"/>
  <c r="P348" i="58"/>
  <c r="L352" i="47"/>
  <c r="L419" i="47"/>
  <c r="L420" i="47"/>
  <c r="L421" i="47"/>
  <c r="L422" i="47"/>
  <c r="L423" i="47"/>
  <c r="P819" i="58" l="1"/>
  <c r="P818" i="58"/>
  <c r="P817" i="58"/>
  <c r="P816" i="58"/>
  <c r="P815" i="58"/>
  <c r="P814" i="58"/>
  <c r="P813" i="58"/>
  <c r="P812" i="58"/>
  <c r="P811" i="58"/>
  <c r="P810" i="58"/>
  <c r="P809" i="58"/>
  <c r="P808" i="58"/>
  <c r="P807" i="58"/>
  <c r="P806" i="58"/>
  <c r="P805" i="58"/>
  <c r="P804" i="58"/>
  <c r="L459" i="47"/>
  <c r="L84" i="25"/>
  <c r="L82" i="25"/>
  <c r="L85" i="25"/>
  <c r="L59" i="25"/>
  <c r="L58" i="25"/>
  <c r="L83" i="25"/>
  <c r="L71" i="25"/>
  <c r="L73" i="25"/>
  <c r="L17" i="25"/>
  <c r="B16" i="25"/>
  <c r="B17" i="25"/>
  <c r="B19" i="25" s="1"/>
  <c r="B22" i="25" s="1"/>
  <c r="B24" i="25" s="1"/>
  <c r="B25" i="25" s="1"/>
  <c r="B28" i="25" s="1"/>
  <c r="B29" i="25" s="1"/>
  <c r="B30" i="25" s="1"/>
  <c r="L15" i="46"/>
  <c r="L16" i="46"/>
  <c r="L15" i="45"/>
  <c r="L44" i="37"/>
  <c r="P15" i="58"/>
  <c r="L447" i="45"/>
  <c r="L436" i="45"/>
  <c r="L435" i="45"/>
  <c r="L972" i="47"/>
  <c r="L28" i="37"/>
  <c r="P501" i="58"/>
  <c r="P396" i="58"/>
  <c r="L507" i="47"/>
  <c r="L399" i="47"/>
  <c r="L265" i="46"/>
  <c r="L264" i="46"/>
  <c r="L250" i="46"/>
  <c r="L249" i="46"/>
  <c r="L320" i="45"/>
  <c r="L319" i="45"/>
  <c r="L291" i="45"/>
  <c r="L267" i="46"/>
  <c r="L172" i="46"/>
  <c r="L171" i="46"/>
  <c r="L253" i="45"/>
  <c r="L254" i="45"/>
  <c r="L176" i="45"/>
  <c r="L177" i="45"/>
  <c r="L42" i="47"/>
  <c r="L268" i="45"/>
  <c r="L1007" i="47"/>
  <c r="L1006" i="47"/>
  <c r="B1004" i="47"/>
  <c r="L1015" i="47"/>
  <c r="L1014" i="47"/>
  <c r="L1013" i="47"/>
  <c r="L1012" i="47"/>
  <c r="L1011" i="47"/>
  <c r="L1010" i="47"/>
  <c r="L1009" i="47"/>
  <c r="L1008" i="47"/>
  <c r="L1005" i="47"/>
  <c r="L1004" i="47"/>
  <c r="L376" i="45"/>
  <c r="L439" i="46"/>
  <c r="L438" i="46"/>
  <c r="L437" i="46"/>
  <c r="L436" i="46"/>
  <c r="L435" i="46"/>
  <c r="L434" i="46"/>
  <c r="L433" i="46"/>
  <c r="L432" i="46"/>
  <c r="L431" i="46"/>
  <c r="L430" i="46"/>
  <c r="L429" i="46"/>
  <c r="L428" i="46"/>
  <c r="L427" i="46"/>
  <c r="L426" i="46"/>
  <c r="L425" i="46"/>
  <c r="L424" i="46"/>
  <c r="B430" i="46"/>
  <c r="B436" i="46" s="1"/>
  <c r="L423" i="46"/>
  <c r="P454" i="58"/>
  <c r="P453" i="58"/>
  <c r="L458" i="47"/>
  <c r="L457" i="47"/>
  <c r="P469" i="58"/>
  <c r="P468" i="58"/>
  <c r="P467" i="58"/>
  <c r="P466" i="58"/>
  <c r="L80" i="25"/>
  <c r="L628" i="47"/>
  <c r="L474" i="47"/>
  <c r="L475" i="47"/>
  <c r="L471" i="47"/>
  <c r="L472" i="47"/>
  <c r="L270" i="45"/>
  <c r="L377" i="45"/>
  <c r="L287" i="46"/>
  <c r="L307" i="46"/>
  <c r="L373" i="46"/>
  <c r="L375" i="46"/>
  <c r="L376" i="46"/>
  <c r="L357" i="46"/>
  <c r="L358" i="46"/>
  <c r="L342" i="46"/>
  <c r="L343" i="46"/>
  <c r="L340" i="46"/>
  <c r="L341" i="46"/>
  <c r="L336" i="46"/>
  <c r="L337" i="46"/>
  <c r="L334" i="46"/>
  <c r="L335" i="46"/>
  <c r="L317" i="46"/>
  <c r="L318" i="46"/>
  <c r="L308" i="46"/>
  <c r="L309" i="46"/>
  <c r="L291" i="46"/>
  <c r="L292" i="46"/>
  <c r="L256" i="46"/>
  <c r="L257" i="46"/>
  <c r="L164" i="46"/>
  <c r="L165" i="46"/>
  <c r="L153" i="46"/>
  <c r="L154" i="46"/>
  <c r="L379" i="45"/>
  <c r="L380" i="45"/>
  <c r="L360" i="45"/>
  <c r="L361" i="45"/>
  <c r="L344" i="45"/>
  <c r="L345" i="45"/>
  <c r="L342" i="45"/>
  <c r="L343" i="45"/>
  <c r="L338" i="45"/>
  <c r="L339" i="45"/>
  <c r="L336" i="45"/>
  <c r="L337" i="45"/>
  <c r="L314" i="45"/>
  <c r="L316" i="45"/>
  <c r="L310" i="45"/>
  <c r="L311" i="45"/>
  <c r="L260" i="45"/>
  <c r="L261" i="45"/>
  <c r="L170" i="45"/>
  <c r="L171" i="45"/>
  <c r="L102" i="45"/>
  <c r="L103" i="45"/>
  <c r="L417" i="47"/>
  <c r="L413" i="47"/>
  <c r="L408" i="47"/>
  <c r="L405" i="47"/>
  <c r="L400" i="47"/>
  <c r="L375" i="47"/>
  <c r="L373" i="47"/>
  <c r="L372" i="47"/>
  <c r="L369" i="47"/>
  <c r="L368" i="47"/>
  <c r="L353" i="47"/>
  <c r="L350" i="47"/>
  <c r="L347" i="47"/>
  <c r="L332" i="47"/>
  <c r="L310" i="47"/>
  <c r="L309" i="47"/>
  <c r="L308" i="47"/>
  <c r="L307" i="47"/>
  <c r="L298" i="47"/>
  <c r="L291" i="47"/>
  <c r="L199" i="47"/>
  <c r="L63" i="28"/>
  <c r="L62" i="28"/>
  <c r="L69" i="25"/>
  <c r="L68" i="25"/>
  <c r="L460" i="47"/>
  <c r="L461" i="47"/>
  <c r="L462" i="47"/>
  <c r="L463" i="47"/>
  <c r="L464" i="47"/>
  <c r="L465" i="47"/>
  <c r="L466" i="47"/>
  <c r="L467" i="47"/>
  <c r="L468" i="47"/>
  <c r="L469" i="47"/>
  <c r="L470" i="47"/>
  <c r="L476" i="47"/>
  <c r="L477" i="47"/>
  <c r="L478" i="47"/>
  <c r="L479" i="47"/>
  <c r="L480" i="47"/>
  <c r="L481" i="47"/>
  <c r="L482" i="47"/>
  <c r="L483" i="47"/>
  <c r="L484" i="47"/>
  <c r="L485" i="47"/>
  <c r="L486" i="47"/>
  <c r="L487" i="47"/>
  <c r="L488" i="47"/>
  <c r="L489" i="47"/>
  <c r="L490" i="47"/>
  <c r="L491" i="47"/>
  <c r="L492" i="47"/>
  <c r="L493" i="47"/>
  <c r="L494" i="47"/>
  <c r="L495" i="47"/>
  <c r="L496" i="47"/>
  <c r="L497" i="47"/>
  <c r="L498" i="47"/>
  <c r="L499" i="47"/>
  <c r="L500" i="47"/>
  <c r="L501" i="47"/>
  <c r="L502" i="47"/>
  <c r="L503" i="47"/>
  <c r="L504" i="47"/>
  <c r="L505" i="47"/>
  <c r="L506" i="47"/>
  <c r="L508" i="47"/>
  <c r="L509" i="47"/>
  <c r="L510" i="47"/>
  <c r="L511" i="47"/>
  <c r="L512" i="47"/>
  <c r="L513" i="47"/>
  <c r="L514" i="47"/>
  <c r="L515" i="47"/>
  <c r="L516" i="47"/>
  <c r="L517" i="47"/>
  <c r="L518" i="47"/>
  <c r="L519" i="47"/>
  <c r="L520" i="47"/>
  <c r="L521" i="47"/>
  <c r="L522" i="47"/>
  <c r="L523" i="47"/>
  <c r="L524" i="47"/>
  <c r="L525" i="47"/>
  <c r="L526" i="47"/>
  <c r="L527" i="47"/>
  <c r="L528" i="47"/>
  <c r="L529" i="47"/>
  <c r="L530" i="47"/>
  <c r="L531" i="47"/>
  <c r="L532" i="47"/>
  <c r="L533" i="47"/>
  <c r="L534" i="47"/>
  <c r="L535" i="47"/>
  <c r="L536" i="47"/>
  <c r="L537" i="47"/>
  <c r="L538" i="47"/>
  <c r="L539" i="47"/>
  <c r="L540" i="47"/>
  <c r="L541" i="47"/>
  <c r="L542" i="47"/>
  <c r="L543" i="47"/>
  <c r="L544" i="47"/>
  <c r="L545" i="47"/>
  <c r="L546" i="47"/>
  <c r="L547" i="47"/>
  <c r="L548" i="47"/>
  <c r="L549" i="47"/>
  <c r="L550" i="47"/>
  <c r="L551" i="47"/>
  <c r="L552" i="47"/>
  <c r="L553" i="47"/>
  <c r="L554" i="47"/>
  <c r="L555" i="47"/>
  <c r="L556" i="47"/>
  <c r="L557" i="47"/>
  <c r="L558" i="47"/>
  <c r="L559" i="47"/>
  <c r="L560" i="47"/>
  <c r="L561" i="47"/>
  <c r="L562" i="47"/>
  <c r="L563" i="47"/>
  <c r="L564" i="47"/>
  <c r="L565" i="47"/>
  <c r="L566" i="47"/>
  <c r="L567" i="47"/>
  <c r="L568" i="47"/>
  <c r="L569" i="47"/>
  <c r="L570" i="47"/>
  <c r="L571" i="47"/>
  <c r="L572" i="47"/>
  <c r="L573" i="47"/>
  <c r="L574" i="47"/>
  <c r="L575" i="47"/>
  <c r="L576" i="47"/>
  <c r="L577" i="47"/>
  <c r="L578" i="47"/>
  <c r="L579" i="47"/>
  <c r="L580" i="47"/>
  <c r="L581" i="47"/>
  <c r="L582" i="47"/>
  <c r="L583" i="47"/>
  <c r="L584" i="47"/>
  <c r="L585" i="47"/>
  <c r="L586" i="47"/>
  <c r="L587" i="47"/>
  <c r="L588" i="47"/>
  <c r="L589" i="47"/>
  <c r="L590" i="47"/>
  <c r="L591" i="47"/>
  <c r="L592" i="47"/>
  <c r="L593" i="47"/>
  <c r="L594" i="47"/>
  <c r="L595" i="47"/>
  <c r="L596" i="47"/>
  <c r="L597" i="47"/>
  <c r="L598" i="47"/>
  <c r="L599" i="47"/>
  <c r="L600" i="47"/>
  <c r="L601" i="47"/>
  <c r="L602" i="47"/>
  <c r="L603" i="47"/>
  <c r="L604" i="47"/>
  <c r="L605" i="47"/>
  <c r="L606" i="47"/>
  <c r="L607" i="47"/>
  <c r="L608" i="47"/>
  <c r="L609" i="47"/>
  <c r="L610" i="47"/>
  <c r="L611" i="47"/>
  <c r="L612" i="47"/>
  <c r="L613" i="47"/>
  <c r="L614" i="47"/>
  <c r="L615" i="47"/>
  <c r="L616" i="47"/>
  <c r="L617" i="47"/>
  <c r="L618" i="47"/>
  <c r="L619" i="47"/>
  <c r="L620" i="47"/>
  <c r="L621" i="47"/>
  <c r="L622" i="47"/>
  <c r="L623" i="47"/>
  <c r="L624" i="47"/>
  <c r="L625" i="47"/>
  <c r="L626" i="47"/>
  <c r="L627" i="47"/>
  <c r="L41" i="47"/>
  <c r="L40" i="47"/>
  <c r="L100" i="47"/>
  <c r="L222" i="65"/>
  <c r="L190" i="65"/>
  <c r="L337" i="63"/>
  <c r="L331" i="63"/>
  <c r="L278" i="63"/>
  <c r="L257" i="63"/>
  <c r="L256" i="63"/>
  <c r="L239" i="63"/>
  <c r="L198" i="63"/>
  <c r="L167" i="63"/>
  <c r="L145" i="63"/>
  <c r="L144" i="63"/>
  <c r="L342" i="63"/>
  <c r="L4" i="46"/>
  <c r="L372" i="46"/>
  <c r="L306" i="46"/>
  <c r="L286" i="46"/>
  <c r="L268" i="46"/>
  <c r="L266" i="46"/>
  <c r="L263" i="46"/>
  <c r="L251" i="46"/>
  <c r="L248" i="46"/>
  <c r="L173" i="46"/>
  <c r="L170" i="46"/>
  <c r="L375" i="45"/>
  <c r="L308" i="45"/>
  <c r="L290" i="45"/>
  <c r="L272" i="45"/>
  <c r="L269" i="45"/>
  <c r="L267" i="45"/>
  <c r="L255" i="45"/>
  <c r="L252" i="45"/>
  <c r="L178" i="45"/>
  <c r="L175" i="45"/>
  <c r="L415" i="47"/>
  <c r="L411" i="47"/>
  <c r="L346" i="47"/>
  <c r="L327" i="47"/>
  <c r="L306" i="47"/>
  <c r="L305" i="47"/>
  <c r="L304" i="47"/>
  <c r="L279" i="47"/>
  <c r="L278" i="47"/>
  <c r="L204" i="47"/>
  <c r="L203" i="47"/>
  <c r="L181" i="47"/>
  <c r="L102" i="46"/>
  <c r="L101" i="46"/>
  <c r="L105" i="45"/>
  <c r="L104" i="45"/>
  <c r="L117" i="45"/>
  <c r="L39" i="6"/>
  <c r="L36" i="65"/>
  <c r="L38" i="64"/>
  <c r="L73" i="46"/>
  <c r="L73" i="45"/>
  <c r="P88" i="58"/>
  <c r="L91" i="47"/>
  <c r="L134" i="46"/>
  <c r="L104" i="46"/>
  <c r="L143" i="45"/>
  <c r="L108" i="45"/>
  <c r="P224" i="58"/>
  <c r="P223" i="58"/>
  <c r="L229" i="47"/>
  <c r="P792" i="58"/>
  <c r="P791" i="58"/>
  <c r="L945" i="47"/>
  <c r="L944" i="47"/>
  <c r="L411" i="46"/>
  <c r="L422" i="46"/>
  <c r="L420" i="46"/>
  <c r="L426" i="45"/>
  <c r="L425" i="45"/>
  <c r="L424" i="45"/>
  <c r="L415" i="45"/>
  <c r="L97" i="47"/>
  <c r="L98" i="47"/>
  <c r="L99" i="47"/>
  <c r="L101" i="47"/>
  <c r="L34" i="46"/>
  <c r="L34" i="45"/>
  <c r="L992" i="47"/>
  <c r="L996" i="47"/>
  <c r="L1001" i="47"/>
  <c r="L998" i="47"/>
  <c r="L983" i="47"/>
  <c r="L985" i="47"/>
  <c r="L984" i="47"/>
  <c r="L981" i="47"/>
  <c r="L978" i="47"/>
  <c r="L961" i="47"/>
  <c r="L971" i="47"/>
  <c r="L968" i="47"/>
  <c r="P410" i="58"/>
  <c r="P411" i="58"/>
  <c r="L414" i="47"/>
  <c r="P80" i="58"/>
  <c r="P79" i="58"/>
  <c r="L67" i="46"/>
  <c r="L66" i="46"/>
  <c r="L65" i="46"/>
  <c r="L64" i="46"/>
  <c r="L63" i="46"/>
  <c r="L65" i="45"/>
  <c r="L64" i="45"/>
  <c r="L81" i="47"/>
  <c r="L83" i="47"/>
  <c r="L66" i="45"/>
  <c r="L82" i="47"/>
  <c r="P81" i="58"/>
  <c r="L29" i="37"/>
  <c r="L980" i="47"/>
  <c r="L970" i="47"/>
  <c r="L106" i="45"/>
  <c r="L91" i="45"/>
  <c r="L116" i="45"/>
  <c r="L115" i="45"/>
  <c r="L114" i="45"/>
  <c r="L990" i="47"/>
  <c r="L989" i="47"/>
  <c r="L428" i="45"/>
  <c r="L448" i="45"/>
  <c r="L446" i="45"/>
  <c r="L445" i="45"/>
  <c r="L444" i="45"/>
  <c r="L443" i="45"/>
  <c r="L442" i="45"/>
  <c r="L441" i="45"/>
  <c r="L440" i="45"/>
  <c r="L439" i="45"/>
  <c r="L438" i="45"/>
  <c r="L437" i="45"/>
  <c r="L434" i="45"/>
  <c r="L433" i="45"/>
  <c r="L432" i="45"/>
  <c r="L431" i="45"/>
  <c r="L430" i="45"/>
  <c r="L429" i="45"/>
  <c r="L975" i="47"/>
  <c r="L976" i="47"/>
  <c r="L964" i="47"/>
  <c r="L966" i="47"/>
  <c r="L959" i="47"/>
  <c r="L960" i="47"/>
  <c r="L977" i="47"/>
  <c r="L967" i="47"/>
  <c r="L963" i="47"/>
  <c r="L1002" i="47"/>
  <c r="L1000" i="47"/>
  <c r="L999" i="47"/>
  <c r="L997" i="47"/>
  <c r="L995" i="47"/>
  <c r="L994" i="47"/>
  <c r="L993" i="47"/>
  <c r="L991" i="47"/>
  <c r="L988" i="47"/>
  <c r="L987" i="47"/>
  <c r="L986" i="47"/>
  <c r="L982" i="47"/>
  <c r="L979" i="47"/>
  <c r="L974" i="47"/>
  <c r="L973" i="47"/>
  <c r="L969" i="47"/>
  <c r="L958" i="47"/>
  <c r="L957" i="47"/>
  <c r="L934" i="47"/>
  <c r="L407" i="45"/>
  <c r="L403" i="46"/>
  <c r="L954" i="47"/>
  <c r="P801" i="58"/>
  <c r="P800" i="58"/>
  <c r="P789" i="58"/>
  <c r="P788" i="58"/>
  <c r="L953" i="47"/>
  <c r="L918" i="47"/>
  <c r="L942" i="47"/>
  <c r="L111" i="46"/>
  <c r="L100" i="46"/>
  <c r="L101" i="45"/>
  <c r="L6" i="37"/>
  <c r="L111" i="14"/>
  <c r="L44" i="6"/>
  <c r="L90" i="46"/>
  <c r="L91" i="46"/>
  <c r="L92" i="45"/>
  <c r="L5" i="63"/>
  <c r="L95" i="46"/>
  <c r="L96" i="45"/>
  <c r="L109" i="46"/>
  <c r="L107" i="46"/>
  <c r="L105" i="46"/>
  <c r="L113" i="45"/>
  <c r="L112" i="45"/>
  <c r="L111" i="45"/>
  <c r="L110" i="45"/>
  <c r="L109" i="45"/>
  <c r="L41" i="6"/>
  <c r="L180" i="65"/>
  <c r="L6" i="14"/>
  <c r="L6" i="6"/>
  <c r="L4" i="64"/>
  <c r="L5" i="65"/>
  <c r="L421" i="46"/>
  <c r="L419" i="46"/>
  <c r="L418" i="46"/>
  <c r="L417" i="46"/>
  <c r="L416" i="46"/>
  <c r="L415" i="46"/>
  <c r="L414" i="46"/>
  <c r="L413" i="46"/>
  <c r="L412" i="46"/>
  <c r="L410" i="46"/>
  <c r="L409" i="46"/>
  <c r="L408" i="46"/>
  <c r="L407" i="46"/>
  <c r="L406" i="46"/>
  <c r="L405" i="46"/>
  <c r="L399" i="46"/>
  <c r="L398" i="46"/>
  <c r="L423" i="45"/>
  <c r="L422" i="45"/>
  <c r="L421" i="45"/>
  <c r="L420" i="45"/>
  <c r="L419" i="45"/>
  <c r="L418" i="45"/>
  <c r="L417" i="45"/>
  <c r="L416" i="45"/>
  <c r="L414" i="45"/>
  <c r="L413" i="45"/>
  <c r="L412" i="45"/>
  <c r="L411" i="45"/>
  <c r="L410" i="45"/>
  <c r="L409" i="45"/>
  <c r="L403" i="45"/>
  <c r="P802" i="58"/>
  <c r="P799" i="58"/>
  <c r="P798" i="58"/>
  <c r="P797" i="58"/>
  <c r="P796" i="58"/>
  <c r="P795" i="58"/>
  <c r="P794" i="58"/>
  <c r="P793" i="58"/>
  <c r="P790" i="58"/>
  <c r="P787" i="58"/>
  <c r="P786" i="58"/>
  <c r="P785" i="58"/>
  <c r="P784" i="58"/>
  <c r="P783" i="58"/>
  <c r="P781" i="58"/>
  <c r="P780" i="58"/>
  <c r="P779" i="58"/>
  <c r="P778" i="58"/>
  <c r="P777" i="58"/>
  <c r="P776" i="58"/>
  <c r="P775" i="58"/>
  <c r="P774" i="58"/>
  <c r="P773" i="58"/>
  <c r="P772" i="58"/>
  <c r="P771" i="58"/>
  <c r="P769" i="58"/>
  <c r="P768" i="58"/>
  <c r="P767" i="58"/>
  <c r="P766" i="58"/>
  <c r="P765" i="58"/>
  <c r="P764" i="58"/>
  <c r="L930" i="47"/>
  <c r="L929" i="47"/>
  <c r="L955" i="47"/>
  <c r="L952" i="47"/>
  <c r="L951" i="47"/>
  <c r="L950" i="47"/>
  <c r="L949" i="47"/>
  <c r="L948" i="47"/>
  <c r="L947" i="47"/>
  <c r="L946" i="47"/>
  <c r="L943" i="47"/>
  <c r="L941" i="47"/>
  <c r="L940" i="47"/>
  <c r="L939" i="47"/>
  <c r="L938" i="47"/>
  <c r="L937" i="47"/>
  <c r="L936" i="47"/>
  <c r="L928" i="47"/>
  <c r="L927" i="47"/>
  <c r="L926" i="47"/>
  <c r="L925" i="47"/>
  <c r="L924" i="47"/>
  <c r="L923" i="47"/>
  <c r="L922" i="47"/>
  <c r="L921" i="47"/>
  <c r="L920" i="47"/>
  <c r="L919" i="47"/>
  <c r="L917" i="47"/>
  <c r="L916" i="47"/>
  <c r="L915" i="47"/>
  <c r="L914" i="47"/>
  <c r="L913" i="47"/>
  <c r="L912" i="47"/>
  <c r="L911" i="47"/>
  <c r="L387" i="45"/>
  <c r="L155" i="45"/>
  <c r="L150" i="45"/>
  <c r="L145" i="45"/>
  <c r="L136" i="46"/>
  <c r="L383" i="46"/>
  <c r="L147" i="46"/>
  <c r="L142" i="46"/>
  <c r="P641" i="58"/>
  <c r="P606" i="58"/>
  <c r="P593" i="58"/>
  <c r="P587" i="58"/>
  <c r="P566" i="58"/>
  <c r="P546" i="58"/>
  <c r="P662" i="58"/>
  <c r="P654" i="58"/>
  <c r="L635" i="47"/>
  <c r="P161" i="58"/>
  <c r="P155" i="58"/>
  <c r="L161" i="47"/>
  <c r="L154" i="47"/>
  <c r="L111" i="64"/>
  <c r="L110"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s="1"/>
  <c r="B10" i="64" s="1"/>
  <c r="B13" i="64"/>
  <c r="B18" i="64" s="1"/>
  <c r="B19" i="64" s="1"/>
  <c r="B21" i="64" s="1"/>
  <c r="B22" i="64" s="1"/>
  <c r="B23" i="64" s="1"/>
  <c r="B26" i="64" s="1"/>
  <c r="B32" i="64" s="1"/>
  <c r="B35" i="64" s="1"/>
  <c r="B45" i="64" s="1"/>
  <c r="B47" i="64" s="1"/>
  <c r="B48" i="64" s="1"/>
  <c r="B61" i="64" s="1"/>
  <c r="B63" i="64" s="1"/>
  <c r="B65" i="64" s="1"/>
  <c r="B67" i="64" s="1"/>
  <c r="B70" i="64" s="1"/>
  <c r="B80" i="64" s="1"/>
  <c r="B85" i="64" s="1"/>
  <c r="B88" i="64" s="1"/>
  <c r="B92" i="64" s="1"/>
  <c r="B94" i="64" s="1"/>
  <c r="B95" i="64" s="1"/>
  <c r="B96" i="64" s="1"/>
  <c r="B109" i="64" s="1"/>
  <c r="B114" i="64" s="1"/>
  <c r="B116" i="64" s="1"/>
  <c r="B117" i="64" s="1"/>
  <c r="B118" i="64" s="1"/>
  <c r="B120" i="64" s="1"/>
  <c r="B130" i="64" s="1"/>
  <c r="B146" i="64" s="1"/>
  <c r="B151" i="64" s="1"/>
  <c r="B154" i="64" s="1"/>
  <c r="L223" i="65"/>
  <c r="L221"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89" i="65"/>
  <c r="L188" i="65"/>
  <c r="L187" i="65"/>
  <c r="L186" i="65"/>
  <c r="L185" i="65"/>
  <c r="L184" i="65"/>
  <c r="L183" i="65"/>
  <c r="L182" i="65"/>
  <c r="L181" i="65"/>
  <c r="L179"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5"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4" i="65"/>
  <c r="B9" i="65"/>
  <c r="B11" i="65" s="1"/>
  <c r="B14" i="65" s="1"/>
  <c r="B19" i="65" s="1"/>
  <c r="B20" i="65" s="1"/>
  <c r="B22" i="65" s="1"/>
  <c r="B24" i="65" s="1"/>
  <c r="B30" i="65"/>
  <c r="B33" i="65"/>
  <c r="B43" i="65" s="1"/>
  <c r="B46" i="65" s="1"/>
  <c r="B52" i="65" s="1"/>
  <c r="B58" i="65" s="1"/>
  <c r="B62" i="65" s="1"/>
  <c r="B64" i="65" s="1"/>
  <c r="B73" i="65" s="1"/>
  <c r="B75" i="65" s="1"/>
  <c r="B78" i="65" s="1"/>
  <c r="B83" i="65" s="1"/>
  <c r="B92" i="65" s="1"/>
  <c r="B103" i="65" s="1"/>
  <c r="B116" i="65" s="1"/>
  <c r="B120" i="65" s="1"/>
  <c r="B124" i="65" s="1"/>
  <c r="B126" i="65" s="1"/>
  <c r="B129" i="65" s="1"/>
  <c r="B131" i="65" s="1"/>
  <c r="B133" i="65" s="1"/>
  <c r="B136" i="65" s="1"/>
  <c r="B139" i="65" s="1"/>
  <c r="B144" i="65" s="1"/>
  <c r="B155" i="65" s="1"/>
  <c r="B169" i="65" s="1"/>
  <c r="B183" i="65" s="1"/>
  <c r="B188" i="65" s="1"/>
  <c r="B192" i="65" s="1"/>
  <c r="B202" i="65" s="1"/>
  <c r="B211" i="65" s="1"/>
  <c r="B215" i="65" s="1"/>
  <c r="B218" i="65" s="1"/>
  <c r="B221" i="65" s="1"/>
  <c r="L412" i="63"/>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1" i="63"/>
  <c r="L340" i="63"/>
  <c r="L339" i="63"/>
  <c r="L338" i="63"/>
  <c r="L336" i="63"/>
  <c r="L335" i="63"/>
  <c r="L334" i="63"/>
  <c r="L333" i="63"/>
  <c r="L332" i="63"/>
  <c r="L330"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7" i="63"/>
  <c r="L276" i="63"/>
  <c r="L275" i="63"/>
  <c r="L274" i="63"/>
  <c r="L273" i="63"/>
  <c r="L272" i="63"/>
  <c r="L271" i="63"/>
  <c r="L270" i="63"/>
  <c r="L269" i="63"/>
  <c r="L268" i="63"/>
  <c r="L267" i="63"/>
  <c r="L266" i="63"/>
  <c r="L265" i="63"/>
  <c r="L264" i="63"/>
  <c r="L263" i="63"/>
  <c r="L262" i="63"/>
  <c r="L261" i="63"/>
  <c r="L260" i="63"/>
  <c r="L259" i="63"/>
  <c r="L258" i="63"/>
  <c r="L255" i="63"/>
  <c r="L254" i="63"/>
  <c r="L253" i="63"/>
  <c r="L252" i="63"/>
  <c r="L251" i="63"/>
  <c r="L250" i="63"/>
  <c r="L249" i="63"/>
  <c r="L248" i="63"/>
  <c r="L247" i="63"/>
  <c r="L246" i="63"/>
  <c r="L245" i="63"/>
  <c r="L244" i="63"/>
  <c r="L243" i="63"/>
  <c r="L242" i="63"/>
  <c r="L241" i="63"/>
  <c r="L240" i="63"/>
  <c r="L238"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7"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6" i="63"/>
  <c r="L165" i="63"/>
  <c r="L164" i="63"/>
  <c r="L163" i="63"/>
  <c r="L162" i="63"/>
  <c r="L161" i="63"/>
  <c r="L160" i="63"/>
  <c r="L159" i="63"/>
  <c r="L158" i="63"/>
  <c r="L157" i="63"/>
  <c r="L156" i="63"/>
  <c r="L155" i="63"/>
  <c r="L154" i="63"/>
  <c r="L153" i="63"/>
  <c r="L152" i="63"/>
  <c r="L151" i="63"/>
  <c r="L150" i="63"/>
  <c r="L149" i="63"/>
  <c r="L148" i="63"/>
  <c r="L147" i="63"/>
  <c r="L146" i="63"/>
  <c r="L143" i="63"/>
  <c r="L142" i="63"/>
  <c r="L141" i="63"/>
  <c r="L140" i="63"/>
  <c r="L139" i="63"/>
  <c r="L138" i="63"/>
  <c r="L137" i="63"/>
  <c r="L136" i="63"/>
  <c r="L135" i="63"/>
  <c r="L133"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4" i="63"/>
  <c r="B312" i="63"/>
  <c r="B329" i="63"/>
  <c r="B335" i="63"/>
  <c r="B339" i="63"/>
  <c r="B341" i="63" s="1"/>
  <c r="B345" i="63" s="1"/>
  <c r="B372" i="63" s="1"/>
  <c r="B380" i="63" s="1"/>
  <c r="B388" i="63" s="1"/>
  <c r="B391" i="63" s="1"/>
  <c r="B394" i="63" s="1"/>
  <c r="B400" i="63" s="1"/>
  <c r="B407" i="63" s="1"/>
  <c r="B412" i="63" s="1"/>
  <c r="B8" i="63"/>
  <c r="B9" i="63"/>
  <c r="B10" i="63" s="1"/>
  <c r="B12" i="63" s="1"/>
  <c r="B15" i="63"/>
  <c r="B19" i="63"/>
  <c r="B24" i="63" s="1"/>
  <c r="B29" i="63" s="1"/>
  <c r="B37" i="63" s="1"/>
  <c r="B39" i="63" s="1"/>
  <c r="B40" i="63" s="1"/>
  <c r="B52" i="63" s="1"/>
  <c r="B63" i="63"/>
  <c r="B75" i="63"/>
  <c r="B77" i="63" s="1"/>
  <c r="B92" i="63" s="1"/>
  <c r="B94" i="63" s="1"/>
  <c r="B109" i="63" s="1"/>
  <c r="B112" i="63" s="1"/>
  <c r="B114" i="63" s="1"/>
  <c r="B116" i="63" s="1"/>
  <c r="B120" i="63" s="1"/>
  <c r="B122" i="63" s="1"/>
  <c r="B123" i="63" s="1"/>
  <c r="B128" i="63" s="1"/>
  <c r="B132" i="63" s="1"/>
  <c r="B143" i="63" s="1"/>
  <c r="B148" i="63" s="1"/>
  <c r="B161" i="63" s="1"/>
  <c r="B166" i="63" s="1"/>
  <c r="B197" i="63" s="1"/>
  <c r="B215" i="63" s="1"/>
  <c r="B232" i="63" s="1"/>
  <c r="L108" i="46"/>
  <c r="L31" i="6"/>
  <c r="L26" i="6"/>
  <c r="L31" i="24"/>
  <c r="L30" i="24"/>
  <c r="L29" i="24"/>
  <c r="L38" i="24"/>
  <c r="L25" i="24"/>
  <c r="L3" i="46"/>
  <c r="L50" i="37"/>
  <c r="L49" i="37"/>
  <c r="K12" i="49"/>
  <c r="K13" i="49"/>
  <c r="K14" i="49"/>
  <c r="P433" i="58"/>
  <c r="P432" i="58"/>
  <c r="L110" i="46"/>
  <c r="L436" i="47"/>
  <c r="L262" i="45"/>
  <c r="L258" i="46"/>
  <c r="P294" i="58"/>
  <c r="L299" i="47"/>
  <c r="L21" i="45"/>
  <c r="L20" i="45"/>
  <c r="L21" i="46"/>
  <c r="L20" i="46"/>
  <c r="P19" i="58"/>
  <c r="L17" i="47"/>
  <c r="L18" i="47"/>
  <c r="P762" i="58"/>
  <c r="P761" i="58"/>
  <c r="P760" i="58"/>
  <c r="P759" i="58"/>
  <c r="P758" i="58"/>
  <c r="P757" i="58"/>
  <c r="P756" i="58"/>
  <c r="P755" i="58"/>
  <c r="P754" i="58"/>
  <c r="P753" i="58"/>
  <c r="P752" i="58"/>
  <c r="P751" i="58"/>
  <c r="P750" i="58"/>
  <c r="P749" i="58"/>
  <c r="P748" i="58"/>
  <c r="P747" i="58"/>
  <c r="P746" i="58"/>
  <c r="P745" i="58"/>
  <c r="P744" i="58"/>
  <c r="P743" i="58"/>
  <c r="P742" i="58"/>
  <c r="P741" i="58"/>
  <c r="P740" i="58"/>
  <c r="P739" i="58"/>
  <c r="P738" i="58"/>
  <c r="P737" i="58"/>
  <c r="P736" i="58"/>
  <c r="P735" i="58"/>
  <c r="P734" i="58"/>
  <c r="P733" i="58"/>
  <c r="P732" i="58"/>
  <c r="P731" i="58"/>
  <c r="B731" i="58"/>
  <c r="P730" i="58"/>
  <c r="P729" i="58"/>
  <c r="P728" i="58"/>
  <c r="P727" i="58"/>
  <c r="P726" i="58"/>
  <c r="P725" i="58"/>
  <c r="P724" i="58"/>
  <c r="P723" i="58"/>
  <c r="P722" i="58"/>
  <c r="P721" i="58"/>
  <c r="P720" i="58"/>
  <c r="P719" i="58"/>
  <c r="P718" i="58"/>
  <c r="P717" i="58"/>
  <c r="P716" i="58"/>
  <c r="P715" i="58"/>
  <c r="P714" i="58"/>
  <c r="P713" i="58"/>
  <c r="P712" i="58"/>
  <c r="P711" i="58"/>
  <c r="P710" i="58"/>
  <c r="P709" i="58"/>
  <c r="P708" i="58"/>
  <c r="P707" i="58"/>
  <c r="P706" i="58"/>
  <c r="P705" i="58"/>
  <c r="P704" i="58"/>
  <c r="P703" i="58"/>
  <c r="P702" i="58"/>
  <c r="P701" i="58"/>
  <c r="P700" i="58"/>
  <c r="P699" i="58"/>
  <c r="P698" i="58"/>
  <c r="P697" i="58"/>
  <c r="P696" i="58"/>
  <c r="P695" i="58"/>
  <c r="P694" i="58"/>
  <c r="P693" i="58"/>
  <c r="P692" i="58"/>
  <c r="P691" i="58"/>
  <c r="P690" i="58"/>
  <c r="P689" i="58"/>
  <c r="P688" i="58"/>
  <c r="P687" i="58"/>
  <c r="P686" i="58"/>
  <c r="P685" i="58"/>
  <c r="P684" i="58"/>
  <c r="P683" i="58"/>
  <c r="P682" i="58"/>
  <c r="P681" i="58"/>
  <c r="P680" i="58"/>
  <c r="P679" i="58"/>
  <c r="P678" i="58"/>
  <c r="P677" i="58"/>
  <c r="P676" i="58"/>
  <c r="P675" i="58"/>
  <c r="P674" i="58"/>
  <c r="P673" i="58"/>
  <c r="P672" i="58"/>
  <c r="P671" i="58"/>
  <c r="P670" i="58"/>
  <c r="P669" i="58"/>
  <c r="P668" i="58"/>
  <c r="P667" i="58"/>
  <c r="P666" i="58"/>
  <c r="P665" i="58"/>
  <c r="P664" i="58"/>
  <c r="P663" i="58"/>
  <c r="P661" i="58"/>
  <c r="B661" i="58"/>
  <c r="B668" i="58" s="1"/>
  <c r="B674" i="58" s="1"/>
  <c r="B680" i="58" s="1"/>
  <c r="B682" i="58" s="1"/>
  <c r="B686" i="58" s="1"/>
  <c r="B690" i="58" s="1"/>
  <c r="B695" i="58" s="1"/>
  <c r="B699" i="58" s="1"/>
  <c r="B702" i="58" s="1"/>
  <c r="B704" i="58" s="1"/>
  <c r="B707" i="58" s="1"/>
  <c r="B710" i="58" s="1"/>
  <c r="B714" i="58" s="1"/>
  <c r="B718" i="58" s="1"/>
  <c r="B720" i="58" s="1"/>
  <c r="B722" i="58" s="1"/>
  <c r="P660" i="58"/>
  <c r="P659" i="58"/>
  <c r="P658" i="58"/>
  <c r="P657" i="58"/>
  <c r="P656" i="58"/>
  <c r="P655" i="58"/>
  <c r="P653" i="58"/>
  <c r="P652" i="58"/>
  <c r="P651" i="58"/>
  <c r="P650" i="58"/>
  <c r="P649" i="58"/>
  <c r="P648" i="58"/>
  <c r="P647" i="58"/>
  <c r="P646" i="58"/>
  <c r="P645" i="58"/>
  <c r="P644" i="58"/>
  <c r="P643" i="58"/>
  <c r="P642" i="58"/>
  <c r="P640" i="58"/>
  <c r="P639" i="58"/>
  <c r="P638" i="58"/>
  <c r="P637" i="58"/>
  <c r="P636" i="58"/>
  <c r="P635" i="58"/>
  <c r="P634" i="58"/>
  <c r="P633" i="58"/>
  <c r="P632" i="58"/>
  <c r="P631" i="58"/>
  <c r="P630" i="58"/>
  <c r="P629" i="58"/>
  <c r="B629" i="58"/>
  <c r="B635" i="58" s="1"/>
  <c r="P628" i="58"/>
  <c r="P627" i="58"/>
  <c r="P626" i="58"/>
  <c r="P625" i="58"/>
  <c r="P624" i="58"/>
  <c r="P623" i="58"/>
  <c r="P622" i="58"/>
  <c r="P621" i="58"/>
  <c r="P620" i="58"/>
  <c r="P619" i="58"/>
  <c r="P618" i="58"/>
  <c r="P617" i="58"/>
  <c r="P616" i="58"/>
  <c r="P615" i="58"/>
  <c r="P614" i="58"/>
  <c r="P613" i="58"/>
  <c r="P612" i="58"/>
  <c r="P611" i="58"/>
  <c r="P610" i="58"/>
  <c r="P609" i="58"/>
  <c r="P608" i="58"/>
  <c r="P607" i="58"/>
  <c r="P605" i="58"/>
  <c r="P604" i="58"/>
  <c r="P603" i="58"/>
  <c r="P602" i="58"/>
  <c r="P601" i="58"/>
  <c r="P600" i="58"/>
  <c r="P599" i="58"/>
  <c r="P598" i="58"/>
  <c r="P597" i="58"/>
  <c r="P596" i="58"/>
  <c r="P595" i="58"/>
  <c r="P594" i="58"/>
  <c r="P592" i="58"/>
  <c r="B592" i="58"/>
  <c r="B598" i="58"/>
  <c r="B603" i="58" s="1"/>
  <c r="P591" i="58"/>
  <c r="P590" i="58"/>
  <c r="P589" i="58"/>
  <c r="P588" i="58"/>
  <c r="P586" i="58"/>
  <c r="P585" i="58"/>
  <c r="P584" i="58"/>
  <c r="P583" i="58"/>
  <c r="P582" i="58"/>
  <c r="P581" i="58"/>
  <c r="P580" i="58"/>
  <c r="P579" i="58"/>
  <c r="P578" i="58"/>
  <c r="P577" i="58"/>
  <c r="P576" i="58"/>
  <c r="P575" i="58"/>
  <c r="P574" i="58"/>
  <c r="P573" i="58"/>
  <c r="P572" i="58"/>
  <c r="P571" i="58"/>
  <c r="P570" i="58"/>
  <c r="P569" i="58"/>
  <c r="P568" i="58"/>
  <c r="P567" i="58"/>
  <c r="P565" i="58"/>
  <c r="P564" i="58"/>
  <c r="P563" i="58"/>
  <c r="P562" i="58"/>
  <c r="P561" i="58"/>
  <c r="P560" i="58"/>
  <c r="B560" i="58"/>
  <c r="P559" i="58"/>
  <c r="P558" i="58"/>
  <c r="P557" i="58"/>
  <c r="P556" i="58"/>
  <c r="P555" i="58"/>
  <c r="P554" i="58"/>
  <c r="P553" i="58"/>
  <c r="P552" i="58"/>
  <c r="P551" i="58"/>
  <c r="P550" i="58"/>
  <c r="P549" i="58"/>
  <c r="P548" i="58"/>
  <c r="P547" i="58"/>
  <c r="P545" i="58"/>
  <c r="P544" i="58"/>
  <c r="P543" i="58"/>
  <c r="P542" i="58"/>
  <c r="P541" i="58"/>
  <c r="P540" i="58"/>
  <c r="P539" i="58"/>
  <c r="P538" i="58"/>
  <c r="B538" i="58"/>
  <c r="P537" i="58"/>
  <c r="P536" i="58"/>
  <c r="P535" i="58"/>
  <c r="P534" i="58"/>
  <c r="P533" i="58"/>
  <c r="P532" i="58"/>
  <c r="P531" i="58"/>
  <c r="P530" i="58"/>
  <c r="P529" i="58"/>
  <c r="P528" i="58"/>
  <c r="P527" i="58"/>
  <c r="P526" i="58"/>
  <c r="P525" i="58"/>
  <c r="P524" i="58"/>
  <c r="P523" i="58"/>
  <c r="P522" i="58"/>
  <c r="P521" i="58"/>
  <c r="P520" i="58"/>
  <c r="P519" i="58"/>
  <c r="P518" i="58"/>
  <c r="P517" i="58"/>
  <c r="P516" i="58"/>
  <c r="P515" i="58"/>
  <c r="P514" i="58"/>
  <c r="P513" i="58"/>
  <c r="P512" i="58"/>
  <c r="P511" i="58"/>
  <c r="P510" i="58"/>
  <c r="P509" i="58"/>
  <c r="P508" i="58"/>
  <c r="P507" i="58"/>
  <c r="P506" i="58"/>
  <c r="P505" i="58"/>
  <c r="P504" i="58"/>
  <c r="P503" i="58"/>
  <c r="P502" i="58"/>
  <c r="P500" i="58"/>
  <c r="P499" i="58"/>
  <c r="P498" i="58"/>
  <c r="P497" i="58"/>
  <c r="P496" i="58"/>
  <c r="P495" i="58"/>
  <c r="P494" i="58"/>
  <c r="P493" i="58"/>
  <c r="P492" i="58"/>
  <c r="P491" i="58"/>
  <c r="P490" i="58"/>
  <c r="P489" i="58"/>
  <c r="P488" i="58"/>
  <c r="P487" i="58"/>
  <c r="P486" i="58"/>
  <c r="P485" i="58"/>
  <c r="P484" i="58"/>
  <c r="P483" i="58"/>
  <c r="P482" i="58"/>
  <c r="P481" i="58"/>
  <c r="P480" i="58"/>
  <c r="P479" i="58"/>
  <c r="P478" i="58"/>
  <c r="P477" i="58"/>
  <c r="P476" i="58"/>
  <c r="P475" i="58"/>
  <c r="P474" i="58"/>
  <c r="P473" i="58"/>
  <c r="P472" i="58"/>
  <c r="P471" i="58"/>
  <c r="P470" i="58"/>
  <c r="P465" i="58"/>
  <c r="P464" i="58"/>
  <c r="P463" i="58"/>
  <c r="P462" i="58"/>
  <c r="P461" i="58"/>
  <c r="P460" i="58"/>
  <c r="P459" i="58"/>
  <c r="P458" i="58"/>
  <c r="P457" i="58"/>
  <c r="P456" i="58"/>
  <c r="P455" i="58"/>
  <c r="P452" i="58"/>
  <c r="P451" i="58"/>
  <c r="P450" i="58"/>
  <c r="P449" i="58"/>
  <c r="P448" i="58"/>
  <c r="P447" i="58"/>
  <c r="P446" i="58"/>
  <c r="P445" i="58"/>
  <c r="P444" i="58"/>
  <c r="P443" i="58"/>
  <c r="P442" i="58"/>
  <c r="P441" i="58"/>
  <c r="P440" i="58"/>
  <c r="P439" i="58"/>
  <c r="P438" i="58"/>
  <c r="P437" i="58"/>
  <c r="P436" i="58"/>
  <c r="P435" i="58"/>
  <c r="P434" i="58"/>
  <c r="P431" i="58"/>
  <c r="P430" i="58"/>
  <c r="P429" i="58"/>
  <c r="P428" i="58"/>
  <c r="P427" i="58"/>
  <c r="P426" i="58"/>
  <c r="P425" i="58"/>
  <c r="P424" i="58"/>
  <c r="P423" i="58"/>
  <c r="P422" i="58"/>
  <c r="P421" i="58"/>
  <c r="P420" i="58"/>
  <c r="P419" i="58"/>
  <c r="P418" i="58"/>
  <c r="P417" i="58"/>
  <c r="P416" i="58"/>
  <c r="P415" i="58"/>
  <c r="P414" i="58"/>
  <c r="P413" i="58"/>
  <c r="P412" i="58"/>
  <c r="P409" i="58"/>
  <c r="P408" i="58"/>
  <c r="P407" i="58"/>
  <c r="P406" i="58"/>
  <c r="P405" i="58"/>
  <c r="P404" i="58"/>
  <c r="P403" i="58"/>
  <c r="P402" i="58"/>
  <c r="P401" i="58"/>
  <c r="B401" i="58"/>
  <c r="B404" i="58" s="1"/>
  <c r="B407" i="58" s="1"/>
  <c r="B410" i="58" s="1"/>
  <c r="B414" i="58" s="1"/>
  <c r="B419" i="58" s="1"/>
  <c r="B422" i="58" s="1"/>
  <c r="B431" i="58" s="1"/>
  <c r="B436" i="58" s="1"/>
  <c r="B446" i="58" s="1"/>
  <c r="B448" i="58" s="1"/>
  <c r="B450" i="58" s="1"/>
  <c r="B466" i="58" s="1"/>
  <c r="B472" i="58" s="1"/>
  <c r="B500" i="58" s="1"/>
  <c r="B504" i="58" s="1"/>
  <c r="P400" i="58"/>
  <c r="P399" i="58"/>
  <c r="P398" i="58"/>
  <c r="P397" i="58"/>
  <c r="P395" i="58"/>
  <c r="P394" i="58"/>
  <c r="P393" i="58"/>
  <c r="P392" i="58"/>
  <c r="P391" i="58"/>
  <c r="P390" i="58"/>
  <c r="P389" i="58"/>
  <c r="P388" i="58"/>
  <c r="P387" i="58"/>
  <c r="P386" i="58"/>
  <c r="P385" i="58"/>
  <c r="P384" i="58"/>
  <c r="P383" i="58"/>
  <c r="P382" i="58"/>
  <c r="P381" i="58"/>
  <c r="P380" i="58"/>
  <c r="P379" i="58"/>
  <c r="P378" i="58"/>
  <c r="P377" i="58"/>
  <c r="P376" i="58"/>
  <c r="P375" i="58"/>
  <c r="P374" i="58"/>
  <c r="P373" i="58"/>
  <c r="P372" i="58"/>
  <c r="P371" i="58"/>
  <c r="P370" i="58"/>
  <c r="P369" i="58"/>
  <c r="P368" i="58"/>
  <c r="P367" i="58"/>
  <c r="P366" i="58"/>
  <c r="P365" i="58"/>
  <c r="P364" i="58"/>
  <c r="P363" i="58"/>
  <c r="P362" i="58"/>
  <c r="P361" i="58"/>
  <c r="P360" i="58"/>
  <c r="P359" i="58"/>
  <c r="P358" i="58"/>
  <c r="P357" i="58"/>
  <c r="P356" i="58"/>
  <c r="P355" i="58"/>
  <c r="P354" i="58"/>
  <c r="P353" i="58"/>
  <c r="P352" i="58"/>
  <c r="P351" i="58"/>
  <c r="P350" i="58"/>
  <c r="P349" i="58"/>
  <c r="P346" i="58"/>
  <c r="P345" i="58"/>
  <c r="P344" i="58"/>
  <c r="P343" i="58"/>
  <c r="P342" i="58"/>
  <c r="P341" i="58"/>
  <c r="P340" i="58"/>
  <c r="P339" i="58"/>
  <c r="P338" i="58"/>
  <c r="P337" i="58"/>
  <c r="P336" i="58"/>
  <c r="P335" i="58"/>
  <c r="P334" i="58"/>
  <c r="P333" i="58"/>
  <c r="P332" i="58"/>
  <c r="P331" i="58"/>
  <c r="P330" i="58"/>
  <c r="P329" i="58"/>
  <c r="P328" i="58"/>
  <c r="P327" i="58"/>
  <c r="P326" i="58"/>
  <c r="P325" i="58"/>
  <c r="P324" i="58"/>
  <c r="P323" i="58"/>
  <c r="P322" i="58"/>
  <c r="P321" i="58"/>
  <c r="P320" i="58"/>
  <c r="P319" i="58"/>
  <c r="P318" i="58"/>
  <c r="P317" i="58"/>
  <c r="P316" i="58"/>
  <c r="P315" i="58"/>
  <c r="P314" i="58"/>
  <c r="P313" i="58"/>
  <c r="P312" i="58"/>
  <c r="P311" i="58"/>
  <c r="P310" i="58"/>
  <c r="P309" i="58"/>
  <c r="P308" i="58"/>
  <c r="P307" i="58"/>
  <c r="P306" i="58"/>
  <c r="P305" i="58"/>
  <c r="P304" i="58"/>
  <c r="P303" i="58"/>
  <c r="P302" i="58"/>
  <c r="P301" i="58"/>
  <c r="P300" i="58"/>
  <c r="P299" i="58"/>
  <c r="P298" i="58"/>
  <c r="P297" i="58"/>
  <c r="P296" i="58"/>
  <c r="P295" i="58"/>
  <c r="P293" i="58"/>
  <c r="P292" i="58"/>
  <c r="P291" i="58"/>
  <c r="P290" i="58"/>
  <c r="P289" i="58"/>
  <c r="P288" i="58"/>
  <c r="P287" i="58"/>
  <c r="P286" i="58"/>
  <c r="P285" i="58"/>
  <c r="P284" i="58"/>
  <c r="P283" i="58"/>
  <c r="P282" i="58"/>
  <c r="P281" i="58"/>
  <c r="P280" i="58"/>
  <c r="P279" i="58"/>
  <c r="P278" i="58"/>
  <c r="P277" i="58"/>
  <c r="P276" i="58"/>
  <c r="P275" i="58"/>
  <c r="P274" i="58"/>
  <c r="P273" i="58"/>
  <c r="P272" i="58"/>
  <c r="P271" i="58"/>
  <c r="P270" i="58"/>
  <c r="P269" i="58"/>
  <c r="P268" i="58"/>
  <c r="P267" i="58"/>
  <c r="P266" i="58"/>
  <c r="P265" i="58"/>
  <c r="P264" i="58"/>
  <c r="P263" i="58"/>
  <c r="P262" i="58"/>
  <c r="P261" i="58"/>
  <c r="P260" i="58"/>
  <c r="P259" i="58"/>
  <c r="P258" i="58"/>
  <c r="P257" i="58"/>
  <c r="P256" i="58"/>
  <c r="P255" i="58"/>
  <c r="P254" i="58"/>
  <c r="P253" i="58"/>
  <c r="P252" i="58"/>
  <c r="P251" i="58"/>
  <c r="P250" i="58"/>
  <c r="P249" i="58"/>
  <c r="P248" i="58"/>
  <c r="P247" i="58"/>
  <c r="P246" i="58"/>
  <c r="P245" i="58"/>
  <c r="P244" i="58"/>
  <c r="P243" i="58"/>
  <c r="P242" i="58"/>
  <c r="P241" i="58"/>
  <c r="P240" i="58"/>
  <c r="P239" i="58"/>
  <c r="P238" i="58"/>
  <c r="P237" i="58"/>
  <c r="P236" i="58"/>
  <c r="P235" i="58"/>
  <c r="P234" i="58"/>
  <c r="P233" i="58"/>
  <c r="P232" i="58"/>
  <c r="P231" i="58"/>
  <c r="P230" i="58"/>
  <c r="P229" i="58"/>
  <c r="P228" i="58"/>
  <c r="P227" i="58"/>
  <c r="P226" i="58"/>
  <c r="P225" i="58"/>
  <c r="P222" i="58"/>
  <c r="P221" i="58"/>
  <c r="P220" i="58"/>
  <c r="P219" i="58"/>
  <c r="P218" i="58"/>
  <c r="P217" i="58"/>
  <c r="P216" i="58"/>
  <c r="P215" i="58"/>
  <c r="P214" i="58"/>
  <c r="P213" i="58"/>
  <c r="P212" i="58"/>
  <c r="P211" i="58"/>
  <c r="P210" i="58"/>
  <c r="P209" i="58"/>
  <c r="P208" i="58"/>
  <c r="P207" i="58"/>
  <c r="P206" i="58"/>
  <c r="P205" i="58"/>
  <c r="P204" i="58"/>
  <c r="P203" i="58"/>
  <c r="P202" i="58"/>
  <c r="P201" i="58"/>
  <c r="P200" i="58"/>
  <c r="P199" i="58"/>
  <c r="P198" i="58"/>
  <c r="P197" i="58"/>
  <c r="P196" i="58"/>
  <c r="P195" i="58"/>
  <c r="P194" i="58"/>
  <c r="P193" i="58"/>
  <c r="P192" i="58"/>
  <c r="P191" i="58"/>
  <c r="P190" i="58"/>
  <c r="P189" i="58"/>
  <c r="P188" i="58"/>
  <c r="P187" i="58"/>
  <c r="P186" i="58"/>
  <c r="P185" i="58"/>
  <c r="P184" i="58"/>
  <c r="P183" i="58"/>
  <c r="P182" i="58"/>
  <c r="P181" i="58"/>
  <c r="P180" i="58"/>
  <c r="P179" i="58"/>
  <c r="P178" i="58"/>
  <c r="P177" i="58"/>
  <c r="P176" i="58"/>
  <c r="P175" i="58"/>
  <c r="P174" i="58"/>
  <c r="P173" i="58"/>
  <c r="P172" i="58"/>
  <c r="P171" i="58"/>
  <c r="P170" i="58"/>
  <c r="P169" i="58"/>
  <c r="P168" i="58"/>
  <c r="P167" i="58"/>
  <c r="P166" i="58"/>
  <c r="P165" i="58"/>
  <c r="P164" i="58"/>
  <c r="P163" i="58"/>
  <c r="P162" i="58"/>
  <c r="P160" i="58"/>
  <c r="P159" i="58"/>
  <c r="P158" i="58"/>
  <c r="P157" i="58"/>
  <c r="P156" i="58"/>
  <c r="P154" i="58"/>
  <c r="P153" i="58"/>
  <c r="P152" i="58"/>
  <c r="P151" i="58"/>
  <c r="P150" i="58"/>
  <c r="P149" i="58"/>
  <c r="P148" i="58"/>
  <c r="P147" i="58"/>
  <c r="P146" i="58"/>
  <c r="P145" i="58"/>
  <c r="P144" i="58"/>
  <c r="P143" i="58"/>
  <c r="P142" i="58"/>
  <c r="P141" i="58"/>
  <c r="P140" i="58"/>
  <c r="P139" i="58"/>
  <c r="P138" i="58"/>
  <c r="P137" i="58"/>
  <c r="P136" i="58"/>
  <c r="P135" i="58"/>
  <c r="P134" i="58"/>
  <c r="P133" i="58"/>
  <c r="B133" i="58"/>
  <c r="B139" i="58" s="1"/>
  <c r="B146" i="58" s="1"/>
  <c r="B148" i="58" s="1"/>
  <c r="B152" i="58" s="1"/>
  <c r="B154" i="58" s="1"/>
  <c r="B155" i="58" s="1"/>
  <c r="B161" i="58" s="1"/>
  <c r="B167" i="58" s="1"/>
  <c r="B169" i="58" s="1"/>
  <c r="B173" i="58" s="1"/>
  <c r="B182" i="58" s="1"/>
  <c r="B191" i="58" s="1"/>
  <c r="B196" i="58" s="1"/>
  <c r="B231" i="58" s="1"/>
  <c r="B252" i="58" s="1"/>
  <c r="B272" i="58" s="1"/>
  <c r="B276" i="58" s="1"/>
  <c r="B291" i="58" s="1"/>
  <c r="P132" i="58"/>
  <c r="P131" i="58"/>
  <c r="P130" i="58"/>
  <c r="P129" i="58"/>
  <c r="P128" i="58"/>
  <c r="P127" i="58"/>
  <c r="P126" i="58"/>
  <c r="P125" i="58"/>
  <c r="P124" i="58"/>
  <c r="P123" i="58"/>
  <c r="P122" i="58"/>
  <c r="P121" i="58"/>
  <c r="P120" i="58"/>
  <c r="P119" i="58"/>
  <c r="P118" i="58"/>
  <c r="P117" i="58"/>
  <c r="P116" i="58"/>
  <c r="P115" i="58"/>
  <c r="P114" i="58"/>
  <c r="P113" i="58"/>
  <c r="P112" i="58"/>
  <c r="P111" i="58"/>
  <c r="P110" i="58"/>
  <c r="P109" i="58"/>
  <c r="P108" i="58"/>
  <c r="P107" i="58"/>
  <c r="P106" i="58"/>
  <c r="P105" i="58"/>
  <c r="P104" i="58"/>
  <c r="P103" i="58"/>
  <c r="P102" i="58"/>
  <c r="P101" i="58"/>
  <c r="P100" i="58"/>
  <c r="P99" i="58"/>
  <c r="P98" i="58"/>
  <c r="P97" i="58"/>
  <c r="P96" i="58"/>
  <c r="P95" i="58"/>
  <c r="P94" i="58"/>
  <c r="P93" i="58"/>
  <c r="P92" i="58"/>
  <c r="P91" i="58"/>
  <c r="P90" i="58"/>
  <c r="P89" i="58"/>
  <c r="P87" i="58"/>
  <c r="P86" i="58"/>
  <c r="P85" i="58"/>
  <c r="P84" i="58"/>
  <c r="P83" i="58"/>
  <c r="P82" i="58"/>
  <c r="P78" i="58"/>
  <c r="P77" i="58"/>
  <c r="P76" i="58"/>
  <c r="P75" i="58"/>
  <c r="P74" i="58"/>
  <c r="P73" i="58"/>
  <c r="P72" i="58"/>
  <c r="P71" i="58"/>
  <c r="P70" i="58"/>
  <c r="P69" i="58"/>
  <c r="P68" i="58"/>
  <c r="P67" i="58"/>
  <c r="P66" i="58"/>
  <c r="P65" i="58"/>
  <c r="P64" i="58"/>
  <c r="P63" i="58"/>
  <c r="P62" i="58"/>
  <c r="P61" i="58"/>
  <c r="P60" i="58"/>
  <c r="P59" i="58"/>
  <c r="P58" i="58"/>
  <c r="P57" i="58"/>
  <c r="P56" i="58"/>
  <c r="P55" i="58"/>
  <c r="P54" i="58"/>
  <c r="P53" i="58"/>
  <c r="P52" i="58"/>
  <c r="P51" i="58"/>
  <c r="P50" i="58"/>
  <c r="P49" i="58"/>
  <c r="P48" i="58"/>
  <c r="P47" i="58"/>
  <c r="P46" i="58"/>
  <c r="P45" i="58"/>
  <c r="P44" i="58"/>
  <c r="P43" i="58"/>
  <c r="P42" i="58"/>
  <c r="P41" i="58"/>
  <c r="P40" i="58"/>
  <c r="P39" i="58"/>
  <c r="P38" i="58"/>
  <c r="P37" i="58"/>
  <c r="P36" i="58"/>
  <c r="P35" i="58"/>
  <c r="P34" i="58"/>
  <c r="P33" i="58"/>
  <c r="P32" i="58"/>
  <c r="P31" i="58"/>
  <c r="P30" i="58"/>
  <c r="P29" i="58"/>
  <c r="P28" i="58"/>
  <c r="P27" i="58"/>
  <c r="P26" i="58"/>
  <c r="P25" i="58"/>
  <c r="P24" i="58"/>
  <c r="P23" i="58"/>
  <c r="P22" i="58"/>
  <c r="P21" i="58"/>
  <c r="P20" i="58"/>
  <c r="P18" i="58"/>
  <c r="P17" i="58"/>
  <c r="P16" i="58"/>
  <c r="P14" i="58"/>
  <c r="P13" i="58"/>
  <c r="P12" i="58"/>
  <c r="P11" i="58"/>
  <c r="P10" i="58"/>
  <c r="P9" i="58"/>
  <c r="P8" i="58"/>
  <c r="P7" i="58"/>
  <c r="B7" i="58"/>
  <c r="B10" i="58" s="1"/>
  <c r="B18" i="58" s="1"/>
  <c r="B21" i="58" s="1"/>
  <c r="B22" i="58" s="1"/>
  <c r="B27" i="58" s="1"/>
  <c r="B34" i="58" s="1"/>
  <c r="B36" i="58" s="1"/>
  <c r="B47" i="58" s="1"/>
  <c r="B48" i="58" s="1"/>
  <c r="B50" i="58" s="1"/>
  <c r="B62" i="58" s="1"/>
  <c r="B74" i="58" s="1"/>
  <c r="P6" i="58"/>
  <c r="P5" i="58"/>
  <c r="P4" i="58"/>
  <c r="P3" i="58"/>
  <c r="L19" i="45"/>
  <c r="L65" i="25"/>
  <c r="L66" i="25"/>
  <c r="L67" i="25"/>
  <c r="L126" i="14"/>
  <c r="L125" i="14"/>
  <c r="L124" i="14"/>
  <c r="L123" i="14"/>
  <c r="L122" i="14"/>
  <c r="L121" i="14"/>
  <c r="L120" i="14"/>
  <c r="L119" i="14"/>
  <c r="L118" i="14"/>
  <c r="L117" i="14"/>
  <c r="L116" i="14"/>
  <c r="L115" i="14"/>
  <c r="L114" i="14"/>
  <c r="L113" i="14"/>
  <c r="L112"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6" i="6"/>
  <c r="L17" i="6"/>
  <c r="L18" i="6"/>
  <c r="L19" i="6"/>
  <c r="L20" i="6"/>
  <c r="L21" i="6"/>
  <c r="L22" i="6"/>
  <c r="L23" i="6"/>
  <c r="L24" i="6"/>
  <c r="L25" i="6"/>
  <c r="L27" i="6"/>
  <c r="L28" i="6"/>
  <c r="L29" i="6"/>
  <c r="L30" i="6"/>
  <c r="L32" i="6"/>
  <c r="L33" i="6"/>
  <c r="L34" i="6"/>
  <c r="L35" i="6"/>
  <c r="L36" i="6"/>
  <c r="L37" i="6"/>
  <c r="L38" i="6"/>
  <c r="L40" i="6"/>
  <c r="L42" i="6"/>
  <c r="L43" i="6"/>
  <c r="L5" i="6"/>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51" i="37"/>
  <c r="L48" i="37"/>
  <c r="L47" i="37"/>
  <c r="L46" i="37"/>
  <c r="L45" i="37"/>
  <c r="L43" i="37"/>
  <c r="L42" i="37"/>
  <c r="L41" i="37"/>
  <c r="L40" i="37"/>
  <c r="L39" i="37"/>
  <c r="L38" i="37"/>
  <c r="L37" i="37"/>
  <c r="L36" i="37"/>
  <c r="L35" i="37"/>
  <c r="L34" i="37"/>
  <c r="L33" i="37"/>
  <c r="L32" i="37"/>
  <c r="L31" i="37"/>
  <c r="L27" i="37"/>
  <c r="L26" i="37"/>
  <c r="L25" i="37"/>
  <c r="L24" i="37"/>
  <c r="L23" i="37"/>
  <c r="L22" i="37"/>
  <c r="L21" i="37"/>
  <c r="L20" i="37"/>
  <c r="L19" i="37"/>
  <c r="L18" i="37"/>
  <c r="L17" i="37"/>
  <c r="L16" i="37"/>
  <c r="L15" i="37"/>
  <c r="L14" i="37"/>
  <c r="L13" i="37"/>
  <c r="L12" i="37"/>
  <c r="L11" i="37"/>
  <c r="L10" i="37"/>
  <c r="L9" i="37"/>
  <c r="L8" i="37"/>
  <c r="L7" i="37"/>
  <c r="L5" i="37"/>
  <c r="L4" i="37"/>
  <c r="L402" i="45"/>
  <c r="L401" i="45"/>
  <c r="L400" i="45"/>
  <c r="L399" i="45"/>
  <c r="L398" i="45"/>
  <c r="L397" i="45"/>
  <c r="L396" i="45"/>
  <c r="L395" i="45"/>
  <c r="L394" i="45"/>
  <c r="L393" i="45"/>
  <c r="L392" i="45"/>
  <c r="L391" i="45"/>
  <c r="L390" i="45"/>
  <c r="L389" i="45"/>
  <c r="L388" i="45"/>
  <c r="L386" i="45"/>
  <c r="L385" i="45"/>
  <c r="L384" i="45"/>
  <c r="L383" i="45"/>
  <c r="L382" i="45"/>
  <c r="L381" i="45"/>
  <c r="L378" i="45"/>
  <c r="L374" i="45"/>
  <c r="L373" i="45"/>
  <c r="L372" i="45"/>
  <c r="L371" i="45"/>
  <c r="L370" i="45"/>
  <c r="L369" i="45"/>
  <c r="L368" i="45"/>
  <c r="L367" i="45"/>
  <c r="L366" i="45"/>
  <c r="L365" i="45"/>
  <c r="L364" i="45"/>
  <c r="L363" i="45"/>
  <c r="L362" i="45"/>
  <c r="L359" i="45"/>
  <c r="L358" i="45"/>
  <c r="L357" i="45"/>
  <c r="L356" i="45"/>
  <c r="L355" i="45"/>
  <c r="L354" i="45"/>
  <c r="L353" i="45"/>
  <c r="L352" i="45"/>
  <c r="L351" i="45"/>
  <c r="L350" i="45"/>
  <c r="L349" i="45"/>
  <c r="L348" i="45"/>
  <c r="L347" i="45"/>
  <c r="L346" i="45"/>
  <c r="L341" i="45"/>
  <c r="L340" i="45"/>
  <c r="L335" i="45"/>
  <c r="L334" i="45"/>
  <c r="L333" i="45"/>
  <c r="L332" i="45"/>
  <c r="L331" i="45"/>
  <c r="L330" i="45"/>
  <c r="L329" i="45"/>
  <c r="L328" i="45"/>
  <c r="L327" i="45"/>
  <c r="L326" i="45"/>
  <c r="L325" i="45"/>
  <c r="L324" i="45"/>
  <c r="L323" i="45"/>
  <c r="L322" i="45"/>
  <c r="L321" i="45"/>
  <c r="L313" i="45"/>
  <c r="L312" i="45"/>
  <c r="L307" i="45"/>
  <c r="L306" i="45"/>
  <c r="L305" i="45"/>
  <c r="L304" i="45"/>
  <c r="L303" i="45"/>
  <c r="L302" i="45"/>
  <c r="L301" i="45"/>
  <c r="L300" i="45"/>
  <c r="L299" i="45"/>
  <c r="L298" i="45"/>
  <c r="L297" i="45"/>
  <c r="L296" i="45"/>
  <c r="L295" i="45"/>
  <c r="L294" i="45"/>
  <c r="L293" i="45"/>
  <c r="L292" i="45"/>
  <c r="L289" i="45"/>
  <c r="L288" i="45"/>
  <c r="L287" i="45"/>
  <c r="L286" i="45"/>
  <c r="L285" i="45"/>
  <c r="L284" i="45"/>
  <c r="L283" i="45"/>
  <c r="L282" i="45"/>
  <c r="L281" i="45"/>
  <c r="L280" i="45"/>
  <c r="L279" i="45"/>
  <c r="L278" i="45"/>
  <c r="L277" i="45"/>
  <c r="L276" i="45"/>
  <c r="L275" i="45"/>
  <c r="L274" i="45"/>
  <c r="L273" i="45"/>
  <c r="L266" i="45"/>
  <c r="L265" i="45"/>
  <c r="L264" i="45"/>
  <c r="L263" i="45"/>
  <c r="L259" i="45"/>
  <c r="L258" i="45"/>
  <c r="L257" i="45"/>
  <c r="L256" i="45"/>
  <c r="L251" i="45"/>
  <c r="L250" i="45"/>
  <c r="L249" i="45"/>
  <c r="L248" i="45"/>
  <c r="L247" i="45"/>
  <c r="L246" i="45"/>
  <c r="L245" i="45"/>
  <c r="L244" i="45"/>
  <c r="L243" i="45"/>
  <c r="L242" i="45"/>
  <c r="L241" i="45"/>
  <c r="L240" i="45"/>
  <c r="L239" i="45"/>
  <c r="L238" i="45"/>
  <c r="L237" i="45"/>
  <c r="L236" i="45"/>
  <c r="L235" i="45"/>
  <c r="L234" i="45"/>
  <c r="L233" i="45"/>
  <c r="L232" i="45"/>
  <c r="L231" i="45"/>
  <c r="L230" i="45"/>
  <c r="L229" i="45"/>
  <c r="L228" i="45"/>
  <c r="L227" i="45"/>
  <c r="L226" i="45"/>
  <c r="L225" i="45"/>
  <c r="L224" i="45"/>
  <c r="L223" i="45"/>
  <c r="L222" i="45"/>
  <c r="L221" i="45"/>
  <c r="L220" i="45"/>
  <c r="L219" i="45"/>
  <c r="L218" i="45"/>
  <c r="L217" i="45"/>
  <c r="L216" i="45"/>
  <c r="L215" i="45"/>
  <c r="L214" i="45"/>
  <c r="L213" i="45"/>
  <c r="L212" i="45"/>
  <c r="L211" i="45"/>
  <c r="L210" i="45"/>
  <c r="L209" i="45"/>
  <c r="L208" i="45"/>
  <c r="L207" i="45"/>
  <c r="L206" i="45"/>
  <c r="L205" i="45"/>
  <c r="L204" i="45"/>
  <c r="L203" i="45"/>
  <c r="L202" i="45"/>
  <c r="L201" i="45"/>
  <c r="L200" i="45"/>
  <c r="L199" i="45"/>
  <c r="L198" i="45"/>
  <c r="L197" i="45"/>
  <c r="L196" i="45"/>
  <c r="L195" i="45"/>
  <c r="L194" i="45"/>
  <c r="L193" i="45"/>
  <c r="L192" i="45"/>
  <c r="L191" i="45"/>
  <c r="L190" i="45"/>
  <c r="L189" i="45"/>
  <c r="L188" i="45"/>
  <c r="L187" i="45"/>
  <c r="L186" i="45"/>
  <c r="L185" i="45"/>
  <c r="L184" i="45"/>
  <c r="L183" i="45"/>
  <c r="L182" i="45"/>
  <c r="L181" i="45"/>
  <c r="L180" i="45"/>
  <c r="L179" i="45"/>
  <c r="L174" i="45"/>
  <c r="L173" i="45"/>
  <c r="L172" i="45"/>
  <c r="L169" i="45"/>
  <c r="L168" i="45"/>
  <c r="L167" i="45"/>
  <c r="L166" i="45"/>
  <c r="L165" i="45"/>
  <c r="L164" i="45"/>
  <c r="L163" i="45"/>
  <c r="L162" i="45"/>
  <c r="L161" i="45"/>
  <c r="L160" i="45"/>
  <c r="L159" i="45"/>
  <c r="L158" i="45"/>
  <c r="L157" i="45"/>
  <c r="L156" i="45"/>
  <c r="L154" i="45"/>
  <c r="L153" i="45"/>
  <c r="L152" i="45"/>
  <c r="L151" i="45"/>
  <c r="L149" i="45"/>
  <c r="L148" i="45"/>
  <c r="L147" i="45"/>
  <c r="L146" i="45"/>
  <c r="L144" i="45"/>
  <c r="L142" i="45"/>
  <c r="L141" i="45"/>
  <c r="L140" i="45"/>
  <c r="L139" i="45"/>
  <c r="L138" i="45"/>
  <c r="L137" i="45"/>
  <c r="L136" i="45"/>
  <c r="L135" i="45"/>
  <c r="L134" i="45"/>
  <c r="L133" i="45"/>
  <c r="L132" i="45"/>
  <c r="L131" i="45"/>
  <c r="L130" i="45"/>
  <c r="L129" i="45"/>
  <c r="L128" i="45"/>
  <c r="L127" i="45"/>
  <c r="L126" i="45"/>
  <c r="L125" i="45"/>
  <c r="L124" i="45"/>
  <c r="L123" i="45"/>
  <c r="L122" i="45"/>
  <c r="L121" i="45"/>
  <c r="L120" i="45"/>
  <c r="L119" i="45"/>
  <c r="L118" i="45"/>
  <c r="L107" i="45"/>
  <c r="L100" i="45"/>
  <c r="L99" i="45"/>
  <c r="L98" i="45"/>
  <c r="L97" i="45"/>
  <c r="L95" i="45"/>
  <c r="L94" i="45"/>
  <c r="L93" i="45"/>
  <c r="L90" i="45"/>
  <c r="L89" i="45"/>
  <c r="L88" i="45"/>
  <c r="L87" i="45"/>
  <c r="L86" i="45"/>
  <c r="L85" i="45"/>
  <c r="L84" i="45"/>
  <c r="L83" i="45"/>
  <c r="L82" i="45"/>
  <c r="L81" i="45"/>
  <c r="L80" i="45"/>
  <c r="L79" i="45"/>
  <c r="L78" i="45"/>
  <c r="L77" i="45"/>
  <c r="L76" i="45"/>
  <c r="L75" i="45"/>
  <c r="L74" i="45"/>
  <c r="L72" i="45"/>
  <c r="L71" i="45"/>
  <c r="L70" i="45"/>
  <c r="L69" i="45"/>
  <c r="L68" i="45"/>
  <c r="L67" i="45"/>
  <c r="L63" i="45"/>
  <c r="L62" i="45"/>
  <c r="L61" i="45"/>
  <c r="L60" i="45"/>
  <c r="L59" i="45"/>
  <c r="L58" i="45"/>
  <c r="L57" i="45"/>
  <c r="L56" i="45"/>
  <c r="L55" i="45"/>
  <c r="L54" i="45"/>
  <c r="L53" i="45"/>
  <c r="L52" i="45"/>
  <c r="L51" i="45"/>
  <c r="L50" i="45"/>
  <c r="L49" i="45"/>
  <c r="L48" i="45"/>
  <c r="L47" i="45"/>
  <c r="L46" i="45"/>
  <c r="L45" i="45"/>
  <c r="L44" i="45"/>
  <c r="L43" i="45"/>
  <c r="L42" i="45"/>
  <c r="L41" i="45"/>
  <c r="L40" i="45"/>
  <c r="L39" i="45"/>
  <c r="L38" i="45"/>
  <c r="L37" i="45"/>
  <c r="L36" i="45"/>
  <c r="L35" i="45"/>
  <c r="L33" i="45"/>
  <c r="L32" i="45"/>
  <c r="L31" i="45"/>
  <c r="L30" i="45"/>
  <c r="L29" i="45"/>
  <c r="L28" i="45"/>
  <c r="L27" i="45"/>
  <c r="L26" i="45"/>
  <c r="L25" i="45"/>
  <c r="L24" i="45"/>
  <c r="L23" i="45"/>
  <c r="L22" i="45"/>
  <c r="L18" i="45"/>
  <c r="L17" i="45"/>
  <c r="L16" i="45"/>
  <c r="L14" i="45"/>
  <c r="L13" i="45"/>
  <c r="L12" i="45"/>
  <c r="L11" i="45"/>
  <c r="L10" i="45"/>
  <c r="L9" i="45"/>
  <c r="L8" i="45"/>
  <c r="L7" i="45"/>
  <c r="L6" i="45"/>
  <c r="L5" i="45"/>
  <c r="L397" i="46"/>
  <c r="L396" i="46"/>
  <c r="L395" i="46"/>
  <c r="L394" i="46"/>
  <c r="L393" i="46"/>
  <c r="L392" i="46"/>
  <c r="L391" i="46"/>
  <c r="L390" i="46"/>
  <c r="L389" i="46"/>
  <c r="L388" i="46"/>
  <c r="L387" i="46"/>
  <c r="L386" i="46"/>
  <c r="L385" i="46"/>
  <c r="L384" i="46"/>
  <c r="L382" i="46"/>
  <c r="L380" i="46"/>
  <c r="L379" i="46"/>
  <c r="L378" i="46"/>
  <c r="L377" i="46"/>
  <c r="L374" i="46"/>
  <c r="L371" i="46"/>
  <c r="L370" i="46"/>
  <c r="L369" i="46"/>
  <c r="L368" i="46"/>
  <c r="L367" i="46"/>
  <c r="L366" i="46"/>
  <c r="L365" i="46"/>
  <c r="L364" i="46"/>
  <c r="L363" i="46"/>
  <c r="L362" i="46"/>
  <c r="L361" i="46"/>
  <c r="L360" i="46"/>
  <c r="L359" i="46"/>
  <c r="L356" i="46"/>
  <c r="L355" i="46"/>
  <c r="L354" i="46"/>
  <c r="L353" i="46"/>
  <c r="L352" i="46"/>
  <c r="L351" i="46"/>
  <c r="L350" i="46"/>
  <c r="L349" i="46"/>
  <c r="L348" i="46"/>
  <c r="L347" i="46"/>
  <c r="L346" i="46"/>
  <c r="L345" i="46"/>
  <c r="L344" i="46"/>
  <c r="L339" i="46"/>
  <c r="L338" i="46"/>
  <c r="L333" i="46"/>
  <c r="L332" i="46"/>
  <c r="L331" i="46"/>
  <c r="L330" i="46"/>
  <c r="L329" i="46"/>
  <c r="L328" i="46"/>
  <c r="L327" i="46"/>
  <c r="L326" i="46"/>
  <c r="L325" i="46"/>
  <c r="L324" i="46"/>
  <c r="L323" i="46"/>
  <c r="L322" i="46"/>
  <c r="L321" i="46"/>
  <c r="L320" i="46"/>
  <c r="L319" i="46"/>
  <c r="L311" i="46"/>
  <c r="L310" i="46"/>
  <c r="L305" i="46"/>
  <c r="L304" i="46"/>
  <c r="L303" i="46"/>
  <c r="L302" i="46"/>
  <c r="L301" i="46"/>
  <c r="L300" i="46"/>
  <c r="L299" i="46"/>
  <c r="L298" i="46"/>
  <c r="L297" i="46"/>
  <c r="L296" i="46"/>
  <c r="L295" i="46"/>
  <c r="L294" i="46"/>
  <c r="L293" i="46"/>
  <c r="L290" i="46"/>
  <c r="L289" i="46"/>
  <c r="L288" i="46"/>
  <c r="L285" i="46"/>
  <c r="L284" i="46"/>
  <c r="L283" i="46"/>
  <c r="L282" i="46"/>
  <c r="L281" i="46"/>
  <c r="L280" i="46"/>
  <c r="L279" i="46"/>
  <c r="L278" i="46"/>
  <c r="L277" i="46"/>
  <c r="L276" i="46"/>
  <c r="L275" i="46"/>
  <c r="L274" i="46"/>
  <c r="L273" i="46"/>
  <c r="L272" i="46"/>
  <c r="L271" i="46"/>
  <c r="L270" i="46"/>
  <c r="L269" i="46"/>
  <c r="L262" i="46"/>
  <c r="L261" i="46"/>
  <c r="L260" i="46"/>
  <c r="L259" i="46"/>
  <c r="L255" i="46"/>
  <c r="L254" i="46"/>
  <c r="L253" i="46"/>
  <c r="L252" i="46"/>
  <c r="L247" i="46"/>
  <c r="L246" i="46"/>
  <c r="L245" i="46"/>
  <c r="L244" i="46"/>
  <c r="L243" i="46"/>
  <c r="L242" i="46"/>
  <c r="L241" i="46"/>
  <c r="L240" i="46"/>
  <c r="L239" i="46"/>
  <c r="L238" i="46"/>
  <c r="L237" i="46"/>
  <c r="L236" i="46"/>
  <c r="L235" i="46"/>
  <c r="L234" i="46"/>
  <c r="L233" i="46"/>
  <c r="L232" i="46"/>
  <c r="L231" i="46"/>
  <c r="L230" i="46"/>
  <c r="L229" i="46"/>
  <c r="L228" i="46"/>
  <c r="L227" i="46"/>
  <c r="L226" i="46"/>
  <c r="L225" i="46"/>
  <c r="L224" i="46"/>
  <c r="L223" i="46"/>
  <c r="L222" i="46"/>
  <c r="L221" i="46"/>
  <c r="L220" i="46"/>
  <c r="L219" i="46"/>
  <c r="L218" i="46"/>
  <c r="L217" i="46"/>
  <c r="L216" i="46"/>
  <c r="L215" i="46"/>
  <c r="L214" i="46"/>
  <c r="L213" i="46"/>
  <c r="L212" i="46"/>
  <c r="L211" i="46"/>
  <c r="L210" i="46"/>
  <c r="L209" i="46"/>
  <c r="L208" i="46"/>
  <c r="L207" i="46"/>
  <c r="L206" i="46"/>
  <c r="L205" i="46"/>
  <c r="L204" i="46"/>
  <c r="L203" i="46"/>
  <c r="L202" i="46"/>
  <c r="L201" i="46"/>
  <c r="L200" i="46"/>
  <c r="L199" i="46"/>
  <c r="L198" i="46"/>
  <c r="L197" i="46"/>
  <c r="L196" i="46"/>
  <c r="L195" i="46"/>
  <c r="L194" i="46"/>
  <c r="L193" i="46"/>
  <c r="L192" i="46"/>
  <c r="L191" i="46"/>
  <c r="L190" i="46"/>
  <c r="L189" i="46"/>
  <c r="L188" i="46"/>
  <c r="L187" i="46"/>
  <c r="L186" i="46"/>
  <c r="L185" i="46"/>
  <c r="L184" i="46"/>
  <c r="L183" i="46"/>
  <c r="L182" i="46"/>
  <c r="L181" i="46"/>
  <c r="L180" i="46"/>
  <c r="L179" i="46"/>
  <c r="L178" i="46"/>
  <c r="L177" i="46"/>
  <c r="L176" i="46"/>
  <c r="L175" i="46"/>
  <c r="L174" i="46"/>
  <c r="L169" i="46"/>
  <c r="L168" i="46"/>
  <c r="L167" i="46"/>
  <c r="L166" i="46"/>
  <c r="L163" i="46"/>
  <c r="L162" i="46"/>
  <c r="L161" i="46"/>
  <c r="L160" i="46"/>
  <c r="L159" i="46"/>
  <c r="L158" i="46"/>
  <c r="L157" i="46"/>
  <c r="L156" i="46"/>
  <c r="L155" i="46"/>
  <c r="L152" i="46"/>
  <c r="L151" i="46"/>
  <c r="L150" i="46"/>
  <c r="L149" i="46"/>
  <c r="L148" i="46"/>
  <c r="L146" i="46"/>
  <c r="L145" i="46"/>
  <c r="L144" i="46"/>
  <c r="L143" i="46"/>
  <c r="L141" i="46"/>
  <c r="L140" i="46"/>
  <c r="L139" i="46"/>
  <c r="L138" i="46"/>
  <c r="L137" i="46"/>
  <c r="L135" i="46"/>
  <c r="L133" i="46"/>
  <c r="L132" i="46"/>
  <c r="L131" i="46"/>
  <c r="L130" i="46"/>
  <c r="L129" i="46"/>
  <c r="L128" i="46"/>
  <c r="L127" i="46"/>
  <c r="L126" i="46"/>
  <c r="L125" i="46"/>
  <c r="L124" i="46"/>
  <c r="L123" i="46"/>
  <c r="L122" i="46"/>
  <c r="L121" i="46"/>
  <c r="L120" i="46"/>
  <c r="L119" i="46"/>
  <c r="L118" i="46"/>
  <c r="L117" i="46"/>
  <c r="L116" i="46"/>
  <c r="L115" i="46"/>
  <c r="L114" i="46"/>
  <c r="L113" i="46"/>
  <c r="L112" i="46"/>
  <c r="L106" i="46"/>
  <c r="L103" i="46"/>
  <c r="L99" i="46"/>
  <c r="L98" i="46"/>
  <c r="L97" i="46"/>
  <c r="L96" i="46"/>
  <c r="L94" i="46"/>
  <c r="L93" i="46"/>
  <c r="L92" i="46"/>
  <c r="L89" i="46"/>
  <c r="L88" i="46"/>
  <c r="L87" i="46"/>
  <c r="L86" i="46"/>
  <c r="L85" i="46"/>
  <c r="L84" i="46"/>
  <c r="L83" i="46"/>
  <c r="L82" i="46"/>
  <c r="L81" i="46"/>
  <c r="L80" i="46"/>
  <c r="L79" i="46"/>
  <c r="L78" i="46"/>
  <c r="L77" i="46"/>
  <c r="L76" i="46"/>
  <c r="L75" i="46"/>
  <c r="L74" i="46"/>
  <c r="L72" i="46"/>
  <c r="L71" i="46"/>
  <c r="L70" i="46"/>
  <c r="L69" i="46"/>
  <c r="L68"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3" i="46"/>
  <c r="L32" i="46"/>
  <c r="L31" i="46"/>
  <c r="L30" i="46"/>
  <c r="L29" i="46"/>
  <c r="L28" i="46"/>
  <c r="L27" i="46"/>
  <c r="L26" i="46"/>
  <c r="L25" i="46"/>
  <c r="L24" i="46"/>
  <c r="L23" i="46"/>
  <c r="L22" i="46"/>
  <c r="L19" i="46"/>
  <c r="L18" i="46"/>
  <c r="L17" i="46"/>
  <c r="L14" i="46"/>
  <c r="L13" i="46"/>
  <c r="L12" i="46"/>
  <c r="L11" i="46"/>
  <c r="L10" i="46"/>
  <c r="L9" i="46"/>
  <c r="L8" i="46"/>
  <c r="L7" i="46"/>
  <c r="L6" i="46"/>
  <c r="L5" i="46"/>
  <c r="L910" i="47"/>
  <c r="L909" i="47"/>
  <c r="L908" i="47"/>
  <c r="L907" i="47"/>
  <c r="L906" i="47"/>
  <c r="L905" i="47"/>
  <c r="L904" i="47"/>
  <c r="L903" i="47"/>
  <c r="L902" i="47"/>
  <c r="L901" i="47"/>
  <c r="L900" i="47"/>
  <c r="L899" i="47"/>
  <c r="L898" i="47"/>
  <c r="L897" i="47"/>
  <c r="L896" i="47"/>
  <c r="L895" i="47"/>
  <c r="L894" i="47"/>
  <c r="L893" i="47"/>
  <c r="L892" i="47"/>
  <c r="L891" i="47"/>
  <c r="L890" i="47"/>
  <c r="L889" i="47"/>
  <c r="L888" i="47"/>
  <c r="L887" i="47"/>
  <c r="L886" i="47"/>
  <c r="L885" i="47"/>
  <c r="L884" i="47"/>
  <c r="L883" i="47"/>
  <c r="L882" i="47"/>
  <c r="L881" i="47"/>
  <c r="L880" i="47"/>
  <c r="L879" i="47"/>
  <c r="L878" i="47"/>
  <c r="L877" i="47"/>
  <c r="L876" i="47"/>
  <c r="L875" i="47"/>
  <c r="L874" i="47"/>
  <c r="L873" i="47"/>
  <c r="L872" i="47"/>
  <c r="L871" i="47"/>
  <c r="L870" i="47"/>
  <c r="L869" i="47"/>
  <c r="L868" i="47"/>
  <c r="L867" i="47"/>
  <c r="L866" i="47"/>
  <c r="L865" i="47"/>
  <c r="L864" i="47"/>
  <c r="L863" i="47"/>
  <c r="L862" i="47"/>
  <c r="L861" i="47"/>
  <c r="L860" i="47"/>
  <c r="L859" i="47"/>
  <c r="L858" i="47"/>
  <c r="L857" i="47"/>
  <c r="L856" i="47"/>
  <c r="L855" i="47"/>
  <c r="L854" i="47"/>
  <c r="L853" i="47"/>
  <c r="L852" i="47"/>
  <c r="L851" i="47"/>
  <c r="L850" i="47"/>
  <c r="L849" i="47"/>
  <c r="L848" i="47"/>
  <c r="L847" i="47"/>
  <c r="L846" i="47"/>
  <c r="L845" i="47"/>
  <c r="L844" i="47"/>
  <c r="L843" i="47"/>
  <c r="L842" i="47"/>
  <c r="L841" i="47"/>
  <c r="L840" i="47"/>
  <c r="L839" i="47"/>
  <c r="L838" i="47"/>
  <c r="L837" i="47"/>
  <c r="L836" i="47"/>
  <c r="L835" i="47"/>
  <c r="L834" i="47"/>
  <c r="L833" i="47"/>
  <c r="L832" i="47"/>
  <c r="L831" i="47"/>
  <c r="L830" i="47"/>
  <c r="L829" i="47"/>
  <c r="L828" i="47"/>
  <c r="L827" i="47"/>
  <c r="L826" i="47"/>
  <c r="L825" i="47"/>
  <c r="L824" i="47"/>
  <c r="L823" i="47"/>
  <c r="L822" i="47"/>
  <c r="L821" i="47"/>
  <c r="L820" i="47"/>
  <c r="L819" i="47"/>
  <c r="L818" i="47"/>
  <c r="L817" i="47"/>
  <c r="L816" i="47"/>
  <c r="L815" i="47"/>
  <c r="L814" i="47"/>
  <c r="L813" i="47"/>
  <c r="L812" i="47"/>
  <c r="L811" i="47"/>
  <c r="L810" i="47"/>
  <c r="L809" i="47"/>
  <c r="L808" i="47"/>
  <c r="L807" i="47"/>
  <c r="L806" i="47"/>
  <c r="L805" i="47"/>
  <c r="L804" i="47"/>
  <c r="L803" i="47"/>
  <c r="L802" i="47"/>
  <c r="L801" i="47"/>
  <c r="L800" i="47"/>
  <c r="L799" i="47"/>
  <c r="L798" i="47"/>
  <c r="L797" i="47"/>
  <c r="L796" i="47"/>
  <c r="L795" i="47"/>
  <c r="L794" i="47"/>
  <c r="L793" i="47"/>
  <c r="L792" i="47"/>
  <c r="L791" i="47"/>
  <c r="L790" i="47"/>
  <c r="L789" i="47"/>
  <c r="L788" i="47"/>
  <c r="L787" i="47"/>
  <c r="L786" i="47"/>
  <c r="L785" i="47"/>
  <c r="L784" i="47"/>
  <c r="L783" i="47"/>
  <c r="L782" i="47"/>
  <c r="L781" i="47"/>
  <c r="L780" i="47"/>
  <c r="L779" i="47"/>
  <c r="L778" i="47"/>
  <c r="L777" i="47"/>
  <c r="L776" i="47"/>
  <c r="L775" i="47"/>
  <c r="L774" i="47"/>
  <c r="L773" i="47"/>
  <c r="L772" i="47"/>
  <c r="L771" i="47"/>
  <c r="L770" i="47"/>
  <c r="L769" i="47"/>
  <c r="L768" i="47"/>
  <c r="L767" i="47"/>
  <c r="L766" i="47"/>
  <c r="L765" i="47"/>
  <c r="L764" i="47"/>
  <c r="L763" i="47"/>
  <c r="L762" i="47"/>
  <c r="L761" i="47"/>
  <c r="L760" i="47"/>
  <c r="L759" i="47"/>
  <c r="L758" i="47"/>
  <c r="L757" i="47"/>
  <c r="L756" i="47"/>
  <c r="L755" i="47"/>
  <c r="L754" i="47"/>
  <c r="L753" i="47"/>
  <c r="L752" i="47"/>
  <c r="L751" i="47"/>
  <c r="L750" i="47"/>
  <c r="L749" i="47"/>
  <c r="L748" i="47"/>
  <c r="L747" i="47"/>
  <c r="L746" i="47"/>
  <c r="L745" i="47"/>
  <c r="L744" i="47"/>
  <c r="L743" i="47"/>
  <c r="L742" i="47"/>
  <c r="L741" i="47"/>
  <c r="L740" i="47"/>
  <c r="L739" i="47"/>
  <c r="L738" i="47"/>
  <c r="L737" i="47"/>
  <c r="L736" i="47"/>
  <c r="L735" i="47"/>
  <c r="L734" i="47"/>
  <c r="L733" i="47"/>
  <c r="L732" i="47"/>
  <c r="L731" i="47"/>
  <c r="L730" i="47"/>
  <c r="L729" i="47"/>
  <c r="L728" i="47"/>
  <c r="L727" i="47"/>
  <c r="L726" i="47"/>
  <c r="L725" i="47"/>
  <c r="L724" i="47"/>
  <c r="L723" i="47"/>
  <c r="L722" i="47"/>
  <c r="L721" i="47"/>
  <c r="L720" i="47"/>
  <c r="L719" i="47"/>
  <c r="L718" i="47"/>
  <c r="L717" i="47"/>
  <c r="L716" i="47"/>
  <c r="L715" i="47"/>
  <c r="L714" i="47"/>
  <c r="L713" i="47"/>
  <c r="L712" i="47"/>
  <c r="L711" i="47"/>
  <c r="L710" i="47"/>
  <c r="L709" i="47"/>
  <c r="L708" i="47"/>
  <c r="L707" i="47"/>
  <c r="L706" i="47"/>
  <c r="L705" i="47"/>
  <c r="L704" i="47"/>
  <c r="L703" i="47"/>
  <c r="L702" i="47"/>
  <c r="L701" i="47"/>
  <c r="L700" i="47"/>
  <c r="L699" i="47"/>
  <c r="L698" i="47"/>
  <c r="L697" i="47"/>
  <c r="L696" i="47"/>
  <c r="L695" i="47"/>
  <c r="L694" i="47"/>
  <c r="L693" i="47"/>
  <c r="L692" i="47"/>
  <c r="L691" i="47"/>
  <c r="L690" i="47"/>
  <c r="L689" i="47"/>
  <c r="L688" i="47"/>
  <c r="L687" i="47"/>
  <c r="L686" i="47"/>
  <c r="L685" i="47"/>
  <c r="L684" i="47"/>
  <c r="L683" i="47"/>
  <c r="L682" i="47"/>
  <c r="L681" i="47"/>
  <c r="L680" i="47"/>
  <c r="L679" i="47"/>
  <c r="L678" i="47"/>
  <c r="L677" i="47"/>
  <c r="L676" i="47"/>
  <c r="L675" i="47"/>
  <c r="L674" i="47"/>
  <c r="L673" i="47"/>
  <c r="L672" i="47"/>
  <c r="L671" i="47"/>
  <c r="L670" i="47"/>
  <c r="L669" i="47"/>
  <c r="L668" i="47"/>
  <c r="L667" i="47"/>
  <c r="L666" i="47"/>
  <c r="L665" i="47"/>
  <c r="L664" i="47"/>
  <c r="L663" i="47"/>
  <c r="L662" i="47"/>
  <c r="L661" i="47"/>
  <c r="L660" i="47"/>
  <c r="L659" i="47"/>
  <c r="L658" i="47"/>
  <c r="L657" i="47"/>
  <c r="L656" i="47"/>
  <c r="L655" i="47"/>
  <c r="L654" i="47"/>
  <c r="L653" i="47"/>
  <c r="L652" i="47"/>
  <c r="L651" i="47"/>
  <c r="L650" i="47"/>
  <c r="L649" i="47"/>
  <c r="L648" i="47"/>
  <c r="L647" i="47"/>
  <c r="L646" i="47"/>
  <c r="L645" i="47"/>
  <c r="L644" i="47"/>
  <c r="L643" i="47"/>
  <c r="L642" i="47"/>
  <c r="L641" i="47"/>
  <c r="L640" i="47"/>
  <c r="L639" i="47"/>
  <c r="L638" i="47"/>
  <c r="L637" i="47"/>
  <c r="L636" i="47"/>
  <c r="L634" i="47"/>
  <c r="L633" i="47"/>
  <c r="L632" i="47"/>
  <c r="L631" i="47"/>
  <c r="L630" i="47"/>
  <c r="L456" i="47"/>
  <c r="L455" i="47"/>
  <c r="L454" i="47"/>
  <c r="L453" i="47"/>
  <c r="L452" i="47"/>
  <c r="L451" i="47"/>
  <c r="L450" i="47"/>
  <c r="L449" i="47"/>
  <c r="L448" i="47"/>
  <c r="L447" i="47"/>
  <c r="L446" i="47"/>
  <c r="L445" i="47"/>
  <c r="L444" i="47"/>
  <c r="L443" i="47"/>
  <c r="L442" i="47"/>
  <c r="L441" i="47"/>
  <c r="L440" i="47"/>
  <c r="L439" i="47"/>
  <c r="L438" i="47"/>
  <c r="L437" i="47"/>
  <c r="L435" i="47"/>
  <c r="L434" i="47"/>
  <c r="L433" i="47"/>
  <c r="L432" i="47"/>
  <c r="L431" i="47"/>
  <c r="L430" i="47"/>
  <c r="L429" i="47"/>
  <c r="L428" i="47"/>
  <c r="L427" i="47"/>
  <c r="L426" i="47"/>
  <c r="L425" i="47"/>
  <c r="L424" i="47"/>
  <c r="L418" i="47"/>
  <c r="L416" i="47"/>
  <c r="L412" i="47"/>
  <c r="L410" i="47"/>
  <c r="L409" i="47"/>
  <c r="L407" i="47"/>
  <c r="L406" i="47"/>
  <c r="L404" i="47"/>
  <c r="L403" i="47"/>
  <c r="L402" i="47"/>
  <c r="L401" i="47"/>
  <c r="L398" i="47"/>
  <c r="L397" i="47"/>
  <c r="L396" i="47"/>
  <c r="L395" i="47"/>
  <c r="L394" i="47"/>
  <c r="L393" i="47"/>
  <c r="L392" i="47"/>
  <c r="L391" i="47"/>
  <c r="L390" i="47"/>
  <c r="L389" i="47"/>
  <c r="L388" i="47"/>
  <c r="L387" i="47"/>
  <c r="L386" i="47"/>
  <c r="L385" i="47"/>
  <c r="L384" i="47"/>
  <c r="L383" i="47"/>
  <c r="L382" i="47"/>
  <c r="L381" i="47"/>
  <c r="L380" i="47"/>
  <c r="L379" i="47"/>
  <c r="L378" i="47"/>
  <c r="L377" i="47"/>
  <c r="L376" i="47"/>
  <c r="L374" i="47"/>
  <c r="L371" i="47"/>
  <c r="L370" i="47"/>
  <c r="L367" i="47"/>
  <c r="L366" i="47"/>
  <c r="L365" i="47"/>
  <c r="L364" i="47"/>
  <c r="L363" i="47"/>
  <c r="L362" i="47"/>
  <c r="L361" i="47"/>
  <c r="L360" i="47"/>
  <c r="L359" i="47"/>
  <c r="L358" i="47"/>
  <c r="L357" i="47"/>
  <c r="L356" i="47"/>
  <c r="L355" i="47"/>
  <c r="L354" i="47"/>
  <c r="L349" i="47"/>
  <c r="L348" i="47"/>
  <c r="L345" i="47"/>
  <c r="L344" i="47"/>
  <c r="L343" i="47"/>
  <c r="L342" i="47"/>
  <c r="L341" i="47"/>
  <c r="L340" i="47"/>
  <c r="L339" i="47"/>
  <c r="L338" i="47"/>
  <c r="L337" i="47"/>
  <c r="L336" i="47"/>
  <c r="L335" i="47"/>
  <c r="L334" i="47"/>
  <c r="L333" i="47"/>
  <c r="L331" i="47"/>
  <c r="L330" i="47"/>
  <c r="L329" i="47"/>
  <c r="L328" i="47"/>
  <c r="L326" i="47"/>
  <c r="L325" i="47"/>
  <c r="L324" i="47"/>
  <c r="L323" i="47"/>
  <c r="L322" i="47"/>
  <c r="L321" i="47"/>
  <c r="L320" i="47"/>
  <c r="L319" i="47"/>
  <c r="L318" i="47"/>
  <c r="L317" i="47"/>
  <c r="L316" i="47"/>
  <c r="L315" i="47"/>
  <c r="L314" i="47"/>
  <c r="L313" i="47"/>
  <c r="L312" i="47"/>
  <c r="L311" i="47"/>
  <c r="L303" i="47"/>
  <c r="L302" i="47"/>
  <c r="L301" i="47"/>
  <c r="L300" i="47"/>
  <c r="L297" i="47"/>
  <c r="L296" i="47"/>
  <c r="L295" i="47"/>
  <c r="L294" i="47"/>
  <c r="L293" i="47"/>
  <c r="L292" i="47"/>
  <c r="L290" i="47"/>
  <c r="L289" i="47"/>
  <c r="L288" i="47"/>
  <c r="L287" i="47"/>
  <c r="L286" i="47"/>
  <c r="L285" i="47"/>
  <c r="L284" i="47"/>
  <c r="L283" i="47"/>
  <c r="L282" i="47"/>
  <c r="L281" i="47"/>
  <c r="L280" i="47"/>
  <c r="L277" i="47"/>
  <c r="L276" i="47"/>
  <c r="L275" i="47"/>
  <c r="L274" i="47"/>
  <c r="L273" i="47"/>
  <c r="L272" i="47"/>
  <c r="L271" i="47"/>
  <c r="L270" i="47"/>
  <c r="L269" i="47"/>
  <c r="L268" i="47"/>
  <c r="L267" i="47"/>
  <c r="L266" i="47"/>
  <c r="L265" i="47"/>
  <c r="L264" i="47"/>
  <c r="L263" i="47"/>
  <c r="L262" i="47"/>
  <c r="L261" i="47"/>
  <c r="L260" i="47"/>
  <c r="L259" i="47"/>
  <c r="L258" i="47"/>
  <c r="L257" i="47"/>
  <c r="L256" i="47"/>
  <c r="L255" i="47"/>
  <c r="L254" i="47"/>
  <c r="L253" i="47"/>
  <c r="L252" i="47"/>
  <c r="L251" i="47"/>
  <c r="L250" i="47"/>
  <c r="L249" i="47"/>
  <c r="L248" i="47"/>
  <c r="L247" i="47"/>
  <c r="L246" i="47"/>
  <c r="L245" i="47"/>
  <c r="L244" i="47"/>
  <c r="L243" i="47"/>
  <c r="L242" i="47"/>
  <c r="L241" i="47"/>
  <c r="L240" i="47"/>
  <c r="L239" i="47"/>
  <c r="L238" i="47"/>
  <c r="L237" i="47"/>
  <c r="L236" i="47"/>
  <c r="L235" i="47"/>
  <c r="L234" i="47"/>
  <c r="L233" i="47"/>
  <c r="L232" i="47"/>
  <c r="L231" i="47"/>
  <c r="L230" i="47"/>
  <c r="L228" i="47"/>
  <c r="L227" i="47"/>
  <c r="L226" i="47"/>
  <c r="L225" i="47"/>
  <c r="L224" i="47"/>
  <c r="L223" i="47"/>
  <c r="L222" i="47"/>
  <c r="L221" i="47"/>
  <c r="L220" i="47"/>
  <c r="L219" i="47"/>
  <c r="L218" i="47"/>
  <c r="L217" i="47"/>
  <c r="L216" i="47"/>
  <c r="L215" i="47"/>
  <c r="L214" i="47"/>
  <c r="L213" i="47"/>
  <c r="L212" i="47"/>
  <c r="L211" i="47"/>
  <c r="L210" i="47"/>
  <c r="L209" i="47"/>
  <c r="L208" i="47"/>
  <c r="L207" i="47"/>
  <c r="L206" i="47"/>
  <c r="L205" i="47"/>
  <c r="L202" i="47"/>
  <c r="L201" i="47"/>
  <c r="L200" i="47"/>
  <c r="L198" i="47"/>
  <c r="L197" i="47"/>
  <c r="L196" i="47"/>
  <c r="L195" i="47"/>
  <c r="L194" i="47"/>
  <c r="L193" i="47"/>
  <c r="L192" i="47"/>
  <c r="L191" i="47"/>
  <c r="L190" i="47"/>
  <c r="L189" i="47"/>
  <c r="L188" i="47"/>
  <c r="L187" i="47"/>
  <c r="L186" i="47"/>
  <c r="L185" i="47"/>
  <c r="L184" i="47"/>
  <c r="L183" i="47"/>
  <c r="L182" i="47"/>
  <c r="L180" i="47"/>
  <c r="L179" i="47"/>
  <c r="L178" i="47"/>
  <c r="L177" i="47"/>
  <c r="L176" i="47"/>
  <c r="L175" i="47"/>
  <c r="L174" i="47"/>
  <c r="L173" i="47"/>
  <c r="L172" i="47"/>
  <c r="L171" i="47"/>
  <c r="L170" i="47"/>
  <c r="L169" i="47"/>
  <c r="L168" i="47"/>
  <c r="L167" i="47"/>
  <c r="L166" i="47"/>
  <c r="L165" i="47"/>
  <c r="L164" i="47"/>
  <c r="L163" i="47"/>
  <c r="L162" i="47"/>
  <c r="L160" i="47"/>
  <c r="L159" i="47"/>
  <c r="L158" i="47"/>
  <c r="L157" i="47"/>
  <c r="L156" i="47"/>
  <c r="L155" i="47"/>
  <c r="L153" i="47"/>
  <c r="L152" i="47"/>
  <c r="L151" i="47"/>
  <c r="L150" i="47"/>
  <c r="L149" i="47"/>
  <c r="L148" i="47"/>
  <c r="L147" i="47"/>
  <c r="L146" i="47"/>
  <c r="L145" i="47"/>
  <c r="L144" i="47"/>
  <c r="L143" i="47"/>
  <c r="L142" i="47"/>
  <c r="L141" i="47"/>
  <c r="L140" i="47"/>
  <c r="L139" i="47"/>
  <c r="L138" i="47"/>
  <c r="L137" i="47"/>
  <c r="L136" i="47"/>
  <c r="L135" i="47"/>
  <c r="L132" i="47"/>
  <c r="L131" i="47"/>
  <c r="L130" i="47"/>
  <c r="L129" i="47"/>
  <c r="L128" i="47"/>
  <c r="L127" i="47"/>
  <c r="L126" i="47"/>
  <c r="L125" i="47"/>
  <c r="L124" i="47"/>
  <c r="L123" i="47"/>
  <c r="L122" i="47"/>
  <c r="L121" i="47"/>
  <c r="L120" i="47"/>
  <c r="L119" i="47"/>
  <c r="L118" i="47"/>
  <c r="L117" i="47"/>
  <c r="L116" i="47"/>
  <c r="L115" i="47"/>
  <c r="L114" i="47"/>
  <c r="L113" i="47"/>
  <c r="L112" i="47"/>
  <c r="L111" i="47"/>
  <c r="L110" i="47"/>
  <c r="L109" i="47"/>
  <c r="L108" i="47"/>
  <c r="L107" i="47"/>
  <c r="L106" i="47"/>
  <c r="L105" i="47"/>
  <c r="L104" i="47"/>
  <c r="L103" i="47"/>
  <c r="L102" i="47"/>
  <c r="L96" i="47"/>
  <c r="L95" i="47"/>
  <c r="L94" i="47"/>
  <c r="L93" i="47"/>
  <c r="L92" i="47"/>
  <c r="L90" i="47"/>
  <c r="L89" i="47"/>
  <c r="L88" i="47"/>
  <c r="L87" i="47"/>
  <c r="L86" i="47"/>
  <c r="L85" i="47"/>
  <c r="L84" i="47"/>
  <c r="L80" i="47"/>
  <c r="L79" i="47"/>
  <c r="L78" i="47"/>
  <c r="L77" i="47"/>
  <c r="L76" i="47"/>
  <c r="L75" i="47"/>
  <c r="L74" i="47"/>
  <c r="L73" i="47"/>
  <c r="L72" i="47"/>
  <c r="L71" i="47"/>
  <c r="L70" i="47"/>
  <c r="L69" i="47"/>
  <c r="L68" i="47"/>
  <c r="L67" i="47"/>
  <c r="L66" i="47"/>
  <c r="L65" i="47"/>
  <c r="L64" i="47"/>
  <c r="L63" i="47"/>
  <c r="L62" i="47"/>
  <c r="L61" i="47"/>
  <c r="L60" i="47"/>
  <c r="L59" i="47"/>
  <c r="L58" i="47"/>
  <c r="L57" i="47"/>
  <c r="L56" i="47"/>
  <c r="L55" i="47"/>
  <c r="L54" i="47"/>
  <c r="L53" i="47"/>
  <c r="L52" i="47"/>
  <c r="L51" i="47"/>
  <c r="L50" i="47"/>
  <c r="L49" i="47"/>
  <c r="L48" i="47"/>
  <c r="L47" i="47"/>
  <c r="L46" i="47"/>
  <c r="L45" i="47"/>
  <c r="L44" i="47"/>
  <c r="L43" i="47"/>
  <c r="L39" i="47"/>
  <c r="L38" i="47"/>
  <c r="L37" i="47"/>
  <c r="L36" i="47"/>
  <c r="L35" i="47"/>
  <c r="L34" i="47"/>
  <c r="L33" i="47"/>
  <c r="L32" i="47"/>
  <c r="L31" i="47"/>
  <c r="L30" i="47"/>
  <c r="L29" i="47"/>
  <c r="L28" i="47"/>
  <c r="L27" i="47"/>
  <c r="L26" i="47"/>
  <c r="L25" i="47"/>
  <c r="L24" i="47"/>
  <c r="L23" i="47"/>
  <c r="L22" i="47"/>
  <c r="L21" i="47"/>
  <c r="L20" i="47"/>
  <c r="L19" i="47"/>
  <c r="L16" i="47"/>
  <c r="L15" i="47"/>
  <c r="L14" i="47"/>
  <c r="L13" i="47"/>
  <c r="L12" i="47"/>
  <c r="L11" i="47"/>
  <c r="L10" i="47"/>
  <c r="L9" i="47"/>
  <c r="L8" i="47"/>
  <c r="L7" i="47"/>
  <c r="L6" i="47"/>
  <c r="L5" i="47"/>
  <c r="L118" i="25"/>
  <c r="L117" i="25"/>
  <c r="L116" i="25"/>
  <c r="L115" i="25"/>
  <c r="L114" i="25"/>
  <c r="L113" i="25"/>
  <c r="L112" i="25"/>
  <c r="L111" i="25"/>
  <c r="L110" i="25"/>
  <c r="L109" i="25"/>
  <c r="L108" i="25"/>
  <c r="L107" i="25"/>
  <c r="L106" i="25"/>
  <c r="L105" i="25"/>
  <c r="L104" i="25"/>
  <c r="L103" i="25"/>
  <c r="L102" i="25"/>
  <c r="L101" i="25"/>
  <c r="L100" i="25"/>
  <c r="L99" i="25"/>
  <c r="L98" i="25"/>
  <c r="L97" i="25"/>
  <c r="L96" i="25"/>
  <c r="L95" i="25"/>
  <c r="L94" i="25"/>
  <c r="L93" i="25"/>
  <c r="L92" i="25"/>
  <c r="L91" i="25"/>
  <c r="L90" i="25"/>
  <c r="L89" i="25"/>
  <c r="L88" i="25"/>
  <c r="L87" i="25"/>
  <c r="L86" i="25"/>
  <c r="L81" i="25"/>
  <c r="L79" i="25"/>
  <c r="L78" i="25"/>
  <c r="L77" i="25"/>
  <c r="L76" i="25"/>
  <c r="L75" i="25"/>
  <c r="L74" i="25"/>
  <c r="L72" i="25"/>
  <c r="L70" i="25"/>
  <c r="L64" i="25"/>
  <c r="L63" i="25"/>
  <c r="L62" i="25"/>
  <c r="L61" i="25"/>
  <c r="L60"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19" i="25"/>
  <c r="L18" i="25"/>
  <c r="L16" i="25"/>
  <c r="L14" i="25"/>
  <c r="L13" i="25"/>
  <c r="L12" i="25"/>
  <c r="L11" i="25"/>
  <c r="L10" i="25"/>
  <c r="L9" i="25"/>
  <c r="L8" i="25"/>
  <c r="L7" i="25"/>
  <c r="L5" i="25"/>
  <c r="L43" i="28"/>
  <c r="L42" i="28"/>
  <c r="L24" i="28"/>
  <c r="L23" i="28"/>
  <c r="B369" i="46"/>
  <c r="B371" i="46" s="1"/>
  <c r="B375" i="46" s="1"/>
  <c r="B379" i="46" s="1"/>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8" i="28"/>
  <c r="L16" i="28"/>
  <c r="L15" i="28"/>
  <c r="L14" i="28"/>
  <c r="L13" i="28"/>
  <c r="L12" i="28"/>
  <c r="L11" i="28"/>
  <c r="L10" i="28"/>
  <c r="L9" i="28"/>
  <c r="L8" i="28"/>
  <c r="L7" i="28"/>
  <c r="L5" i="28"/>
  <c r="L4" i="45"/>
  <c r="L3" i="45"/>
  <c r="L3" i="47"/>
  <c r="L4" i="47"/>
  <c r="L4" i="24"/>
  <c r="L3" i="24"/>
  <c r="L4" i="6"/>
  <c r="L3" i="6"/>
  <c r="I3" i="7"/>
  <c r="B5" i="50"/>
  <c r="B7" i="50"/>
  <c r="B9" i="50" s="1"/>
  <c r="B11" i="50" s="1"/>
  <c r="B13" i="50" s="1"/>
  <c r="B18" i="50" s="1"/>
  <c r="B20" i="50" s="1"/>
  <c r="B22" i="50" s="1"/>
  <c r="B28" i="50"/>
  <c r="B33" i="50"/>
  <c r="B39" i="50" s="1"/>
  <c r="B43" i="50" s="1"/>
  <c r="B45" i="50" s="1"/>
  <c r="B49" i="50" s="1"/>
  <c r="B52" i="50" s="1"/>
  <c r="B56" i="50" s="1"/>
  <c r="B59" i="50"/>
  <c r="B62" i="50" s="1"/>
  <c r="B65" i="50" s="1"/>
  <c r="B69" i="50" s="1"/>
  <c r="B5" i="49"/>
  <c r="B7" i="49"/>
  <c r="B9" i="49" s="1"/>
  <c r="B15" i="49" s="1"/>
  <c r="B17" i="49"/>
  <c r="B22" i="49"/>
  <c r="B24" i="49" s="1"/>
  <c r="B26" i="49" s="1"/>
  <c r="B32" i="49" s="1"/>
  <c r="B37" i="49" s="1"/>
  <c r="B43" i="49" s="1"/>
  <c r="B47" i="49" s="1"/>
  <c r="B49" i="49"/>
  <c r="B53" i="49"/>
  <c r="B56" i="49" s="1"/>
  <c r="B60" i="49" s="1"/>
  <c r="B63" i="49" s="1"/>
  <c r="B66" i="49" s="1"/>
  <c r="B69" i="49" s="1"/>
  <c r="B72" i="49" s="1"/>
  <c r="B76" i="49"/>
  <c r="B79" i="49" s="1"/>
  <c r="B81" i="49" s="1"/>
  <c r="B879" i="47"/>
  <c r="B859" i="47"/>
  <c r="B865" i="47"/>
  <c r="B870" i="47" s="1"/>
  <c r="B827" i="47"/>
  <c r="B683" i="47"/>
  <c r="B690" i="47" s="1"/>
  <c r="B696" i="47" s="1"/>
  <c r="B702" i="47" s="1"/>
  <c r="B704" i="47" s="1"/>
  <c r="B708" i="47" s="1"/>
  <c r="B712" i="47" s="1"/>
  <c r="B717" i="47" s="1"/>
  <c r="B721" i="47" s="1"/>
  <c r="B724" i="47" s="1"/>
  <c r="B726" i="47" s="1"/>
  <c r="B729" i="47" s="1"/>
  <c r="B733" i="47" s="1"/>
  <c r="B737" i="47" s="1"/>
  <c r="B741" i="47" s="1"/>
  <c r="B743" i="47" s="1"/>
  <c r="B745" i="47" s="1"/>
  <c r="B634" i="47"/>
  <c r="B641" i="47" s="1"/>
  <c r="B651" i="47" s="1"/>
  <c r="B657" i="47" s="1"/>
  <c r="B404" i="47"/>
  <c r="B407" i="47" s="1"/>
  <c r="B410" i="47" s="1"/>
  <c r="B413" i="47" s="1"/>
  <c r="B417" i="47" s="1"/>
  <c r="B422" i="47" s="1"/>
  <c r="B425" i="47" s="1"/>
  <c r="B434" i="47" s="1"/>
  <c r="B439" i="47" s="1"/>
  <c r="B440" i="47" s="1"/>
  <c r="B450" i="47" s="1"/>
  <c r="B452" i="47" s="1"/>
  <c r="B454" i="47" s="1"/>
  <c r="B471" i="47" s="1"/>
  <c r="B478" i="47" s="1"/>
  <c r="B506" i="47" s="1"/>
  <c r="B511" i="47" s="1"/>
  <c r="B515" i="47" s="1"/>
  <c r="B520" i="47" s="1"/>
  <c r="B523" i="47" s="1"/>
  <c r="B528" i="47" s="1"/>
  <c r="B531" i="47" s="1"/>
  <c r="B535" i="47" s="1"/>
  <c r="B536" i="47" s="1"/>
  <c r="B542" i="47" s="1"/>
  <c r="B547" i="47" s="1"/>
  <c r="B551" i="47" s="1"/>
  <c r="B553" i="47" s="1"/>
  <c r="B555" i="47" s="1"/>
  <c r="B560" i="47" s="1"/>
  <c r="B561" i="47" s="1"/>
  <c r="B570" i="47" s="1"/>
  <c r="B572" i="47" s="1"/>
  <c r="B575" i="47" s="1"/>
  <c r="B580" i="47" s="1"/>
  <c r="B582" i="47" s="1"/>
  <c r="B591" i="47" s="1"/>
  <c r="B593" i="47" s="1"/>
  <c r="B594" i="47" s="1"/>
  <c r="B595" i="47" s="1"/>
  <c r="B599" i="47" s="1"/>
  <c r="B600" i="47" s="1"/>
  <c r="B606" i="47" s="1"/>
  <c r="B611" i="47" s="1"/>
  <c r="B7" i="47"/>
  <c r="B10" i="47" s="1"/>
  <c r="B17" i="47" s="1"/>
  <c r="B20" i="47" s="1"/>
  <c r="B21" i="47" s="1"/>
  <c r="B26" i="47" s="1"/>
  <c r="B32" i="47" s="1"/>
  <c r="B34" i="47" s="1"/>
  <c r="B36" i="47" s="1"/>
  <c r="B48" i="47" s="1"/>
  <c r="B49" i="47" s="1"/>
  <c r="B51" i="47" s="1"/>
  <c r="B63" i="47" s="1"/>
  <c r="B75" i="47" s="1"/>
  <c r="B80" i="47" s="1"/>
  <c r="B88" i="47" s="1"/>
  <c r="B105" i="47" s="1"/>
  <c r="B107" i="47" s="1"/>
  <c r="B119" i="47" s="1"/>
  <c r="B126" i="47" s="1"/>
  <c r="B132" i="47" s="1"/>
  <c r="B138" i="47" s="1"/>
  <c r="B145" i="47" s="1"/>
  <c r="B147" i="47" s="1"/>
  <c r="B151" i="47" s="1"/>
  <c r="B153" i="47" s="1"/>
  <c r="B154" i="47" s="1"/>
  <c r="B161" i="47" s="1"/>
  <c r="B167" i="47" s="1"/>
  <c r="B173" i="47" s="1"/>
  <c r="B175" i="47" s="1"/>
  <c r="B179" i="47" s="1"/>
  <c r="B188" i="47" s="1"/>
  <c r="B197" i="47" s="1"/>
  <c r="B202" i="47" s="1"/>
  <c r="B237" i="47" s="1"/>
  <c r="B281" i="47"/>
  <c r="B296" i="47" s="1"/>
  <c r="B374" i="45"/>
  <c r="B379" i="45" s="1"/>
  <c r="B383" i="45" s="1"/>
  <c r="B8" i="24"/>
  <c r="B10" i="24"/>
  <c r="B12" i="24" s="1"/>
  <c r="B13" i="24" s="1"/>
  <c r="B14" i="24" s="1"/>
  <c r="B17" i="24" s="1"/>
  <c r="B20" i="24" s="1"/>
  <c r="B24" i="24" s="1"/>
  <c r="B27" i="24"/>
  <c r="B32" i="24"/>
  <c r="B39" i="24" s="1"/>
  <c r="B8" i="6"/>
  <c r="B10" i="6"/>
  <c r="B12" i="6"/>
  <c r="B13" i="6" s="1"/>
  <c r="B14" i="6" s="1"/>
  <c r="B18" i="6" s="1"/>
  <c r="B21" i="6" s="1"/>
  <c r="B25" i="6" s="1"/>
  <c r="B27" i="6" s="1"/>
  <c r="B32" i="6" s="1"/>
  <c r="B43" i="6" s="1"/>
  <c r="B76" i="37"/>
  <c r="B79" i="37" s="1"/>
  <c r="B40" i="37"/>
  <c r="B47" i="37" s="1"/>
  <c r="B16" i="14"/>
  <c r="B17" i="14" s="1"/>
  <c r="B19" i="14" s="1"/>
  <c r="B21" i="14" s="1"/>
  <c r="B22" i="14" s="1"/>
  <c r="B24" i="14" s="1"/>
  <c r="B26" i="14" s="1"/>
  <c r="B28" i="14" s="1"/>
  <c r="B31" i="14" s="1"/>
  <c r="B33" i="14" s="1"/>
  <c r="B35" i="14" s="1"/>
  <c r="B36" i="14" s="1"/>
  <c r="B38" i="14" s="1"/>
  <c r="B40" i="14" s="1"/>
  <c r="B41" i="14" s="1"/>
  <c r="B43" i="14" s="1"/>
  <c r="B46" i="14" s="1"/>
  <c r="B53" i="14" s="1"/>
  <c r="B55" i="14" s="1"/>
  <c r="B58" i="14" s="1"/>
  <c r="B63" i="14" s="1"/>
  <c r="B65" i="14" s="1"/>
  <c r="B67" i="14" s="1"/>
  <c r="B71" i="14" s="1"/>
  <c r="B73" i="14" s="1"/>
  <c r="B74" i="14" s="1"/>
  <c r="B76" i="14" s="1"/>
  <c r="B78" i="14" s="1"/>
  <c r="B81" i="14" s="1"/>
  <c r="B87" i="14" s="1"/>
  <c r="B88" i="14" s="1"/>
  <c r="B90" i="14" s="1"/>
  <c r="B91" i="14" s="1"/>
  <c r="B92" i="14" s="1"/>
  <c r="B94" i="14" s="1"/>
  <c r="B96" i="14" s="1"/>
  <c r="B98" i="14" s="1"/>
  <c r="B99" i="14" s="1"/>
  <c r="B101" i="14" s="1"/>
  <c r="B104" i="14" s="1"/>
  <c r="B107" i="14" s="1"/>
  <c r="B109" i="14" s="1"/>
  <c r="B112" i="14" s="1"/>
  <c r="B115" i="14" s="1"/>
  <c r="B117" i="14" s="1"/>
  <c r="B120" i="14" s="1"/>
  <c r="B122" i="14" s="1"/>
  <c r="B123" i="14" s="1"/>
  <c r="B125" i="14" s="1"/>
  <c r="B126" i="14" s="1"/>
  <c r="B31" i="25"/>
  <c r="B32" i="25"/>
  <c r="B33" i="25" s="1"/>
  <c r="B34" i="25" s="1"/>
  <c r="B36" i="25" s="1"/>
  <c r="B43" i="25" s="1"/>
  <c r="B45" i="25" s="1"/>
  <c r="B46" i="25" s="1"/>
  <c r="B49" i="25"/>
  <c r="B50" i="25"/>
  <c r="B51" i="25" s="1"/>
  <c r="B52" i="25" s="1"/>
  <c r="B53" i="25" s="1"/>
  <c r="B54" i="25" s="1"/>
  <c r="B55" i="25" s="1"/>
  <c r="B57" i="25" s="1"/>
  <c r="B60" i="25" s="1"/>
  <c r="B61" i="25" s="1"/>
  <c r="B62" i="25" s="1"/>
  <c r="B64" i="25" s="1"/>
  <c r="B65" i="25" s="1"/>
  <c r="B67" i="25" s="1"/>
  <c r="B68" i="25" s="1"/>
  <c r="B71" i="25" s="1"/>
  <c r="B75" i="25" s="1"/>
  <c r="B86" i="25" s="1"/>
  <c r="B87" i="25" s="1"/>
  <c r="B88" i="25" s="1"/>
  <c r="B90" i="25" s="1"/>
  <c r="B96" i="25" s="1"/>
  <c r="B99" i="25" s="1"/>
  <c r="B101" i="25" s="1"/>
  <c r="B103" i="25" s="1"/>
  <c r="B106" i="25" s="1"/>
  <c r="B107" i="25" s="1"/>
  <c r="B108" i="25" s="1"/>
  <c r="B111" i="25" s="1"/>
  <c r="B113" i="25" s="1"/>
  <c r="B115" i="25" s="1"/>
  <c r="B116" i="25" s="1"/>
  <c r="B118" i="25" s="1"/>
  <c r="B7" i="25"/>
  <c r="B9" i="25" s="1"/>
  <c r="B15" i="28"/>
  <c r="B16" i="28"/>
  <c r="B18" i="28"/>
  <c r="B20" i="28" s="1"/>
  <c r="B22" i="28" s="1"/>
  <c r="B23" i="28" s="1"/>
  <c r="B26" i="28" s="1"/>
  <c r="B27" i="28" s="1"/>
  <c r="B28" i="28" s="1"/>
  <c r="B29" i="28" s="1"/>
  <c r="B30" i="28" s="1"/>
  <c r="B31" i="28" s="1"/>
  <c r="B32" i="28" s="1"/>
  <c r="B34" i="28" s="1"/>
  <c r="B39" i="28" s="1"/>
  <c r="B41" i="28" s="1"/>
  <c r="B42" i="28" s="1"/>
  <c r="B45" i="28" s="1"/>
  <c r="B46" i="28" s="1"/>
  <c r="B47" i="28" s="1"/>
  <c r="B48" i="28" s="1"/>
  <c r="B49" i="28" s="1"/>
  <c r="B50" i="28" s="1"/>
  <c r="B51" i="28" s="1"/>
  <c r="B53" i="28" s="1"/>
  <c r="B54" i="28" s="1"/>
  <c r="B55" i="28" s="1"/>
  <c r="B56" i="28" s="1"/>
  <c r="B58" i="28" s="1"/>
  <c r="B59" i="28" s="1"/>
  <c r="B61" i="28" s="1"/>
  <c r="B62" i="28" s="1"/>
  <c r="B65" i="28" s="1"/>
  <c r="B67" i="28" s="1"/>
  <c r="B70" i="28" s="1"/>
  <c r="B71" i="28" s="1"/>
  <c r="B72" i="28" s="1"/>
  <c r="B74" i="28" s="1"/>
  <c r="B80" i="28" s="1"/>
  <c r="B83" i="28" s="1"/>
  <c r="B85" i="28" s="1"/>
  <c r="B87" i="28" s="1"/>
  <c r="B90" i="28" s="1"/>
  <c r="B91" i="28" s="1"/>
  <c r="B7" i="28"/>
  <c r="B9" i="28"/>
  <c r="B95" i="28"/>
  <c r="B97" i="28" s="1"/>
  <c r="B99" i="28" s="1"/>
  <c r="B100" i="28" s="1"/>
  <c r="B102" i="28" s="1"/>
  <c r="B7" i="46"/>
  <c r="B10" i="46"/>
  <c r="B18" i="46"/>
  <c r="B23" i="46" s="1"/>
  <c r="B36" i="46"/>
  <c r="B38" i="46" s="1"/>
  <c r="B48" i="46" s="1"/>
  <c r="B49" i="46" s="1"/>
  <c r="B71" i="46"/>
  <c r="B81" i="46"/>
  <c r="B83" i="46" s="1"/>
  <c r="B90" i="46" s="1"/>
  <c r="B104" i="46" s="1"/>
  <c r="B115" i="46" s="1"/>
  <c r="B121" i="46" s="1"/>
  <c r="B128" i="46" s="1"/>
  <c r="B130" i="46" s="1"/>
  <c r="B134" i="46" s="1"/>
  <c r="B135" i="46" s="1"/>
  <c r="B136" i="46" s="1"/>
  <c r="B142" i="46" s="1"/>
  <c r="B148" i="46" s="1"/>
  <c r="B149" i="46" s="1"/>
  <c r="B152" i="46" s="1"/>
  <c r="B162" i="46" s="1"/>
  <c r="B168" i="46" s="1"/>
  <c r="B207" i="46" s="1"/>
  <c r="B228" i="46" s="1"/>
  <c r="B247" i="46" s="1"/>
  <c r="B254" i="46" s="1"/>
  <c r="B304" i="46"/>
  <c r="B7" i="45"/>
  <c r="B10" i="45" s="1"/>
  <c r="B18" i="45" s="1"/>
  <c r="B23" i="45" s="1"/>
  <c r="B38" i="45"/>
  <c r="B48" i="45"/>
  <c r="B49" i="45"/>
  <c r="B51" i="45" s="1"/>
  <c r="B63" i="45" s="1"/>
  <c r="B71" i="45" s="1"/>
  <c r="B81" i="45" s="1"/>
  <c r="B83" i="45" s="1"/>
  <c r="B90" i="45" s="1"/>
  <c r="B108" i="45" s="1"/>
  <c r="B121" i="45" s="1"/>
  <c r="B127" i="45" s="1"/>
  <c r="B137" i="45" s="1"/>
  <c r="B139" i="45" s="1"/>
  <c r="B143" i="45" s="1"/>
  <c r="B144" i="45" s="1"/>
  <c r="B145" i="45" s="1"/>
  <c r="B150" i="45" s="1"/>
  <c r="B156" i="45" s="1"/>
  <c r="B157" i="45" s="1"/>
  <c r="B174" i="45"/>
  <c r="B211" i="45"/>
  <c r="B232" i="45" s="1"/>
  <c r="B251" i="45" s="1"/>
  <c r="B258" i="45" s="1"/>
  <c r="B79" i="58" l="1"/>
  <c r="B85" i="58" s="1"/>
  <c r="B98" i="58" s="1"/>
  <c r="B100" i="58" s="1"/>
  <c r="B112" i="58" s="1"/>
  <c r="B118" i="58" s="1"/>
  <c r="B48" i="37"/>
  <c r="B51" i="37" s="1"/>
  <c r="B56" i="37"/>
  <c r="B61" i="37" s="1"/>
  <c r="B62" i="37" s="1"/>
  <c r="B63" i="37" s="1"/>
  <c r="B68" i="37" s="1"/>
  <c r="B72" i="37" s="1"/>
  <c r="B80" i="37"/>
  <c r="B82" i="37" s="1"/>
  <c r="B85" i="37"/>
  <c r="B41" i="37"/>
  <c r="B45" i="37" s="1"/>
  <c r="B91" i="37" l="1"/>
  <c r="B86" i="37"/>
  <c r="B88" i="37" s="1"/>
  <c r="B97" i="37" l="1"/>
  <c r="B92" i="37"/>
  <c r="B94" i="37" s="1"/>
  <c r="B98" i="37" l="1"/>
  <c r="B100" i="37" s="1"/>
  <c r="B103" i="37"/>
  <c r="B104" i="37" l="1"/>
  <c r="B106" i="37" s="1"/>
  <c r="B109" i="37"/>
  <c r="B114" i="37" l="1"/>
  <c r="B110" i="37"/>
  <c r="B112" i="37" s="1"/>
  <c r="B126" i="37" l="1"/>
  <c r="B115" i="37"/>
  <c r="B119" i="37" s="1"/>
  <c r="B122" i="37" s="1"/>
  <c r="B125" i="37" s="1"/>
  <c r="B134" i="37" l="1"/>
  <c r="B135" i="37" s="1"/>
  <c r="B137" i="37" s="1"/>
  <c r="B140" i="37" s="1"/>
  <c r="B141" i="37" s="1"/>
  <c r="B127" i="37"/>
  <c r="B129" i="37" s="1"/>
  <c r="B132" i="37" s="1"/>
  <c r="B133"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Bejarano Tuesta Jorge Martin</author>
  </authors>
  <commentList>
    <comment ref="I132" authorId="0" shapeId="0" xr:uid="{1966DC60-D02B-4FFC-B09F-4FDE3947DC14}">
      <text>
        <r>
          <rPr>
            <sz val="9"/>
            <color indexed="81"/>
            <rFont val="Tahoma"/>
            <family val="2"/>
          </rPr>
          <t>Archivo actual:
Si el Tag UBL existe, el formato del Tag UBL es diferente a: 
- [T][A-Z0-9]{3}-[0-9]{1,8}
- [0-9]{4}-[0-9]{1,8}
- [EG][0-9]{2}-[0-9]{1,8}
- [G][0-9]{3}-[0-9]{1,8}</t>
        </r>
      </text>
    </comment>
  </commentList>
</comments>
</file>

<file path=xl/sharedStrings.xml><?xml version="1.0" encoding="utf-8"?>
<sst xmlns="http://schemas.openxmlformats.org/spreadsheetml/2006/main" count="35439" uniqueCount="9657">
  <si>
    <t>VALIDACIÓN / CONDICIÓN</t>
  </si>
  <si>
    <t>TIPO DE RETORNO</t>
  </si>
  <si>
    <t>CODIGO
 RETORNO</t>
  </si>
  <si>
    <t>DESCIPCIÖN DE CÓDIGO DE RETORNO</t>
  </si>
  <si>
    <t>LISTADOS</t>
  </si>
  <si>
    <t>Problema con el servicio de recepción de comprobantes</t>
  </si>
  <si>
    <t>ERROR</t>
  </si>
  <si>
    <t>0100</t>
  </si>
  <si>
    <t>El sistema no puede responder su solicitud. Intente nuevamente o comuníquese con su Administrador</t>
  </si>
  <si>
    <t>-</t>
  </si>
  <si>
    <t>Problema con la autenticación del servicio (usuario y contraseña con los que se invoca el servicio)</t>
  </si>
  <si>
    <t>0109</t>
  </si>
  <si>
    <t>El sistema no puede responder su solicitud. (El servicio de autenticación no está disponible)</t>
  </si>
  <si>
    <t>El usuario que invoca el servicio no es emisor ni PSE</t>
  </si>
  <si>
    <t>0111</t>
  </si>
  <si>
    <t>No tiene el perfil para enviar comprobantes electronicos</t>
  </si>
  <si>
    <t>Contribuyentes asociados a los emisores</t>
  </si>
  <si>
    <t>El nombre del archivo enviado no tiene la estructura RRRRRRRRRRR-TT-AAAAMMDD-NNNN.zip o RRRRRRRRRRR-TT-AAAAMMDD-NNNN.ZIP
Donde: RRRRRRRRRR: Número de RUC, TT: Tipo de archivo (RA, RC o RR), AAAAMMDD: Fecha, NNNNN: Número</t>
  </si>
  <si>
    <t>0151</t>
  </si>
  <si>
    <t>El nombre del archivo ZIP es incorrecto</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</si>
  <si>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</si>
  <si>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0154</t>
  </si>
  <si>
    <t>El RUC del archivo no corresponde al RUC del usuario o el proveedor no esta autorizado a enviar comprobantes del contribuyente</t>
  </si>
  <si>
    <t>El archivo ZIP esta vacío</t>
  </si>
  <si>
    <t>0155</t>
  </si>
  <si>
    <t>El archivo ZIP esta vacio</t>
  </si>
  <si>
    <t>El archivo ZIP esta corrupto</t>
  </si>
  <si>
    <t>0156</t>
  </si>
  <si>
    <t>El archivo ZIP no tiene archivos</t>
  </si>
  <si>
    <t>0157</t>
  </si>
  <si>
    <t>El archivo ZIP no contiene comprobantes</t>
  </si>
  <si>
    <t>El archivo ZIP tiene más de un archivo</t>
  </si>
  <si>
    <t>0158</t>
  </si>
  <si>
    <t>El archivo ZIP contiene demasiados comprobantes para este tipo de envío</t>
  </si>
  <si>
    <t>El nombre del archivo XML no tiene la estructura RRRRRRRRRRR-01-SSSS-NNNNNNNN.xml o RRRRRRRRRRR-01-SSSS-NNNNNNNN.XML
(Donde: RRRRRRRRRR: RUC, SSSS: Serie, NNNNNNNN: Número)</t>
  </si>
  <si>
    <t>0159</t>
  </si>
  <si>
    <t>El nombre del archivo XML es incorrecto</t>
  </si>
  <si>
    <t>El archivo XML esta vacío</t>
  </si>
  <si>
    <t>0160</t>
  </si>
  <si>
    <t>El archivo XML esta vacio</t>
  </si>
  <si>
    <t>El nombre del archivo XML no coincide con el nombre del archivo ZIP</t>
  </si>
  <si>
    <t>0161</t>
  </si>
  <si>
    <t>No se puede leer (parsear) el archivo XML, incluye validación de XSD</t>
  </si>
  <si>
    <t>0306</t>
  </si>
  <si>
    <t>No se puede leer (parsear) el archivo XML</t>
  </si>
  <si>
    <t xml:space="preserve">ID del certificado del comprobante no corresponde con el ID del certificado del contribuyente o del PSE al que está afiliado el contribuyente </t>
  </si>
  <si>
    <t>2325</t>
  </si>
  <si>
    <t>El certificado usado no es el comunicado a SUNAT</t>
  </si>
  <si>
    <t>Certificados del emisor</t>
  </si>
  <si>
    <t>El certificado del contribuyente (RUC que invoca el servicio) del listado tiene fecha de baja menor a la fecha de emisión del comprobante</t>
  </si>
  <si>
    <t>2326</t>
  </si>
  <si>
    <t>El certificado usado se encuentra de baja</t>
  </si>
  <si>
    <t>El emisor del comprobante envía desde SEE-Desde los sistemas del contribuyente y no se encuentra autorizado a utilizar este sistema de emisión
Nota: No aplica para SEE-OSE</t>
  </si>
  <si>
    <t>1078</t>
  </si>
  <si>
    <t>El emisor no se encuentra autorizado a emitir en el SEE-Desde los sistemas del contribuyente</t>
  </si>
  <si>
    <t>La firma no coincide con el comprobante</t>
  </si>
  <si>
    <t>2335</t>
  </si>
  <si>
    <t>El documento electrónico ingresado ha sido alterado</t>
  </si>
  <si>
    <t xml:space="preserve"> DATO</t>
  </si>
  <si>
    <t>NIVEL</t>
  </si>
  <si>
    <t>CONDICIÓN INFORMÁTICA(1)</t>
  </si>
  <si>
    <t>TAG UBL</t>
  </si>
  <si>
    <t>Firma Digital</t>
  </si>
  <si>
    <t>Global</t>
  </si>
  <si>
    <t xml:space="preserve">                                                         </t>
  </si>
  <si>
    <t>ext:UBLExtensions/ext:UBLExtension/ext:ExtensionContent/ds:Signature/@Id</t>
  </si>
  <si>
    <t>No existe el Tag UBL</t>
  </si>
  <si>
    <t>2085</t>
  </si>
  <si>
    <t>El formato del Tag UBL es diferente a alfanumérico de hasta 3000 caracteres</t>
  </si>
  <si>
    <t>2084</t>
  </si>
  <si>
    <t>ext:UBLExtensions/ext:UBLExtension/ext:ExtensionContent/ds:Signature/@Id - No cumple con el estandar</t>
  </si>
  <si>
    <t>ext:UBLExtensions/ext:UBLExtension/ext:ExtensionContent/ds:Signature/ds:SignedInfo/ds:CanonicalizationMethod/@Algorithm</t>
  </si>
  <si>
    <t>2087</t>
  </si>
  <si>
    <t>El XML no contiene el tag ext:UBLExtensions/.../ds:Signature/ds:SignedInfo/ds:CanonicalizationMethod/@Algorithm</t>
  </si>
  <si>
    <t>2086</t>
  </si>
  <si>
    <t>ext:UBLExtensions/.../ds:Signature/ds:SignedInfo/ds:CanonicalizationMethod/@Algorithm - No cumple con el estandar</t>
  </si>
  <si>
    <t>ext:UBLExtensions/ext:UBLExtension/ext:ExtensionContent/ds:Signature/ds:SignedInfo/ds:SignatureMethod/@Algorithm</t>
  </si>
  <si>
    <t>2089</t>
  </si>
  <si>
    <t>El XML no contiene el tag ext:UBLExtensions/.../ds:Signature/ds:SignedInfo/ds:SignatureMethod/@Algorithm</t>
  </si>
  <si>
    <t>2088</t>
  </si>
  <si>
    <t>ext:UBLExtensions/.../ds:Signature/ds:SignedInfo/ds:SignatureMethod/@Algorithm - No cumple con el estandar</t>
  </si>
  <si>
    <t>ext:UBLExtensions/.../ds:Signature/ds:SignedInfo/ds:Reference/@URI</t>
  </si>
  <si>
    <t>2091</t>
  </si>
  <si>
    <t>El XML no contiene el tag ext:UBLExtensions/.../ds:Signature/ds:SignedInfo/ds:Reference/@URI</t>
  </si>
  <si>
    <t>El Tag UBL se encuentra vacío</t>
  </si>
  <si>
    <t>2090</t>
  </si>
  <si>
    <t>ext:UBLExtensions/.../ds:Signature/ds:SignedInfo/ds:Reference/@URI - Debe estar vacio para id</t>
  </si>
  <si>
    <t>ext:UBLExtensions/.../ds:Signature/ds:SignedInfo/ds:Reference/ds:Transform@Algorithm</t>
  </si>
  <si>
    <t>2093</t>
  </si>
  <si>
    <t>El XML no contiene el tag ext:UBLExtensions/.../ds:Signature/ds:SignedInfo/ds:Reference/ds:Transform@Algorithm</t>
  </si>
  <si>
    <t>2092</t>
  </si>
  <si>
    <t>ext:UBLExtensions/.../ds:Signature/ds:SignedInfo/.../ds:Transform@Algorithm - No cumple con el estandar</t>
  </si>
  <si>
    <t>ext:UBLExtensions/.../ds:Signature/ds:SignedInfo/ds:Reference/ds:DigestMethod/@Algorithm</t>
  </si>
  <si>
    <t>2095</t>
  </si>
  <si>
    <t>El XML no contiene el tag ext:UBLExtensions/.../ds:Signature/ds:SignedInfo/ds:Reference/ds:DigestMethod/@Algorithm</t>
  </si>
  <si>
    <t>2094</t>
  </si>
  <si>
    <t>ext:UBLExtensions/.../ds:Signature/ds:SignedInfo/ds:Reference/ds:DigestMethod/@Algorithm - No cumple con el estandar</t>
  </si>
  <si>
    <t>ext:UBLExtensions/.../ds:Signature/ds:SignedInfo/ds:Reference/ds:DigestValue</t>
  </si>
  <si>
    <t>2097</t>
  </si>
  <si>
    <t>El XML no contiene el tag ext:UBLExtensions/.../ds:Signature/ds:SignedInfo/ds:Reference/ds:DigestValue</t>
  </si>
  <si>
    <t>ext:UBLExtensions/.../ds:Signature/ds:SignatureValue</t>
  </si>
  <si>
    <t>2099</t>
  </si>
  <si>
    <t>El XML no contiene el tag ext:UBLExtensions/.../ds:Signature/ds:SignatureValue</t>
  </si>
  <si>
    <t>El Tag UBL no cumple con el formato de letras de A a Z, (mayúsculas o minúsculas), números, "+", "=", como mínimo 2 caracteres.</t>
  </si>
  <si>
    <t>2098</t>
  </si>
  <si>
    <t>ext:UBLExtensions/.../ds:Signature/ds:SignatureValue - No cumple con el estandar</t>
  </si>
  <si>
    <t>ext:UBLExtensions/.../ds:Signature/ds:KeyInfo/ds:X509Data/ds:X509Certificate</t>
  </si>
  <si>
    <t>2101</t>
  </si>
  <si>
    <t>El XML no contiene el tag ext:UBLExtensions/.../ds:Signature/ds:KeyInfo/ds:X509Data/ds:X509Certificate</t>
  </si>
  <si>
    <t>2100</t>
  </si>
  <si>
    <t>ext:UBLExtensions/.../ds:Signature/ds:KeyInfo/ds:X509Data/ds:X509Certificate - No cumple con el estandar</t>
  </si>
  <si>
    <t>/Invoice/cac:Signature</t>
  </si>
  <si>
    <t>/Invoice/cac:Signature/cbc:ID</t>
  </si>
  <si>
    <t>2076</t>
  </si>
  <si>
    <t>cac:Signature/cbc:ID - Falta el identificador de la firma</t>
  </si>
  <si>
    <t>2077</t>
  </si>
  <si>
    <t>El tag cac:Signature/cbc:ID debe contener informacion</t>
  </si>
  <si>
    <t>/Invoice/cac:Signature/cac:SignatoryParty/cac:PartyIdentification/cbc:ID</t>
  </si>
  <si>
    <t>2079</t>
  </si>
  <si>
    <t>El XML no contiene el tag cac:Signature/cac:SignatoryParty/cac:PartyIdentification/cbc:ID</t>
  </si>
  <si>
    <t>El Tag UBL debe ser igual al RUC del emisor o al RUC que se envía el comprobante</t>
  </si>
  <si>
    <t>2078</t>
  </si>
  <si>
    <t>cac:Signature/cac:SignatoryParty/cac:PartyIdentification/cbc:ID - Debe ser igual al RUC del emisor</t>
  </si>
  <si>
    <t>/Invoice/cac:Signature/cac:SignatoryParty/cac:PartyName/cbc:Name</t>
  </si>
  <si>
    <t>2081</t>
  </si>
  <si>
    <t>El XML no contiene el tag cac:Signature/cac:SignatoryParty/cac:PartyName/cbc:Name</t>
  </si>
  <si>
    <t>2080</t>
  </si>
  <si>
    <t>cac:Signature/cac:SignatoryParty/cac:PartyName/cbc:Name - No cumple con el estandar</t>
  </si>
  <si>
    <t>/Invoice/cac:Signature/cac:DigitalSignatureAttachment/cac:ExternalReference/cbc:URI</t>
  </si>
  <si>
    <t>2083</t>
  </si>
  <si>
    <t>El XML no contiene el tag cac:Signature/cac:DigitalSignatureAttachment/cac:ExternalReference/cbc:URI</t>
  </si>
  <si>
    <t>2082</t>
  </si>
  <si>
    <t>cac:Signature/cac:DigitalSignatureAttachment/cac:ExternalReference/cbc:URI - No cumple con el estandar</t>
  </si>
  <si>
    <t>N°</t>
  </si>
  <si>
    <t>CONDICIÓN INFORMÁTICA</t>
  </si>
  <si>
    <t>TIPO Y LONGITUD</t>
  </si>
  <si>
    <t>FORMATO</t>
  </si>
  <si>
    <t>TIPO DE
 RETORNO</t>
  </si>
  <si>
    <t>CODIGO RETORNO</t>
  </si>
  <si>
    <t>MENSAJE DE RETORNO</t>
  </si>
  <si>
    <t>&lt;&lt;&lt; REVISAR HOJA "GENERAL" &gt;&gt;&gt;</t>
  </si>
  <si>
    <t>Datos de la percepción</t>
  </si>
  <si>
    <t>Versión del UBL</t>
  </si>
  <si>
    <t>M</t>
  </si>
  <si>
    <t>an3</t>
  </si>
  <si>
    <t>2.0</t>
  </si>
  <si>
    <t>/Retention/cbc:UBLVersionID</t>
  </si>
  <si>
    <t>El Tag UBL está vacío</t>
  </si>
  <si>
    <t>2111</t>
  </si>
  <si>
    <t>El valor del Tag UBL es diferente a "2.0"</t>
  </si>
  <si>
    <t>2110</t>
  </si>
  <si>
    <t>Versión de la estructura del documento</t>
  </si>
  <si>
    <t>1.0</t>
  </si>
  <si>
    <t>/Retention/cbc:CustomizationID</t>
  </si>
  <si>
    <t>2113</t>
  </si>
  <si>
    <t>El valor del Tag UBL es diferente a "1.0"</t>
  </si>
  <si>
    <t>2112</t>
  </si>
  <si>
    <t>Firma digital</t>
  </si>
  <si>
    <t>an..3000</t>
  </si>
  <si>
    <t>/Retention/ext:UBLExtensions/ext:UBLExtension/ext:ExtensionContent/ds:Signature
/Retention/cac:Signature</t>
  </si>
  <si>
    <t>&lt;&lt;&lt; REVISAR HOJA "FIRMA" &gt;&gt;&gt;</t>
  </si>
  <si>
    <t>Numeración, conformada por serie y número correlativo</t>
  </si>
  <si>
    <t>an..13</t>
  </si>
  <si>
    <t>&lt;Serie&gt;-&lt;Número&gt;</t>
  </si>
  <si>
    <t>/Retention/cbc:ID</t>
  </si>
  <si>
    <t>El valor del Tag UBL es diferente al nombre del archivo</t>
  </si>
  <si>
    <t>1049</t>
  </si>
  <si>
    <t>El formato del Tag UBL no tiene el formato:
- [R][A-Z0-9]{3}-[0-9]{1,8}
- [0-9]{1,4}-[0-9]{1,8}</t>
  </si>
  <si>
    <t>1001</t>
  </si>
  <si>
    <t xml:space="preserve">Si la serie empieza con número, y el valor del Tag UBL se encuentra en el listado con indicador de estado igual a 2
Si la serie NO empieza con número, y el valor del Tag UBL se encuentra en el listado con indicador de estado igual a 1 o 2 </t>
  </si>
  <si>
    <t>1033</t>
  </si>
  <si>
    <t>Comprobantes de pago electronicos</t>
  </si>
  <si>
    <t>Si la serie empieza con número,  el Tag UBL no se encuentra en el listado</t>
  </si>
  <si>
    <t>3207</t>
  </si>
  <si>
    <t>Autorizaciones de comprobantes contingencia</t>
  </si>
  <si>
    <t>Autorizaciones de comprobantes físicos</t>
  </si>
  <si>
    <t>Fecha de emisión</t>
  </si>
  <si>
    <t>an10</t>
  </si>
  <si>
    <t>YYYY-MM-DD</t>
  </si>
  <si>
    <t>/Retention/cbc:IssueDate</t>
  </si>
  <si>
    <t>Si serie del documento no inicia con número:
La diferencia entre la fecha de recepción del XML y el valor del Tag UBL es mayor al límite del listado 
Versión para publicación</t>
  </si>
  <si>
    <t>2600</t>
  </si>
  <si>
    <t>Parámetros (004)</t>
  </si>
  <si>
    <t>Hora de emisión</t>
  </si>
  <si>
    <t>C</t>
  </si>
  <si>
    <t>/Retention/cbc:IssueTime</t>
  </si>
  <si>
    <t>&lt;&lt;&lt; SIN VALIDACIÓN &gt;&gt;&gt;</t>
  </si>
  <si>
    <t>Datos del emisor electrónico</t>
  </si>
  <si>
    <t>Número de documento de identidad del emisor</t>
  </si>
  <si>
    <t>n11</t>
  </si>
  <si>
    <t>/Retention/cac:AgentParty/cac:PartyIdentification/cbc:ID</t>
  </si>
  <si>
    <t>El valor del Tag UBL es diferente al RUC del nombre del XML</t>
  </si>
  <si>
    <t>1034</t>
  </si>
  <si>
    <t>No existe ind_padrón igual a "03" en el listado para el valor del Tag UBL</t>
  </si>
  <si>
    <t>2617</t>
  </si>
  <si>
    <t>Padrones de contribuyentes</t>
  </si>
  <si>
    <t>Tipo de documento de Identidad del emisor</t>
  </si>
  <si>
    <t>n1</t>
  </si>
  <si>
    <t>(Catálogo N.° 06)</t>
  </si>
  <si>
    <t>/Retention/cac:AgentParty/cac:PartyIdentification/cbc:ID@schemeID</t>
  </si>
  <si>
    <t>No existe el Tag UBL o es vacio</t>
  </si>
  <si>
    <t>2678</t>
  </si>
  <si>
    <t>El valor del Tag UBL es diferente a 6</t>
  </si>
  <si>
    <t>2511</t>
  </si>
  <si>
    <t>Nombre comercial del emisor</t>
  </si>
  <si>
    <t>an..1500</t>
  </si>
  <si>
    <t>/Retention/cac:AgentParty/cac:PartyName/cbc:Name</t>
  </si>
  <si>
    <t>Si el Tag UBL existe, el formato del Tag UBL es diferente a alfanumérico de hasta 1500 caracteres (se considera cualquier carácter incluido espacio, no se permite ningún otro "whitespace character": salto de línea, tab, fin de línea, etc.)</t>
  </si>
  <si>
    <t>OBSERV</t>
  </si>
  <si>
    <t>2901</t>
  </si>
  <si>
    <t>Apellidos y nombres, denominación o razón social</t>
  </si>
  <si>
    <t>/Retention/cac:AgentParty/cac:PartyLegalEntity/cbc:RegistrationName</t>
  </si>
  <si>
    <t>1037</t>
  </si>
  <si>
    <t>1038</t>
  </si>
  <si>
    <t>Domicilio fiscal del emisor electrónico</t>
  </si>
  <si>
    <t>Ubigeo</t>
  </si>
  <si>
    <t>an6</t>
  </si>
  <si>
    <t>(Catálogo N.° 13)</t>
  </si>
  <si>
    <t>/Retention/cac:AgentParty/cac:PostalAddress/cbc:ID</t>
  </si>
  <si>
    <t>Si el Tag UBL existe, el valor del Tag UBL no está en el listado</t>
  </si>
  <si>
    <t>2917</t>
  </si>
  <si>
    <t>Parámetros (016)</t>
  </si>
  <si>
    <t>Dirección completa y detallada</t>
  </si>
  <si>
    <t>an..100</t>
  </si>
  <si>
    <t>/Retention/cac:AgentParty/cac:PostalAddress/cbc:StreetName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</si>
  <si>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</si>
  <si>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2916</t>
  </si>
  <si>
    <t>Urbanización</t>
  </si>
  <si>
    <t>an..30</t>
  </si>
  <si>
    <t>/Retention/cac:AgentParty/cac:PostalAddress/cbc:CitySubdivisionName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</si>
  <si>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</si>
  <si>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2902</t>
  </si>
  <si>
    <t>Provincia</t>
  </si>
  <si>
    <t>/Retention/cac:AgentParty/cac:PostalAddress/cbc:CityName</t>
  </si>
  <si>
    <t>2903</t>
  </si>
  <si>
    <t>Departamento</t>
  </si>
  <si>
    <t>/Retention/cac:AgentParty/cac:PostalAddress/cbc:CountrySubentity</t>
  </si>
  <si>
    <t>2904</t>
  </si>
  <si>
    <t>Distrito</t>
  </si>
  <si>
    <t>/Retention/cac:AgentParty/cac:PostalAddress/cbc:District</t>
  </si>
  <si>
    <t>2905</t>
  </si>
  <si>
    <t>Código del país de la dirección</t>
  </si>
  <si>
    <t>a2</t>
  </si>
  <si>
    <t>(Catálogo N.° 04)</t>
  </si>
  <si>
    <t>/Retention/cac:AgentParty/cac:PostalAddress/cac:Country/cbc:IdentificationCode</t>
  </si>
  <si>
    <t>Si el Tag UBL existe, el valor es diferente a "PE"</t>
  </si>
  <si>
    <t>2548</t>
  </si>
  <si>
    <t>Información del proveedor</t>
  </si>
  <si>
    <t>Número de documento de identidad del proveedor</t>
  </si>
  <si>
    <t>/Retention/cac:ReceiverParty/cac:PartyIdentification/cbc:ID</t>
  </si>
  <si>
    <t>El valor del Tag UBL esta vacío</t>
  </si>
  <si>
    <t>2723</t>
  </si>
  <si>
    <t>El formato del Tag UBL es diferente a numérico de 11 dígitos</t>
  </si>
  <si>
    <t>2724</t>
  </si>
  <si>
    <t>El valor del Tag UBL es igual al "Número de documento de identidad del emisor"</t>
  </si>
  <si>
    <t>2620</t>
  </si>
  <si>
    <t>El valor del Tag UBL no está en el listado</t>
  </si>
  <si>
    <t>2621</t>
  </si>
  <si>
    <t>Contribuyentes</t>
  </si>
  <si>
    <t>Si ind_padrón es igual a "01", "02", "03" o "10" en el listado para el valor del Tag UBL</t>
  </si>
  <si>
    <t>4091</t>
  </si>
  <si>
    <t>Tipo de documento de Identidad del proveedor</t>
  </si>
  <si>
    <t>/Retention/cac:ReceiverParty/cac:PartyIdentification/cbc:ID@schemeID</t>
  </si>
  <si>
    <t>2516</t>
  </si>
  <si>
    <t>Nombre comercial del proveedor</t>
  </si>
  <si>
    <t>/Retention/cac:ReceiverParty/cac:PartyName/cbc:Name</t>
  </si>
  <si>
    <t>2906</t>
  </si>
  <si>
    <t>/Retention/cac:ReceiverParty/cac:PartyLegalEntity/cbc:RegistrationName</t>
  </si>
  <si>
    <t>2134</t>
  </si>
  <si>
    <t>2133</t>
  </si>
  <si>
    <t>Domicilio fiscal del proveedor</t>
  </si>
  <si>
    <t>/Retention/cac:ReceiverParty/cac:PostalAddress/cbc:ID</t>
  </si>
  <si>
    <t>/Retention/cac:ReceiverParty/cac:PostalAddress/cbc:StreetName</t>
  </si>
  <si>
    <t>2918</t>
  </si>
  <si>
    <t>/Retention/cac:ReceiverParty/cac:PostalAddress/cbc:CitySubdivisionName</t>
  </si>
  <si>
    <t>2907</t>
  </si>
  <si>
    <t>/Retention/cac:ReceiverParty/cac:PostalAddress/cbc:CityName</t>
  </si>
  <si>
    <t>2908</t>
  </si>
  <si>
    <t>/Retention/cac:ReceiverParty/cac:PostalAddress/cbc:CountrySubentity</t>
  </si>
  <si>
    <t>2909</t>
  </si>
  <si>
    <t>/Retention/cac:ReceiverParty/cac:PostalAddress/cbc:District</t>
  </si>
  <si>
    <t>2910</t>
  </si>
  <si>
    <t>/Retention/cac:ReceiverParty/cac:PostalAddress/cac:Country/cbc:IdentificationCode</t>
  </si>
  <si>
    <t>Datos de la retención del CRE</t>
  </si>
  <si>
    <t>Código del régimen de retención</t>
  </si>
  <si>
    <t>n2</t>
  </si>
  <si>
    <t>(Catálogo N.° 23)</t>
  </si>
  <si>
    <t>/Retention/sac:SUNATRetentionSystemCode</t>
  </si>
  <si>
    <t>2618</t>
  </si>
  <si>
    <t>Catálogo
(023)</t>
  </si>
  <si>
    <t>Tasa de retención</t>
  </si>
  <si>
    <t>an..4</t>
  </si>
  <si>
    <t>n(1,2)</t>
  </si>
  <si>
    <t>/Retention/sac:SUNATRetentionPercent</t>
  </si>
  <si>
    <t>El valor del Tag UBL es diferente a la Tasa de retención del listado para el "Código del regimen de retención"</t>
  </si>
  <si>
    <t>2619</t>
  </si>
  <si>
    <t>Observaciones</t>
  </si>
  <si>
    <t>an..250</t>
  </si>
  <si>
    <t>/Retention/cbc:Note</t>
  </si>
  <si>
    <t>Importe total retenido</t>
  </si>
  <si>
    <t>an..15</t>
  </si>
  <si>
    <t>n(12,2)</t>
  </si>
  <si>
    <t>/Retention/cbc:TotalInvoiceAmount</t>
  </si>
  <si>
    <t>El formato del Tag UBL es diferente a decimal positivo de 12 enteros y 2 decimales o es cero (0)</t>
  </si>
  <si>
    <t>2669</t>
  </si>
  <si>
    <t>El valor de Tag UBL es diferente a la suma de "Importe retenido", sin considerar los tipos de documentos “07” y “20”.</t>
  </si>
  <si>
    <t>2628</t>
  </si>
  <si>
    <t>Moneda del importe total retenido</t>
  </si>
  <si>
    <t>(Catálogo N.° 02)</t>
  </si>
  <si>
    <t>/Retention/cbc:TotalInvoiceAmount@currencyID</t>
  </si>
  <si>
    <t>El valor del Tag UBL es diferente "PEN"</t>
  </si>
  <si>
    <t>2728</t>
  </si>
  <si>
    <t>Importe total Pagado</t>
  </si>
  <si>
    <t>/Retention/sac:SUNATTotalPaid</t>
  </si>
  <si>
    <t>2730</t>
  </si>
  <si>
    <t>El valor de Tag UBL es diferente a la suma de "Importe total a pagar"  más el "Monto de redondeo del importe total pagado", sin considerar los tipos de documentos “07” y “20”</t>
  </si>
  <si>
    <t>2629</t>
  </si>
  <si>
    <t>Moneda del importe total pagado</t>
  </si>
  <si>
    <t>/Retention/sac:SUNATTotalPaid@currencyID</t>
  </si>
  <si>
    <t>2732</t>
  </si>
  <si>
    <t>Monto de redondeo del importe total pagado</t>
  </si>
  <si>
    <t>/Retention/cbc:PayableRoundingAmount</t>
  </si>
  <si>
    <t>Si existe el tag UBL, el valor absoluto es mayor a 1</t>
  </si>
  <si>
    <t>3303</t>
  </si>
  <si>
    <t>/Retention/cbc:PayableRoundingAmount@currencyID</t>
  </si>
  <si>
    <t>Si el Tag UBL existe, el valor del Tag UBL es diferente a "PEN"</t>
  </si>
  <si>
    <t>3304</t>
  </si>
  <si>
    <t>Dato del comprobante relacionado</t>
  </si>
  <si>
    <t>Tipo de documento relacionado</t>
  </si>
  <si>
    <t>Ítem</t>
  </si>
  <si>
    <t>an2</t>
  </si>
  <si>
    <t>(Catálogo N.° 01)</t>
  </si>
  <si>
    <t>/Retention/sac:SUNATRetentionDocumentReference/cbc:ID@schemeID</t>
  </si>
  <si>
    <t>2691</t>
  </si>
  <si>
    <t>El valor del Tag UBL es diferente a "01", "12", "07", "08", "20"</t>
  </si>
  <si>
    <t>2692</t>
  </si>
  <si>
    <t>Serie y número del documento relacionado</t>
  </si>
  <si>
    <t>/Retention/sac:SUNATRetentionDocumentReference/cbc:ID</t>
  </si>
  <si>
    <t>2693</t>
  </si>
  <si>
    <t>Si "Tipo de documento relacionado" es "12", el formato del Tag UBL es diferente a:
- [a-zA-Z0-9-]{1,20}(-[0-9]{1,20})</t>
  </si>
  <si>
    <t>2694</t>
  </si>
  <si>
    <t>Si "Tipo de documento relacionado" es diferente a "12", el formato del Tag UBL es diferente a:
(E001|((F|R)[A-Z0-9]{3})|([0-9]{4}))-(?!0+$)([0-9]{1,8})</t>
  </si>
  <si>
    <t>Fecha de emisión documento relacionado</t>
  </si>
  <si>
    <t>an..10</t>
  </si>
  <si>
    <t>/Retention/sac:SUNATRetentionDocumentReference/cbc:IssueDate</t>
  </si>
  <si>
    <t>Si el “Código del régimen de retención” es “02” (TASA 6%) y el valor del Tag UBL es mayor al 28/02/2014</t>
  </si>
  <si>
    <t>2985</t>
  </si>
  <si>
    <t>Importe total del documento relacionado</t>
  </si>
  <si>
    <t>/Retention/sac:SUNATRetentionDocumentReference/cbc:TotalInvoiceAmount</t>
  </si>
  <si>
    <t>2696</t>
  </si>
  <si>
    <t>Tipo de moneda del documento relacionado</t>
  </si>
  <si>
    <t>/Retention/sac:SUNATRetentionDocumentReference/cbc:TotalInvoiceAmount@currencyID</t>
  </si>
  <si>
    <t>Datos del pago (3)</t>
  </si>
  <si>
    <t>Fecha de pago</t>
  </si>
  <si>
    <t>/Retention/sac:SUNATRetentionDocumentReference/cac:Payment/cbc:PaidDate</t>
  </si>
  <si>
    <t>Si "Tipo de documento relacionado" es diferente a "07", no existe el Tag UBL</t>
  </si>
  <si>
    <t>2737</t>
  </si>
  <si>
    <t>Si el Tag UBL existe, el valor del Tag UBL es de mes/año (periodo) diferente a otra fecha de pago en /Retention</t>
  </si>
  <si>
    <t>2661</t>
  </si>
  <si>
    <t>Si el Tag UBL existe y la "Fecha de emisión del documento relacionado" es del mismo mes/año (periodo) de la "Fecha de emisión", el valor del Tag UBL es menor a "Fecha de emisión del documento relacionado"</t>
  </si>
  <si>
    <t>2625</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</si>
  <si>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</si>
  <si>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</si>
  <si>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</si>
  <si>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Número de pago</t>
  </si>
  <si>
    <t>n..9</t>
  </si>
  <si>
    <t>/Retention/sac:SUNATRetentionDocumentReference/cac:Payment/cbc:ID</t>
  </si>
  <si>
    <t>Si "Tipo de documento relacionado" es diferente a "07", no existe el Tag UBL o es vacío</t>
  </si>
  <si>
    <t>2733</t>
  </si>
  <si>
    <t>Si "Tipo de documento relacionado" es diferente a "07", el formato del Tag UBL es diferente a numérico de hasta 9 dígitos</t>
  </si>
  <si>
    <t>2734</t>
  </si>
  <si>
    <t>Si "Tipo de documento relacionado" es diferente a "07", el "Número de documento relacionado" concatenado con el valor del Tag, se repite en /Retention</t>
  </si>
  <si>
    <t>2626</t>
  </si>
  <si>
    <t>Importe del pago sin retención</t>
  </si>
  <si>
    <t>/Retention/sac:SUNATRetentionDocumentReference/cac:Payment/cbc:PaidAmount</t>
  </si>
  <si>
    <t>2735</t>
  </si>
  <si>
    <t>Si "Tipo de documento relacionado" es diferente a "07", el formato del Tag UBL es diferente a decimal positivo de 12 enteros y 2 decimales o es cero (0)</t>
  </si>
  <si>
    <t>2736</t>
  </si>
  <si>
    <t>Moneda del importe del pago sin retención</t>
  </si>
  <si>
    <t>/Retention/sac:SUNATRetentionDocumentReference/cac:Payment/cbc:PaidAmount@currencyID</t>
  </si>
  <si>
    <t>Si "Tipo de documento relacionado" es diferente a "07", el valor del Tag UBL es diferente al "Tipo de moneda del documento relacionado"</t>
  </si>
  <si>
    <t>2622</t>
  </si>
  <si>
    <t>Datos de la retención (4)</t>
  </si>
  <si>
    <t>Importe retenido</t>
  </si>
  <si>
    <t>/Retention/sac:SUNATRetentionDocumentReference/sac:SUNATRetentionInformation/sac:SUNATRetentionAmount</t>
  </si>
  <si>
    <t>Si el Tag UBL existe, el formato del Tag UBL es diferente a decimal positivo de 12 enteros y 2 decimales o es cero (0)</t>
  </si>
  <si>
    <t>2740</t>
  </si>
  <si>
    <t>Si "Tipo de moneda del documento relacionado" es "PEN" y el Tag UBL existe, el valor del Tag UBL es diferente a "Importe de pago sin retención" multiplicado por "Tasa de retención" con una tolerancia de más/menos uno (1)</t>
  </si>
  <si>
    <t>2623</t>
  </si>
  <si>
    <t>Si "Tipo de moneda del documento relacionado" es diferente "PEN" y el Tag UBL existe, el valor del Tag UBL es diferente a "Importe de pago sin retención" multiplicado por "Tasa de retención" multiplicado por "Tipo de cambio" con una tolerancia de más/menos uno (1)</t>
  </si>
  <si>
    <t>Moneda de importe retenido</t>
  </si>
  <si>
    <t>/Retention/sac:SUNATRetentionDocumentReference/sac:SUNATRetentionInformation/sac:SUNATRetentionAmount@currencyID</t>
  </si>
  <si>
    <t>2742</t>
  </si>
  <si>
    <t>Fecha de retención</t>
  </si>
  <si>
    <t>/Retention/sac:SUNATRetentionDocumentReference/sac:SUNATRetentionInformation/sac:SUNATRetentionDate</t>
  </si>
  <si>
    <t>Importe total a pagar (neto)</t>
  </si>
  <si>
    <t>/Retention/sac:SUNATRetentionDocumentReference/sac:SUNATRetentionInformation/sac:SUNATNetTotalPaid</t>
  </si>
  <si>
    <t>2746</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</si>
  <si>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</si>
  <si>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</si>
  <si>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Moneda del importe total a pagar (neto)</t>
  </si>
  <si>
    <t>/Retention/sac:SUNATRetentionDocumentReference/sac:SUNATRetentionInformation/sac:SUNATNetTotalPaid@currencyID</t>
  </si>
  <si>
    <t>2748</t>
  </si>
  <si>
    <t>Datos del tipo de cambio (5)</t>
  </si>
  <si>
    <t>Moneda de referencia para el Tipo de Cambio</t>
  </si>
  <si>
    <t>/Retention/sac:SUNATRetentionDocumentReference/sac:SUNATRetentionInformation/cac:ExchangeRate/cbc:SourceCurrencyCode</t>
  </si>
  <si>
    <t>Si "Tipo de documento relacionado" es diferente a "07" y "Tipo de moneda del documento relacionado" es diferente "PEN", no existe el Tag UBL</t>
  </si>
  <si>
    <t>2719</t>
  </si>
  <si>
    <t>Si "Tipo de documento relacionado" es diferente a "07", el valor del Tag UBL es diferente "Tipo de moneda del documento relacionado"</t>
  </si>
  <si>
    <t>2749</t>
  </si>
  <si>
    <t>Moneda objetivo para la Tasa de Cambio</t>
  </si>
  <si>
    <t>/Retention/sac:SUNATRetentionDocumentReference/sac:SUNATRetentionInformation/cac:ExchangeRate/cbc:TargetCurrencyCode</t>
  </si>
  <si>
    <t>Si "Tipo de documento relacionado" es diferente a "07", el valor del Tag UBL es diferente "PEN"</t>
  </si>
  <si>
    <t>2715</t>
  </si>
  <si>
    <t>Factor aplicado a la moneda de origen para calcular la moneda de destino (Tipo de cambio)</t>
  </si>
  <si>
    <t>an..11</t>
  </si>
  <si>
    <t>n(4,6)</t>
  </si>
  <si>
    <t>/Retention/sac:SUNATRetentionDocumentReference/sac:SUNATRetentionInformation/cac:ExchangeRate/cbc:CalculationRate</t>
  </si>
  <si>
    <t>2721</t>
  </si>
  <si>
    <t>Si el Tag UBL existe, el formato del Tag UBL es diferente a decimal positivo de 4 enteros y 6 decimales o es cero (0)</t>
  </si>
  <si>
    <t>2716</t>
  </si>
  <si>
    <t>Fecha de cambio</t>
  </si>
  <si>
    <t>/Retention/sac:SUNATRetentionDocumentReference/sac:SUNATRetentionInformation/cac:ExchangeRate/cbc:Date</t>
  </si>
  <si>
    <t>2722</t>
  </si>
  <si>
    <t>/Perception/cbc:UBLVersionID</t>
  </si>
  <si>
    <t>/Perception/cbc:CustomizationID</t>
  </si>
  <si>
    <t>/Perception/cbc:ID</t>
  </si>
  <si>
    <t>El formato del Tag UBL no tiene el formato:
- [P][A-Z0-9]{3}-[0-9]{1,8}
- [0-9]{1,4}-[0-9]{1,8}</t>
  </si>
  <si>
    <t>Listado de comprobantes de pago electrónicos</t>
  </si>
  <si>
    <t>/Perception/cbc:IssueDate</t>
  </si>
  <si>
    <t>Si serie del documento no inicia con número:
La diferencia entre la fecha de recepción del XML y el valor del Tag UBL es mayor al límite del listado
Versión para publicación</t>
  </si>
  <si>
    <t>/Perception/cbc:IssueTime</t>
  </si>
  <si>
    <t>Indicador de emisión excepcional</t>
  </si>
  <si>
    <t>/Perception/sac:ExceptionalIndicator</t>
  </si>
  <si>
    <t xml:space="preserve">Si existe el TAG, el valor es diferente de '01'. </t>
  </si>
  <si>
    <t>3322</t>
  </si>
  <si>
    <t>/Perception/cac:AgentParty/cac:PartyIdentification/cbc:ID</t>
  </si>
  <si>
    <t>No existe ind_padrón igual a "01" o “02” en el listado para el valor del Tag UBL.</t>
  </si>
  <si>
    <t>4285</t>
  </si>
  <si>
    <t>/Perception/cac:AgentParty/cac:PartyIdentification/cbc:ID@schemeID</t>
  </si>
  <si>
    <t>/Perception/cac:AgentParty/cac:PartyName/cbc:Name</t>
  </si>
  <si>
    <t>/Perception/cac:AgentParty/cac:PartyLegalEntity/cbc:RegistrationName</t>
  </si>
  <si>
    <t>/Perception/cac:AgentParty/cac:PostalAddress/cbc:ID</t>
  </si>
  <si>
    <t>/Perception/cac:AgentParty/cac:PostalAddress/cbc:StreetName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</si>
  <si>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</si>
  <si>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/Perception/cac:AgentParty/cac:PostalAddress/cbc:CitySubdivisionName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</si>
  <si>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</si>
  <si>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/Perception/cac:AgentParty/cac:PostalAddress/cbc:CityName</t>
  </si>
  <si>
    <t>/Perception/cac:AgentParty/cac:PostalAddress/cbc:CountrySubentity</t>
  </si>
  <si>
    <t>/Perception/cac:AgentParty/cac:PostalAddress/cbc:District</t>
  </si>
  <si>
    <t>/Perception/cac:AgentParty/cac:PostalAddress/cac:Country/cbc:IdentificationCode</t>
  </si>
  <si>
    <t>Información del cliente</t>
  </si>
  <si>
    <t>Número de documento de identidad del cliente</t>
  </si>
  <si>
    <t>/Perception/cac:ReceiverParty/cac:PartyIdentification/cbc:ID</t>
  </si>
  <si>
    <t>El tag UBL esta vacío</t>
  </si>
  <si>
    <t>2679</t>
  </si>
  <si>
    <t>El formato del Tag UBL es diferente a alfanumérico de hasta 15 caracteres</t>
  </si>
  <si>
    <t>2680</t>
  </si>
  <si>
    <t>2604</t>
  </si>
  <si>
    <t>Si "Tipo de documento de identidad del cliente" es 6, el valor del Tag UBL no está en el listado</t>
  </si>
  <si>
    <t>2605</t>
  </si>
  <si>
    <t>Si ind_padron = "03" para el valor del Tag UBL en el listado</t>
  </si>
  <si>
    <t>4089</t>
  </si>
  <si>
    <t>Si ind_padron = "04" para el valor del Tag UBL en el listado</t>
  </si>
  <si>
    <t>4090</t>
  </si>
  <si>
    <t>Si ind_padron = "02" para el "Número de documento de identidad del emisor" en el listado y ind_padron = "02" para el valor del Tag UBL en el listado</t>
  </si>
  <si>
    <t>4086</t>
  </si>
  <si>
    <t>Tipo de documento de identidad del cliente</t>
  </si>
  <si>
    <t>/Perception/cac:ReceiverParty/cac:PartyIdentification/cbc:ID@schemeID</t>
  </si>
  <si>
    <t>El valor del Tag UBL es diferente al listado</t>
  </si>
  <si>
    <t>Parámetros (006)</t>
  </si>
  <si>
    <t>Nombre comercial del cliente</t>
  </si>
  <si>
    <t>/Perception/cac:ReceiverParty/cac:PartyName/cbc:Name</t>
  </si>
  <si>
    <t>2911</t>
  </si>
  <si>
    <t>/Perception/cac:ReceiverParty/cac:PartyLegalEntity/cbc:RegistrationName</t>
  </si>
  <si>
    <t>Domicilio fiscal del cliente</t>
  </si>
  <si>
    <t>/Perception/cac:ReceiverParty/cac:PostalAddress/cbc:ID</t>
  </si>
  <si>
    <t>/Perception/cac:ReceiverParty/cac:PostalAddress/cbc:StreetName</t>
  </si>
  <si>
    <t>2919</t>
  </si>
  <si>
    <t>/Perception/cac:ReceiverParty/cac:PostalAddress/cbc:CitySubdivisionName</t>
  </si>
  <si>
    <t>2912</t>
  </si>
  <si>
    <t>/Perception/cac:ReceiverParty/cac:PostalAddress/cbc:CityName</t>
  </si>
  <si>
    <t>2913</t>
  </si>
  <si>
    <t>/Perception/cac:ReceiverParty/cac:PostalAddress/cbc:CountrySubentity</t>
  </si>
  <si>
    <t>2914</t>
  </si>
  <si>
    <t>/Perception/cac:ReceiverParty/cac:PostalAddress/cbc:District</t>
  </si>
  <si>
    <t>2915</t>
  </si>
  <si>
    <t>/Perception/cac:ReceiverParty/cac:PostalAddress/cac:Country/cbc:IdentificationCode</t>
  </si>
  <si>
    <t>Datos de la percepción del CPE</t>
  </si>
  <si>
    <t>Código del régimen de percepción</t>
  </si>
  <si>
    <t>(Catálogo N.° 22)</t>
  </si>
  <si>
    <t>/Perception/sac:SUNATPerceptionSystemCode</t>
  </si>
  <si>
    <t>2602</t>
  </si>
  <si>
    <t>Catálogo
(022)</t>
  </si>
  <si>
    <r>
      <rPr>
        <sz val="9"/>
        <color rgb="FF000000"/>
        <rFont val="Calibri"/>
        <family val="2"/>
      </rPr>
      <t xml:space="preserve">Si el valor del "Indicador de emisión excepcional" es "01" y el valor del tag es "01" (Percepción Venta Interna) y el regimen del documento relacionado es "02" (Percepción a la adquisición de combustible).
</t>
    </r>
    <r>
      <rPr>
        <b/>
        <sz val="9"/>
        <color rgb="FF000000"/>
        <rFont val="Calibri"/>
        <family val="2"/>
      </rPr>
      <t>Validación no aplica para OSE</t>
    </r>
  </si>
  <si>
    <t>3327</t>
  </si>
  <si>
    <r>
      <rPr>
        <sz val="9"/>
        <color rgb="FF000000"/>
        <rFont val="Calibri"/>
        <family val="2"/>
      </rPr>
      <t xml:space="preserve">Si el valor del "Indicador de emisión excepcional" es "01" y el valor del tag es "02" (Percepción a la adquisión de combustible) y el regimen del documento relacionado es "01" (Percepción Venta Interna).
</t>
    </r>
    <r>
      <rPr>
        <b/>
        <sz val="9"/>
        <color rgb="FF000000"/>
        <rFont val="Calibri"/>
        <family val="2"/>
      </rPr>
      <t>Validación no aplica para OSE</t>
    </r>
  </si>
  <si>
    <t>Porcentaje de percepción</t>
  </si>
  <si>
    <t>/Perception/sac:SUNATPerceptionPercent</t>
  </si>
  <si>
    <t>El valor del Tag UBL es diferente al  Porcentaje de percepción del listado para el "Código del régimen de percepción"</t>
  </si>
  <si>
    <t>2603</t>
  </si>
  <si>
    <t>/Perception/cbc:Note</t>
  </si>
  <si>
    <t>Importe total percibido</t>
  </si>
  <si>
    <t>/Perception/cbc:TotalInvoiceAmount</t>
  </si>
  <si>
    <t>El valor de Tag UBL es diferente a la suma de "Importe Percibido", sin considerar los tipos de documentos “07” y “40”</t>
  </si>
  <si>
    <t>2667</t>
  </si>
  <si>
    <t>Moneda del importe total percibido</t>
  </si>
  <si>
    <t>/Perception/cbc:TotalInvoiceAmount@currencyID</t>
  </si>
  <si>
    <t>2685</t>
  </si>
  <si>
    <t>Importe total cobrado</t>
  </si>
  <si>
    <t>/Perception/sac:SUNATTotalCashed</t>
  </si>
  <si>
    <t>2687</t>
  </si>
  <si>
    <t>El valor de Tag UBL es diferente a la suma de "Importe total a cobrar (neto)" más el "Monto de redondeo del importe total cobrado", sin considerar los tipos de documentos “07” y “40”</t>
  </si>
  <si>
    <t>2668</t>
  </si>
  <si>
    <t>Moneda del importe total cobrado</t>
  </si>
  <si>
    <t>/Perception/sac:SUNATTotalCashed@currencyID</t>
  </si>
  <si>
    <t>2690</t>
  </si>
  <si>
    <t>Monto de redondeo del importe total cobrado</t>
  </si>
  <si>
    <t>/Perception/cbc:PayableRoundingAmount</t>
  </si>
  <si>
    <t>/Perception/cbc:PayableRoundingAmount@currencyID</t>
  </si>
  <si>
    <t>/Perception/sac:SUNATPerceptionDocumentReference</t>
  </si>
  <si>
    <t>Si el valor del "Indicador de emisión excepcional" es "01" y existe más de un (01) documento relacionado.</t>
  </si>
  <si>
    <t>3323</t>
  </si>
  <si>
    <t>/Perception/sac:SUNATPerceptionDocumentReference/cbc:ID@schemeID</t>
  </si>
  <si>
    <t>El valor del Tag UBL es diferente a "01", "03", "12", "07", "08", "40"</t>
  </si>
  <si>
    <t>Si el valor del "Indicador de emisión excepcional" es "01", el valor del "Tipo de documento relacionado" es diferente de '01'.</t>
  </si>
  <si>
    <t>3324</t>
  </si>
  <si>
    <t>Serie y número correlativo del documento relacionado</t>
  </si>
  <si>
    <t>/Perception/sac:SUNATPerceptionDocumentReference/cbc:ID</t>
  </si>
  <si>
    <t>Si "Tipo de documento relacionado" es diferente a "12", el formato del Tag UBL es diferente a:
(E001|EB01|((F|P|B)[A-Z0-9]{3})|([0-9]{4}))-(?!0+$)([0-9]{1,8})</t>
  </si>
  <si>
    <t>Si el "Tipo de documento relacionado" es "01", "03", "07" o "08" y el Tag UBL empieza con "E001" o "EB01", el valor del Tag UBL no existe en el listado</t>
  </si>
  <si>
    <t>2609</t>
  </si>
  <si>
    <t>Si el "Tipo de documento relacionado" es "01", "07" o "08" y el Tag UBL empieza con "F", el valor del Tag UBL no existe en el listado</t>
  </si>
  <si>
    <t>Si el "Tipo de documento relacionado" es "01", "03", "07" o "08" y el Tag UBL empieza con un número, el valor del Tag UBL no existe en el listado</t>
  </si>
  <si>
    <t>3228</t>
  </si>
  <si>
    <t>Listado de autorizaciones de comprobantes de pago físicos</t>
  </si>
  <si>
    <t>Si no existe el "Indicador de emisión excepcional", el "Tipo de documento relacionado" es '01' y el valor del tag no empieza con número, el documento relacionado tiene 'Indicador de percepción' igual a "1" en el listado</t>
  </si>
  <si>
    <t>3312</t>
  </si>
  <si>
    <t>Si el "Tipo de documento relacionado" es '03' y el valor del tag no empieza con número, el 'Tipo de operación' del documento relacionado es igual a '2001-Operación sujeta a Percepción' o contiene "Monto de la percepción" mayor a '0' (tiene 'Indicador de percepción' igual a "1" en el listado)</t>
  </si>
  <si>
    <t>3328</t>
  </si>
  <si>
    <t>Si el valor del "Indicador de emisión excepcional" es "01", el Tipo de documento relacionado es "01" y el valor del tag no empieza con número, el documento relacionado tiene "Forma de pago" igual a "Crédito" (tiene 'Indicador de forma de pago' igual a "1" en el listado)</t>
  </si>
  <si>
    <t>3325</t>
  </si>
  <si>
    <t>Si no existe el "Indicador de emisión excepcional", y el "Tipo de documento relacionado" es '01' y el valor del tag no empieza con número, el documento relacionado tiene "Forma de pago" igual a "Contado" (tiene 'Indicador de forma de pago' igual a "0" en el listado)</t>
  </si>
  <si>
    <t>3329</t>
  </si>
  <si>
    <r>
      <rPr>
        <sz val="9"/>
        <color rgb="FF000000"/>
        <rFont val="Calibri"/>
        <family val="2"/>
      </rPr>
      <t xml:space="preserve">Si el valor del "Indicador de emisión excepcional" es "01", el Tipo de documento relacionado es "01" y la "Serie y número correlativo del documento relacionado" se encuentra referenciado en otro comprobante de percepción excepcional con estado activo.
</t>
    </r>
    <r>
      <rPr>
        <b/>
        <sz val="9"/>
        <color rgb="FF000000"/>
        <rFont val="Calibri"/>
        <family val="2"/>
      </rPr>
      <t>Validación no aplica para OSE</t>
    </r>
  </si>
  <si>
    <t>3326</t>
  </si>
  <si>
    <t>Fecha de emisión del documento relacionado</t>
  </si>
  <si>
    <t>/Perception/sac:SUNATPerceptionDocumentReference/cbc:IssueDate</t>
  </si>
  <si>
    <t>Si el "Tipo de documento relacionado" es "01", "03", "07" o "08" y la "Serie del documento relacionado" empieza con "E001" o "F" o "B", el valor del Tag UBL es diferente a la fecha de emisión del comprobante del listado</t>
  </si>
  <si>
    <t>2610</t>
  </si>
  <si>
    <t>/Perception/sac:SUNATPerceptionDocumentReference/cbc:TotalInvoiceAmount</t>
  </si>
  <si>
    <t>/Perception/sac:SUNATPerceptionDocumentReference/cbc:TotalInvoiceAmount@currencyID</t>
  </si>
  <si>
    <t>Fecha de cobro</t>
  </si>
  <si>
    <t>/Perception/sac:SUNATPerceptionDocumentReference/cac:Payment/cbc:PaidDate</t>
  </si>
  <si>
    <t>2702</t>
  </si>
  <si>
    <t>Si el Tag UBL existe, el valor del Tag UBL es de mes/año (periodo) diferente a otra "Fecha de cobro" en /Perception</t>
  </si>
  <si>
    <t>2659</t>
  </si>
  <si>
    <t>Si el Tag UBL existe, y la "fecha de emision documento relacionado" es del mismo mes/año (periodo) de la "fecha de emision", el valor del Tag UBL es menor a "Fecha de emisión documento relacionado"</t>
  </si>
  <si>
    <t>2612</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</si>
  <si>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</si>
  <si>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menor al primer día del mes de "fecha de emision"</t>
  </si>
  <si>
    <t>Si el Tag UBL existe, y la "fecha de emision documento relacionado" es de diferente mes/año (periodo) de la "fecha de emision", el valor del Tag UBL es mayor a "Fecha de emisión"</t>
  </si>
  <si>
    <t>Número de cobro</t>
  </si>
  <si>
    <t>/Perception/sac:SUNATPerceptionDocumentReference/cac:Payment/cbc:ID</t>
  </si>
  <si>
    <t>2697</t>
  </si>
  <si>
    <t>2698</t>
  </si>
  <si>
    <t>Si "Tipo de documento relacionado" es diferente a "07", la "Serie y número correlativo del documento relacionado" concatenado con el valor del Tag se repite en /Perception</t>
  </si>
  <si>
    <t>Importe de cobro sin percepción</t>
  </si>
  <si>
    <t>/Perception/sac:SUNATPerceptionDocumentReference/cac:Payment/cbc:PaidAmount</t>
  </si>
  <si>
    <t>2699</t>
  </si>
  <si>
    <t>2700</t>
  </si>
  <si>
    <t>Moneda del importe de cobro sin percepción</t>
  </si>
  <si>
    <t>/Perception/sac:SUNATPerceptionDocumentReference/cac:Payment/cbc:PaidAmount@currencyID</t>
  </si>
  <si>
    <t>2607</t>
  </si>
  <si>
    <t>Datos de la percepción (4)</t>
  </si>
  <si>
    <t>Importe percibido</t>
  </si>
  <si>
    <t>/Perception/sac:SUNATPerceptionDocumentReference/sac:SUNATPerceptionInformation/sac:SUNATPerceptionAmount</t>
  </si>
  <si>
    <t>2705</t>
  </si>
  <si>
    <t>Si "Tipo de moneda del documento relacionado" es "PEN" y el Tag UBL existe, el valor del Tag UBL es diferente a "Importe de cobro sin percepción" multiplicado por "Porcentaje de percepción" con una tolerancia de más/menos uno (1)</t>
  </si>
  <si>
    <t>2608</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</si>
  <si>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</si>
  <si>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Moneda de importe percibido</t>
  </si>
  <si>
    <t>/Perception/sac:SUNATPerceptionDocumentReference/sac:SUNATPerceptionInformation/sac:SUNATPerceptionAmount@currencyID</t>
  </si>
  <si>
    <t>2707</t>
  </si>
  <si>
    <t>Fecha de percepción</t>
  </si>
  <si>
    <t>/Perception/sac:SUNATPerceptionDocumentReference/sac:SUNATPerceptionInformation/sac:SUNATPerceptionDate</t>
  </si>
  <si>
    <t>Importe total a cobrar (neto)</t>
  </si>
  <si>
    <t>/Perception/sac:SUNATPerceptionDocumentReference/sac:SUNATPerceptionInformation/sac:SUNATNetTotalCashed</t>
  </si>
  <si>
    <t>2711</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</si>
  <si>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</si>
  <si>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</si>
  <si>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Moneda del importe total a cobrar (neto)</t>
  </si>
  <si>
    <t>/Perception/sac:SUNATPerceptionDocumentReference/sac:SUNATPerceptionInformation/sac:SUNATNetTotalCashed@currencyID</t>
  </si>
  <si>
    <t>2713</t>
  </si>
  <si>
    <t>Moneda de origen para el tipo de cambio</t>
  </si>
  <si>
    <t>/Perception/sac:SUNATPerceptionDocumentReference/sac:SUNATPerceptionInformation/cac:ExchangeRate/cbc:SourceCurrencyCode</t>
  </si>
  <si>
    <t xml:space="preserve">Moneda de destino para el tipo de cambio </t>
  </si>
  <si>
    <t>/Perception/sac:SUNATPerceptionDocumentReference/sac:SUNATPerceptionInformation/cac:ExchangeRate/cbc:TargetCurrencyCode</t>
  </si>
  <si>
    <t>Si el tag existe y es diferente de PEN</t>
  </si>
  <si>
    <t>/Perception/sac:SUNATPerceptionDocumentReference/sac:SUNATPerceptionInformation/cac:ExchangeRate/cbc:CalculationRate</t>
  </si>
  <si>
    <t>Fecha de tipo de cambio</t>
  </si>
  <si>
    <t>/Perception/sac:SUNATPerceptionDocumentReference/sac:SUNATPerceptionInformation/cac:ExchangeRate/cbc:Date</t>
  </si>
  <si>
    <t>0127</t>
  </si>
  <si>
    <t>Datos de la comunicación de baja</t>
  </si>
  <si>
    <t>Versión del UBL utilizado para establecer el formato XML</t>
  </si>
  <si>
    <t>/VoidedDocuments/cbc:UBLVersionID</t>
  </si>
  <si>
    <t>No existe el Tag UBL o es vacío</t>
  </si>
  <si>
    <t>2075</t>
  </si>
  <si>
    <t>2074</t>
  </si>
  <si>
    <t>/VoidedDocuments/cbc:CustomizationID</t>
  </si>
  <si>
    <t>2072</t>
  </si>
  <si>
    <t>Identificador de la comunicación</t>
  </si>
  <si>
    <t>an..17</t>
  </si>
  <si>
    <t>RA-&lt;Fecha&gt;-#####</t>
  </si>
  <si>
    <t>/VoidedDocuments/cbc:ID</t>
  </si>
  <si>
    <t>El ID del nombre del archivo es diferente al Tag UBL</t>
  </si>
  <si>
    <t>2220</t>
  </si>
  <si>
    <t>El valor del Tag UBL ya ha sido presentado anteriormente</t>
  </si>
  <si>
    <t>2324</t>
  </si>
  <si>
    <t>Fecha de generación de la comunicación</t>
  </si>
  <si>
    <t>/VoidedDocuments/cbc:IssueDate</t>
  </si>
  <si>
    <t>La fecha del nombre del archivo es diferente al tag UBL</t>
  </si>
  <si>
    <t>2346</t>
  </si>
  <si>
    <t>El valor del Tag UBL es mayor a la fecha de envío</t>
  </si>
  <si>
    <t>2301</t>
  </si>
  <si>
    <t>Fecha de generación del documento dado de baja</t>
  </si>
  <si>
    <t>/VoidedDocuments/cbc:ReferenceDate</t>
  </si>
  <si>
    <t>El valor del Tag UBL es mayor a "Fecha de generación de la comunicación"</t>
  </si>
  <si>
    <t>2671</t>
  </si>
  <si>
    <t>&lt;&lt;&lt; REVISAR HOJA GENERAL "FIRMA" &gt;&gt;&gt;</t>
  </si>
  <si>
    <t>Número de RUC</t>
  </si>
  <si>
    <t>/VoidedDocuments/cac:AccountingSupplierParty/cbc:CustomerAssignedAccountID</t>
  </si>
  <si>
    <t>El RUC del nombre del archivo es diferente al Tag UBL</t>
  </si>
  <si>
    <t>El valor del Tag UBL tiene un ind_condicion igual a "12" en el listado</t>
  </si>
  <si>
    <t>2011</t>
  </si>
  <si>
    <t>Tipo de Documento del Emisor</t>
  </si>
  <si>
    <t>/VoidedDocuments/cac:AccountingSupplierParty/cbc:AdditionalAccountID</t>
  </si>
  <si>
    <t>2288</t>
  </si>
  <si>
    <t>El valor del Tag UBL es diferente de "6" (RUC)</t>
  </si>
  <si>
    <t>2287</t>
  </si>
  <si>
    <t>Apellidos y nombres o denominación o razón social</t>
  </si>
  <si>
    <t>/VoidedDocuments/cac:AccountingSupplierParty/cac:Party/cac:PartyLegalEntity/cbc:RegistrationName</t>
  </si>
  <si>
    <t>2229</t>
  </si>
  <si>
    <t>El formato del Tag UBL es diferente a alfanumérico de hasta 100 caracteres (se considera cualquier carácter incluido espacio, no se permite ningún otro "whitespace character": salto de línea, tab, fin de línea, etc.)</t>
  </si>
  <si>
    <t>2228</t>
  </si>
  <si>
    <t>Datos de Línea</t>
  </si>
  <si>
    <t>Número de ítem</t>
  </si>
  <si>
    <t>Item</t>
  </si>
  <si>
    <t>n..5</t>
  </si>
  <si>
    <t>/VoidedDocuments/sac:VoidedDocumentsLine/cbc:LineID</t>
  </si>
  <si>
    <t>El Tag UBL es vacío</t>
  </si>
  <si>
    <t>2307</t>
  </si>
  <si>
    <t>El formato del Tag UBL es numérico hasta 5 dígitos</t>
  </si>
  <si>
    <t>2305</t>
  </si>
  <si>
    <t>El valor del Tag UBL es menor a 1</t>
  </si>
  <si>
    <t>2306</t>
  </si>
  <si>
    <t>El valor del Tag UBL se repite en el /VoidedDocuments</t>
  </si>
  <si>
    <t>2752</t>
  </si>
  <si>
    <t>Tipo de Documento</t>
  </si>
  <si>
    <t>/VoidedDocuments/sac:VoidedDocumentsLine/cbc:DocumentTypeCode</t>
  </si>
  <si>
    <t>2309</t>
  </si>
  <si>
    <t>El valor del Tag UBL es diferente a "01", "07", "08", "30", "34" y "42"</t>
  </si>
  <si>
    <t>2308</t>
  </si>
  <si>
    <t>Serie del documento dado de baja</t>
  </si>
  <si>
    <t>an4</t>
  </si>
  <si>
    <t>/VoidedDocuments/sac:VoidedDocumentsLine/sac:DocumentSerialID</t>
  </si>
  <si>
    <t>2311</t>
  </si>
  <si>
    <t>Si la 'Serie del documento dado de baja' empieza con 'S' y el 'Número de RUC' pertenece al 'SEE-Empresas supervisadas'
Nota: No aplica para SEE-OSE</t>
  </si>
  <si>
    <t>2581</t>
  </si>
  <si>
    <t>Si "Tipo de documento" es "01"  y el formato del Tag UBL es diferente a
- [F][A-Z0-9]{3}
- [0-9]{1,4}</t>
  </si>
  <si>
    <t>2310</t>
  </si>
  <si>
    <t>Si "Tipo de documento" es "30", "34" o "42"  y el formato del Tag UBL es diferente a
- [F][A-Z0-9]{3}</t>
  </si>
  <si>
    <t>Si "Tipo de documento" es "07" o "08" y el formato del Tag UBL es diferente a
- [F][A-Z0-9]{3}
- [0-9]{1,4}</t>
  </si>
  <si>
    <t>Número correlativo del documento dado de baja</t>
  </si>
  <si>
    <t>n..8</t>
  </si>
  <si>
    <t>/VoidedDocuments/sac:VoidedDocumentsLine/sac:DocumentNumberID</t>
  </si>
  <si>
    <t>2313</t>
  </si>
  <si>
    <t>El formato del Tag UBL es numérico de hasta 8 dígitos</t>
  </si>
  <si>
    <t>2312</t>
  </si>
  <si>
    <t>El "Tipo de documento" concatenado con "Serie del documento dado de baja" concatenado con el Tag UBL se repite en el /VoidedDocuments</t>
  </si>
  <si>
    <t>2348</t>
  </si>
  <si>
    <t>Si el 'Tipo de documento' es igual a '01', '07' o '08' y 'Serie del documento de baja' empieza con 'F' o número, el 'Tipo de documento' concatenado con 'Serie del documento dado de baja' concatenado con el Tag UBL no se encuentra en el listado</t>
  </si>
  <si>
    <t>2105</t>
  </si>
  <si>
    <t>Comprobantes de pagos electrónicos</t>
  </si>
  <si>
    <t>Si el 'Tipo de documento' es igual a '30', '34' o '42' y 'Serie del documento de baja' empieza con 'F',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</si>
  <si>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</si>
  <si>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2398</t>
  </si>
  <si>
    <t>El 'Tipo de documento' concatenado con 'Serie del documento dado de baja' concatenado con el Tag UBL se encuentra en el listado con estado 2</t>
  </si>
  <si>
    <t>2323</t>
  </si>
  <si>
    <t>Si la 'Serie del documento dado de baja' no inicia con número y la diferencia entre la fecha de recepción de la comunicación de baja y la fecha de emisión del documento dado de baja es mayor a 7 días</t>
  </si>
  <si>
    <t>2957</t>
  </si>
  <si>
    <t>Si el "Tipo de documento" es '01' (Factura); o, "Tipo de documento" es '07' o '08' y "Serie del documento de baja" empieza con "F" o número; la fecha de emisión del comprobante en el listado es diferente a la "Fecha de generación del documento dado de baja"</t>
  </si>
  <si>
    <t>2375</t>
  </si>
  <si>
    <t>Si el "Tipo de documento" es '30' o '34' o '42' y "Serie del documento de baja" empieza con "F",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</si>
  <si>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</si>
  <si>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Motivo de baja</t>
  </si>
  <si>
    <t>/VoidedDocuments/sac:VoidedDocumentsLine/sac:VoidReasonDescription</t>
  </si>
  <si>
    <t>2315</t>
  </si>
  <si>
    <t>La longitud del Tag UBL es menor de 3 caracteres</t>
  </si>
  <si>
    <t>4203</t>
  </si>
  <si>
    <t>Datos de guía de remisión</t>
  </si>
  <si>
    <t>Version del UBL</t>
  </si>
  <si>
    <t>/DespatchAdvice/cbc:UBLVersionID</t>
  </si>
  <si>
    <t>El valor del Tag UBL es diferente a "2.1"</t>
  </si>
  <si>
    <t>Version de la estructura del documento</t>
  </si>
  <si>
    <t>/DespatchAdvice/cbc:CustomizationID</t>
  </si>
  <si>
    <t>Numeracion, conformada por serie y Número correlativo</t>
  </si>
  <si>
    <t>T###-NNNNNNNN</t>
  </si>
  <si>
    <t>/DespatchAdvice/cbc:ID</t>
  </si>
  <si>
    <t>El formato del Tag UBL es diferente a:
- [T][A-Z0-9]{3}-[0-9]{1,8}</t>
  </si>
  <si>
    <t>El número de serie del Tag UBL es diferente al número de serie del archivo</t>
  </si>
  <si>
    <t>1035</t>
  </si>
  <si>
    <t>El número de comprobante del Tag UBL es diferente al número de comprobante del archivo</t>
  </si>
  <si>
    <t>1036</t>
  </si>
  <si>
    <t>El valor del Tag UBL existe en el listado</t>
  </si>
  <si>
    <t>4000</t>
  </si>
  <si>
    <t>/DespatchAdvice/cbc:IssueDate</t>
  </si>
  <si>
    <t>La diferencia entre la fecha de recepción del XML y el valor del Tag UBL es mayor al límite del listado</t>
  </si>
  <si>
    <t>2108</t>
  </si>
  <si>
    <t xml:space="preserve">La fecha de emisión es mayor al 30/11/2022 </t>
  </si>
  <si>
    <t>1085</t>
  </si>
  <si>
    <t>La fecha de recepción es mayor al 30/11/2022</t>
  </si>
  <si>
    <t>hh:mm:ss</t>
  </si>
  <si>
    <t>/DespatchAdvice/cbc:IssueTime</t>
  </si>
  <si>
    <t>Tipo de documento (Guia)</t>
  </si>
  <si>
    <t>/DespatchAdvice/cbc:DespatchAdviceTypeCode</t>
  </si>
  <si>
    <t>1050</t>
  </si>
  <si>
    <t>El valor del Tag UBL es diferente a "09"</t>
  </si>
  <si>
    <t>1051</t>
  </si>
  <si>
    <t>Observaciones (Texto)</t>
  </si>
  <si>
    <t>/DespatchAdvice/cbc:Note</t>
  </si>
  <si>
    <t>Si el Tag UBL existe, el formato del Tag UBL es diferente a alfanumérico hasta de 250 caracteres  o es vacío  (se considera cualquier carácter incluido espacio, no se permite ningún otro "whitespace character": salto de línea, tab, fin de línea, etc.)</t>
  </si>
  <si>
    <t>4186</t>
  </si>
  <si>
    <t>II</t>
  </si>
  <si>
    <t>Guía de Remisión de referencia (dada de baja por cambio de destinatario)</t>
  </si>
  <si>
    <t>/DespatchAdvice/cac:OrderReference/</t>
  </si>
  <si>
    <t>El Tag UBL se repite en /DespatchAdvice</t>
  </si>
  <si>
    <t>2753</t>
  </si>
  <si>
    <t>Serie y Número de documento</t>
  </si>
  <si>
    <t>T###-NNNNNNNN
EG01-NNNNNNNN</t>
  </si>
  <si>
    <t xml:space="preserve">/DespatchAdvice/cac:OrderReference/cbc:ID
</t>
  </si>
  <si>
    <t>El formato del Tag UBL es diferente a:
- [T][A-Z0-9]{3}-[0-9]{1,8}
- (EG01)-[0-9]{1,8}</t>
  </si>
  <si>
    <t>1055</t>
  </si>
  <si>
    <t>Código del tipo de documento</t>
  </si>
  <si>
    <t>/DespatchAdvice/cac:OrderReference/cbc:OrderTypeCode</t>
  </si>
  <si>
    <t>1056</t>
  </si>
  <si>
    <t>2755</t>
  </si>
  <si>
    <t>Tipo de documento (Descripción)</t>
  </si>
  <si>
    <t>an..50</t>
  </si>
  <si>
    <t>/DespatchAdvice/cac:OrderReference/cbc:OrderTypeCode@name</t>
  </si>
  <si>
    <t>Si existe, es diferente a alfanumérico de hasta 50 caracteres (se considera cualquier carácter incluido espacio, no se permite ningún otro "whitespace character": salto de línea, tab, fin de línea, etc.)</t>
  </si>
  <si>
    <t>4187</t>
  </si>
  <si>
    <t>III</t>
  </si>
  <si>
    <t>Número de DAM (obligatorio cuando el motivo de traslado es importacion)</t>
  </si>
  <si>
    <t>Número de documento</t>
  </si>
  <si>
    <t>an..20</t>
  </si>
  <si>
    <t>/DespatchAdvice/cac:AdditionalDocumentReference/cbc:ID</t>
  </si>
  <si>
    <r>
      <t>Si "Código de tipo de documento" es 01, el formato del Tag UBL es diferente a:
- [0-9]{4}-[0-9]{2}-[0-9]{3}-[0-9]</t>
    </r>
    <r>
      <rPr>
        <b/>
        <sz val="9"/>
        <rFont val="Calibri"/>
        <family val="2"/>
        <scheme val="minor"/>
      </rPr>
      <t>{6}</t>
    </r>
  </si>
  <si>
    <t>2769</t>
  </si>
  <si>
    <t>Si "Código de tipo de documento" es 01 y "Motivo de traslado" es diferente a 08 y 09, existe el Tag UBL</t>
  </si>
  <si>
    <t>4191</t>
  </si>
  <si>
    <t>Código del tipo de documento relacionado</t>
  </si>
  <si>
    <t>(Catálogo N.° 21)</t>
  </si>
  <si>
    <t>/DespatchAdvice/cac:AdditionalDocumentReference/cbc:DocumentTypeCode</t>
  </si>
  <si>
    <t>1058</t>
  </si>
  <si>
    <t>Parámetros (020)</t>
  </si>
  <si>
    <t>IV</t>
  </si>
  <si>
    <t>Documento Relacionado (Numeración de manifiesto de carga)</t>
  </si>
  <si>
    <t>Si "Código de tipo de documento" es 04, el formato del Tag UBL es diferente a:
- [0-9]{3}-[0-9]{4}-[0-9]{4}</t>
  </si>
  <si>
    <t>1057</t>
  </si>
  <si>
    <t>Si "Código de tipo de documento" es 04 y "Motivo de traslado" es diferente a 08 y 09, existe el Tag UBL</t>
  </si>
  <si>
    <t>4192</t>
  </si>
  <si>
    <t>V</t>
  </si>
  <si>
    <t>Documento Relacionado (Número de Orden de entrega, Número de SCOP, numeración de detracción u OTROS)</t>
  </si>
  <si>
    <t>El formato del Tag UBL es diferente a alfanumérico de hasta 20 caracteres  (se considera cualquier carácter diferente a salto de línea)</t>
  </si>
  <si>
    <t>2756</t>
  </si>
  <si>
    <t>VI</t>
  </si>
  <si>
    <t>VII</t>
  </si>
  <si>
    <t>Datos del Remitente</t>
  </si>
  <si>
    <t>Número de documento de identidad del remitente</t>
  </si>
  <si>
    <t>/DespatchAdvice/cac:DespatchSupplierParty/cbc:CustomerAssignedAccountID</t>
  </si>
  <si>
    <t>El Tag UBL es diferente al RUC del nombre del XML</t>
  </si>
  <si>
    <t>Tipo de documento de identidad del remitente</t>
  </si>
  <si>
    <t>/DespatchAdvice/cac:DespatchSupplierParty/cbc:CustomerAssignedAccountID@schemeID</t>
  </si>
  <si>
    <t>El valor del Tag UBL es diferente a "6"</t>
  </si>
  <si>
    <t>Apellidos y nombres, denominacion o razon social del remitente</t>
  </si>
  <si>
    <t>/DespatchAdvice/cac:DespatchSupplierParty/cac:Party/cac:PartyLegalEntity/cbc:RegistrationName</t>
  </si>
  <si>
    <t>4338</t>
  </si>
  <si>
    <t>VIII</t>
  </si>
  <si>
    <t>Datos del Destinatario</t>
  </si>
  <si>
    <t>Número de documento de identidad del destinatario</t>
  </si>
  <si>
    <t>n15</t>
  </si>
  <si>
    <t>n(15)</t>
  </si>
  <si>
    <t>/DespatchAdvice/cac:DeliveryCustomerParty/cbc:CustomerAssignedAccountID</t>
  </si>
  <si>
    <t>2757</t>
  </si>
  <si>
    <t>Si "Tipo de documento de identidad del destinatario" es "0" o "A", el formato del Tag UBL es diferente a alfanumérico de hasta 15 caracteres</t>
  </si>
  <si>
    <t>2758</t>
  </si>
  <si>
    <t>Si "Tipo de documento de identidad del destinatario" es "1", el formato del Tag UBL es diferente a numérico de 8 dígitos</t>
  </si>
  <si>
    <t>4207</t>
  </si>
  <si>
    <t>Si "Tipo de documento de identidad del destinatario" es "4" o "7", el formato del Tag UBL es diferente a alfanumérico de hasta 12 caracteres</t>
  </si>
  <si>
    <t>4208</t>
  </si>
  <si>
    <t>Si "Tipo de documento de identidad del destinatario" es "6", el formato del Tag UBL es diferente a numérico de 11 dígitos</t>
  </si>
  <si>
    <t>2017</t>
  </si>
  <si>
    <t>Si "Motivo de traslado" es 02, 04 o 18, el "Número de documento de identidad del remitente" es diferente al valor del Tag UBL</t>
  </si>
  <si>
    <t>2554</t>
  </si>
  <si>
    <t>Si "Motivo de traslado" es 01, 09 o 19, el "Número de documento de identidad del remitente" es igual al valor del Tag UBL</t>
  </si>
  <si>
    <t>2555</t>
  </si>
  <si>
    <t>Tipo de documento de identidad del destinatario</t>
  </si>
  <si>
    <t>/DespatchAdvice/cac:DeliveryCustomerParty/cbc:CustomerAssignedAccountID@schemeID</t>
  </si>
  <si>
    <t>2759</t>
  </si>
  <si>
    <t>2760</t>
  </si>
  <si>
    <t>Apellidos y nombres, denominacion o razon social del destinatario</t>
  </si>
  <si>
    <t>/DespatchAdvice/cac:DeliveryCustomerParty/cac:Party/cac:PartyLegalEntity/cbc:RegistrationName</t>
  </si>
  <si>
    <t>2761</t>
  </si>
  <si>
    <t>El formato del Tag UBL es diferente a alfanumérico de hasta 100 caracteres  (se considera cualquier carácter incluido espacio, no se permite ningún otro "whitespace character": salto de línea, tab, fin de línea, etc.)</t>
  </si>
  <si>
    <t>2762</t>
  </si>
  <si>
    <t>IX</t>
  </si>
  <si>
    <t>Datos del Proveedor (cuando se ingrese)</t>
  </si>
  <si>
    <t>n(11)</t>
  </si>
  <si>
    <t>/DespatchAdvice/cac:SellerSupplierParty/cbc:CustomerAssignedAccountID</t>
  </si>
  <si>
    <t>Si el Tag UBL existe, el formato del Tag UBL es diferente a numérico de 11 dígitos</t>
  </si>
  <si>
    <t>2764</t>
  </si>
  <si>
    <t>4050</t>
  </si>
  <si>
    <t>Si el Tag UBL existe, el Tag UBL tiene un estado diferente a activo (ind_estado diferente "00") en el listado "Contribuyentes"</t>
  </si>
  <si>
    <t>4051</t>
  </si>
  <si>
    <t>Si el Tag UBL existe, el Tag UBL tiene un indicador de condición diferente a habido (ind_condicion diferente "00") en el listado "Contribuyentes"</t>
  </si>
  <si>
    <t>4052</t>
  </si>
  <si>
    <t>El "Número de documento de identidad del remitente" es igual al Tag UBL o el "Número de documento de identidad del destinatario" es igual al Tag UBL</t>
  </si>
  <si>
    <t>4053</t>
  </si>
  <si>
    <t>Tipo de documento de identidad del proveedor</t>
  </si>
  <si>
    <t>/DespatchAdvice/cac:SellerSupplierParty/cbc:CustomerAssignedAccountID@schemeID</t>
  </si>
  <si>
    <t>2765</t>
  </si>
  <si>
    <t>2766</t>
  </si>
  <si>
    <t>Apellidos y nombres, denominacion o razon social del proveedor</t>
  </si>
  <si>
    <t>/DespatchAdvice/cac:SellerSupplierParty/cac:Party/cac:PartyLegalEntity/cbc:RegistrationName</t>
  </si>
  <si>
    <t>Si el Tag UBL existe, el formato del Tag UBL es diferente a alfanumérico de hasta 100 caracteres   (se considera cualquier carácter incluido espacio, no se permite ningún otro "whitespace character": salto de línea, tab, fin de línea, etc.)</t>
  </si>
  <si>
    <t>4189</t>
  </si>
  <si>
    <t>X</t>
  </si>
  <si>
    <t>Datos del envío</t>
  </si>
  <si>
    <t>Motivo del traslado</t>
  </si>
  <si>
    <t>(Catálogo N.° 20)</t>
  </si>
  <si>
    <t>/DespatchAdvice/cac:Shipment/cbc:HandlingCode</t>
  </si>
  <si>
    <t>1062</t>
  </si>
  <si>
    <t>1063</t>
  </si>
  <si>
    <t>Parámetros (021)</t>
  </si>
  <si>
    <t>Si el valor del Tag UBL es 09, y no existe "Código de tipo de documento relacionado" igual a 01</t>
  </si>
  <si>
    <t>2767</t>
  </si>
  <si>
    <t>Si el valor del Tag UBL es 08, y no existe "Código de tipo de documento relacionado" igual a 04 o 01</t>
  </si>
  <si>
    <t>2768</t>
  </si>
  <si>
    <t>Descripción de motivo de traslado</t>
  </si>
  <si>
    <t>/DespatchAdvice/cac:Shipment/cbc:Information</t>
  </si>
  <si>
    <t>Si "Motivo de traslado" es 13, no existe el Tag UBL o es vacío</t>
  </si>
  <si>
    <t>4055</t>
  </si>
  <si>
    <t>Si "Motivo de traslado" es 13, el formato del Tag UBL es diferente a alfanumérico de hasta 100 caracteres  (se considera cualquier carácter incluido espacio, no se permite ningún otro "whitespace character": salto de línea, tab, fin de línea, etc.)</t>
  </si>
  <si>
    <t>4190</t>
  </si>
  <si>
    <t>Indicador de Transbordo Programado</t>
  </si>
  <si>
    <t>Boolean</t>
  </si>
  <si>
    <t>true/false</t>
  </si>
  <si>
    <t>/DespatchAdvice/cac:Shipment/cbc:SplitConsignmentIndicator</t>
  </si>
  <si>
    <t>Peso bruto total de los guía</t>
  </si>
  <si>
    <t>n..16</t>
  </si>
  <si>
    <t>n(12,3) </t>
  </si>
  <si>
    <t>/DespatchAdvice/cac:Shipment/cbc:GrossWeightMeasure</t>
  </si>
  <si>
    <t>2880</t>
  </si>
  <si>
    <t>Si existe el Tag UBL, el formato del Tag UBL es diferente a decimal positivo de 12 enteros y 3 decimales</t>
  </si>
  <si>
    <t>4155</t>
  </si>
  <si>
    <t>Unidad de medida del peso bruto</t>
  </si>
  <si>
    <t>(Catálogo N.° 03)</t>
  </si>
  <si>
    <t>/DespatchAdvice/cac:Shipment/cbc:GrossWeightMeasure@unitCode</t>
  </si>
  <si>
    <t>Si "Peso bruto total de la guía" existe, no existe el atributo del Tag UBL</t>
  </si>
  <si>
    <t>2881</t>
  </si>
  <si>
    <t>Si "Peso bruto total de la guía" existe, el valor del Tag UBL es diferente a "KGM"</t>
  </si>
  <si>
    <t>4154</t>
  </si>
  <si>
    <t>Número de Bulltos o Pallets</t>
  </si>
  <si>
    <t>n..12</t>
  </si>
  <si>
    <t>/DespatchAdvice/cac:Shipment/cbc:TotalTransportHandlingUnitQuantity</t>
  </si>
  <si>
    <t>Si "Motivo de traslado" es 08, no existe el Tag UBL</t>
  </si>
  <si>
    <t>2771</t>
  </si>
  <si>
    <t>Si "Motivo de traslado" es 08, el formato del Tag UBL es diferente a numérico de hasta 12 dígitos</t>
  </si>
  <si>
    <t>2772</t>
  </si>
  <si>
    <t>Si "Motivo de traslado" es diferente 08, existe el Tag UBL</t>
  </si>
  <si>
    <t>4195</t>
  </si>
  <si>
    <t>Modalidad de Traslado</t>
  </si>
  <si>
    <t>(Catálogo N.° 18)</t>
  </si>
  <si>
    <t>/DespatchAdvice/cac:Shipment/cac:ShipmentStage/cbc:TransportModeCode</t>
  </si>
  <si>
    <t>1065</t>
  </si>
  <si>
    <t>2773</t>
  </si>
  <si>
    <t>Parámetros (022)</t>
  </si>
  <si>
    <t>Si el valor del Tag UBL es "02", no existe "Número de placa del vehículo"</t>
  </si>
  <si>
    <t>1067</t>
  </si>
  <si>
    <t>Si el valor del Tag UBL es "02", no existe "Número de documento de identidad del conductor"</t>
  </si>
  <si>
    <t>1068</t>
  </si>
  <si>
    <t>Si el valor del Tag UBL es "01", no existe "Número de RUC del transportista"</t>
  </si>
  <si>
    <t>1066</t>
  </si>
  <si>
    <t>Si el valor del Tag UBL es "02", existe "Número de RUC transportista"</t>
  </si>
  <si>
    <t>4159</t>
  </si>
  <si>
    <t>Fecha Inicio de traslado</t>
  </si>
  <si>
    <t>/DespatchAdvice/cac:Shipment/cac:ShipmentStage/cac:TransitPeriod/cbc:StartDate</t>
  </si>
  <si>
    <t>1069</t>
  </si>
  <si>
    <t>Fecha de entrega de bienes al transportista</t>
  </si>
  <si>
    <t>XI</t>
  </si>
  <si>
    <t>Transportista (Transporte Público)</t>
  </si>
  <si>
    <t>Número de RUC transportista</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</si>
  <si>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</si>
  <si>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</si>
  <si>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</si>
  <si>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</si>
  <si>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</si>
  <si>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</si>
  <si>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</si>
  <si>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Número de placa del vehiculo</t>
  </si>
  <si>
    <t>an..8</t>
  </si>
  <si>
    <t xml:space="preserve">/DespatchAdvice/cac:Shipment/cac:ShipmentStage/cac:TransportMeans/cac:RoadTransport/cbc:LicensePlateID
</t>
  </si>
  <si>
    <t>XIII</t>
  </si>
  <si>
    <t>Vehiculos (Secundarios)</t>
  </si>
  <si>
    <t>Número de placa del vehículo</t>
  </si>
  <si>
    <t>/DespatchAdvice/cac:Shipment/cac:TransportHandlingUnit/cac:TransportEquipment/cbc:ID</t>
  </si>
  <si>
    <t>XIV</t>
  </si>
  <si>
    <t>CONDUCTOR (Transporte Privado)</t>
  </si>
  <si>
    <t>Número de documento de identidad del conductor</t>
  </si>
  <si>
    <t>/DespatchAdvice/cac:Shipment/cac:ShipmentStage/cac:DriverPerson/cbc:ID</t>
  </si>
  <si>
    <t>Tipo de documento de identidad del conductor</t>
  </si>
  <si>
    <t>/DespatchAdvice/cac:Shipment/cac:ShipmentStage/cac:DriverPerson/cbc:ID@schemeID</t>
  </si>
  <si>
    <t>XV</t>
  </si>
  <si>
    <t>Direccion punto de llegada</t>
  </si>
  <si>
    <t>Ubigeo de llegada</t>
  </si>
  <si>
    <t>an8</t>
  </si>
  <si>
    <t>/DespatchAdvice/cac:Shipment/cac:Delivery/cac:DeliveryAddress/cbc:ID</t>
  </si>
  <si>
    <t>2775</t>
  </si>
  <si>
    <t>El formato del Tag UBL es diferente a numérico de 6 dígitos</t>
  </si>
  <si>
    <t>2776</t>
  </si>
  <si>
    <t>4200</t>
  </si>
  <si>
    <t>Direccion completa y detallada de llegada</t>
  </si>
  <si>
    <t>/DespatchAdvice/cac:Shipment/cac:Delivery/cac:DeliveryAddress/cbc:StreetName</t>
  </si>
  <si>
    <t>2777</t>
  </si>
  <si>
    <t>2778</t>
  </si>
  <si>
    <t>XVI</t>
  </si>
  <si>
    <t>Datos del contenedor (Obligatorio si motivo es Importación)</t>
  </si>
  <si>
    <t>Número de Contenedor</t>
  </si>
  <si>
    <t>/DespatchAdvice/cac:Shipment/cac:TransportHandlingUnit/cbc:ID</t>
  </si>
  <si>
    <t>XVII</t>
  </si>
  <si>
    <t>Direccion del punto de partida</t>
  </si>
  <si>
    <t>Ubigeo de partida</t>
  </si>
  <si>
    <t>/DespatchAdvice/cac:Shipment/cac:OriginAddress/cbc:ID</t>
  </si>
  <si>
    <t>Direccion completa y detallada de partida</t>
  </si>
  <si>
    <t>/DespatchAdvice/cac:Shipment/cac:OriginAddress/cbc:StreetName</t>
  </si>
  <si>
    <t>XVIII</t>
  </si>
  <si>
    <t>Puerto o Aeropuerto de embarque/desembarque cuando el motivo de traslado es importacion</t>
  </si>
  <si>
    <t>Código del Puerto</t>
  </si>
  <si>
    <t>/DespatchAdvice/cac:Shipment/cac:FirstArrivalPortLocation/cbc:ID</t>
  </si>
  <si>
    <t>XIX</t>
  </si>
  <si>
    <t>BIENES A TRANSPORTAR</t>
  </si>
  <si>
    <t>Número de orden del item</t>
  </si>
  <si>
    <t>n..3</t>
  </si>
  <si>
    <t>/DespatchAdvice/cac:DespatchLine/cbc:ID</t>
  </si>
  <si>
    <t>El formato del Tag UBL es diferente de numérico de hasta 3 dígitos</t>
  </si>
  <si>
    <t>2023</t>
  </si>
  <si>
    <t>El valor del Tag UBL se repite en el /DespatchAdvice</t>
  </si>
  <si>
    <t xml:space="preserve">/DespatchAdvice/cac:DespatchLine/cac:OrderLineReference/cbc:ID </t>
  </si>
  <si>
    <t>Cantidad del item</t>
  </si>
  <si>
    <t>an..23</t>
  </si>
  <si>
    <t>n(12,10)</t>
  </si>
  <si>
    <t>/DespatchAdvice/cac:DespatchLine/cbc:DeliveredQuantity</t>
  </si>
  <si>
    <t>2779</t>
  </si>
  <si>
    <t>El formato del Tag UBL es diferente de decimal positivo de 12 enteros y hasta 10 decimales</t>
  </si>
  <si>
    <t>2780</t>
  </si>
  <si>
    <t>Unidad de medida del item</t>
  </si>
  <si>
    <t>/DespatchAdvice/cac:DespatchLine/cbc:DeliveredQuantity@unitCode</t>
  </si>
  <si>
    <t>Descripcion detallada del ítem</t>
  </si>
  <si>
    <t>/DespatchAdvice/cac:DespatchLine/cac:Item/cbc:Name</t>
  </si>
  <si>
    <t>2781</t>
  </si>
  <si>
    <t>El formato del Tag UBL es diferente a alfanumérico de hasta 250 caracteres (se considera cualquier carácter, permite "whitespace character": espacio, salto de línea, fin de línea, tab, etc.)</t>
  </si>
  <si>
    <t>2782</t>
  </si>
  <si>
    <t>Código del item</t>
  </si>
  <si>
    <t>an..16</t>
  </si>
  <si>
    <t xml:space="preserve">/DespatchAdvice/cac:DespatchLine/cac:Item/cac:SellersItemIdentification/cbc:ID </t>
  </si>
  <si>
    <t>Si el Tag UBL existe, el formato del Tag UBL es diferente a alfanumérico de hasta 16 caracteres</t>
  </si>
  <si>
    <t>2783</t>
  </si>
  <si>
    <t>Código producto SUNAT</t>
  </si>
  <si>
    <t>/DespatchAdvice/cac:DespatchLine/cac:Item/cac:CommodityClassification/
cbc:ItemClassificationCode</t>
  </si>
  <si>
    <t>El ticket no existe</t>
  </si>
  <si>
    <t>Datos del resumen diario</t>
  </si>
  <si>
    <t>01</t>
  </si>
  <si>
    <t>"2.0"</t>
  </si>
  <si>
    <t>/SummaryDocuments/cbc:UBLVersionID</t>
  </si>
  <si>
    <t>El valor del Tag UBL es diferente de "2.0"</t>
  </si>
  <si>
    <t>02</t>
  </si>
  <si>
    <t>"1.1"</t>
  </si>
  <si>
    <t>/SummaryDocuments/cbc:CustomizationID</t>
  </si>
  <si>
    <t>El valor del Tag UBL es diferente de "1.1"</t>
  </si>
  <si>
    <t>03</t>
  </si>
  <si>
    <t>Identificador del resumen</t>
  </si>
  <si>
    <t>[R][C]-[0-9]{8}-[0-9]{1,5}</t>
  </si>
  <si>
    <t>/SummaryDocuments/cbc:ID</t>
  </si>
  <si>
    <t>2223</t>
  </si>
  <si>
    <t>04</t>
  </si>
  <si>
    <t>Fecha de generación del resumen</t>
  </si>
  <si>
    <t>/SummaryDocuments/cbc:IssueDate</t>
  </si>
  <si>
    <t>El valor del Tag UBL es diferente a la fecha del nombre del archivo</t>
  </si>
  <si>
    <t>El valor del Tag UBL es mayor que el día de hoy</t>
  </si>
  <si>
    <t>2236</t>
  </si>
  <si>
    <t>05</t>
  </si>
  <si>
    <t>Fecha de emisión de los documentos</t>
  </si>
  <si>
    <t>/SummaryDocuments/cbc:ReferenceDate</t>
  </si>
  <si>
    <t>El valor del Tag UBL es mayor a la "Fecha de generación del resumen"</t>
  </si>
  <si>
    <t>06</t>
  </si>
  <si>
    <t>07</t>
  </si>
  <si>
    <t>Emisor</t>
  </si>
  <si>
    <t>Nodo</t>
  </si>
  <si>
    <t>/SummaryDocuments/cac:AccountingSupplierParty</t>
  </si>
  <si>
    <t>07.1</t>
  </si>
  <si>
    <t>/SummaryDocuments/cac:AccountingSupplierParty/cbc:CustomerAssignedAccountID</t>
  </si>
  <si>
    <t>No existe el Tag UBL o es vacío o el valor del Tagl UBL es diferente al RUC del nombre del archivo</t>
  </si>
  <si>
    <t>El valor del Tag UBL se encuentra en el padrón de obligados a emitir a través de SEE-OSE 
Validación no aplica para OSE</t>
  </si>
  <si>
    <t>/SummaryDocuments/cac:AccountingSupplierParty/cbc:AdditionalAccountID</t>
  </si>
  <si>
    <t>2219</t>
  </si>
  <si>
    <t>El valor del Tag UBL es diferente a 6 (RUC)</t>
  </si>
  <si>
    <t>2218</t>
  </si>
  <si>
    <t>07.2</t>
  </si>
  <si>
    <t>/SummaryDocuments/cac:AccountingSupplierParty/cac:Party/cac:PartyLegalEntity/cbc:RegistrationName</t>
  </si>
  <si>
    <t>Linea de documento</t>
  </si>
  <si>
    <t>/SummaryDocuments/sac:SummaryDocumentsLine</t>
  </si>
  <si>
    <t>08</t>
  </si>
  <si>
    <t>Número de fila</t>
  </si>
  <si>
    <t xml:space="preserve">/SummaryDocuments/sac:SummaryDocumentsLine/cbc:LineID </t>
  </si>
  <si>
    <t>2238</t>
  </si>
  <si>
    <t>2239</t>
  </si>
  <si>
    <t>El valor del Tag UBL no puede repetirse en /SummaryDocuments</t>
  </si>
  <si>
    <t>09</t>
  </si>
  <si>
    <t>Boleta de venta</t>
  </si>
  <si>
    <t>Serie y número de correlativo del documento</t>
  </si>
  <si>
    <t>an…13</t>
  </si>
  <si>
    <t>/SummaryDocuments/sac:SummaryDocumentsLine/cbc:ID</t>
  </si>
  <si>
    <t>2512</t>
  </si>
  <si>
    <t>Si "Tipo de documento" es 03, 07 o 08, el formato del Tag UBL es diferente:
- ([B][A-Z0-9]{3})-(?!0+$)([0-9]{1,8})
- [0-9]{1,4}-[0-9]{1,8}</t>
  </si>
  <si>
    <t>2513</t>
  </si>
  <si>
    <t xml:space="preserve">Si el comprobante no existe en el listado y el 'Código de operacion del ítem' es '2' o '3'
</t>
  </si>
  <si>
    <t>2663</t>
  </si>
  <si>
    <t>Si "Tipo de documento" es 03, 07 o 08 y la serie empieza con número,  el Tag UBL no se encuentra en el listado</t>
  </si>
  <si>
    <t>4204</t>
  </si>
  <si>
    <t>Tipo de Comprobante</t>
  </si>
  <si>
    <t>/SummaryDocuments/sac:SummaryDocumentsLine/cbc:DocumentTypeCode</t>
  </si>
  <si>
    <t>2242</t>
  </si>
  <si>
    <t>El valor del Tag UBL es diferente a 03, 07, 08</t>
  </si>
  <si>
    <t>2241</t>
  </si>
  <si>
    <t xml:space="preserve">Si el comprobante existe en el listado: 
el comprobante tiene el estado igual a (0 ó 2) </t>
  </si>
  <si>
    <t>2987</t>
  </si>
  <si>
    <t>Comprobantes de pago electrónico</t>
  </si>
  <si>
    <t>Si el comprobante existe en el listado y el 'Código de operación del ítem' es '1'</t>
  </si>
  <si>
    <t>2282</t>
  </si>
  <si>
    <t>Si la 'Serie del documento' no inicia con número y el 'Código de operación del ítem' es igual a '3': 
La diferencia entre la fecha de recepción del resumen y la 'Fecha de emisión de los documentos' es mayor 7 días</t>
  </si>
  <si>
    <t>El 'Tipo de Comprobante', 'Serie y número de correlativo del documento' y 'Código de operación del ítem' se repite en otra línea /SummaryDocumentsLine</t>
  </si>
  <si>
    <t>3094</t>
  </si>
  <si>
    <t>El comprobante es adicionado y modificado en el mismo envio</t>
  </si>
  <si>
    <t>3095</t>
  </si>
  <si>
    <t>El comprobante es modificado y anulado en el mismo envio</t>
  </si>
  <si>
    <t>3096</t>
  </si>
  <si>
    <t>Adquirente o usuario</t>
  </si>
  <si>
    <t>/SummaryDocuments/sac:SummaryDocumentsLine/cac:AccountingCustomerParty</t>
  </si>
  <si>
    <t xml:space="preserve">Si el campo 'Importe total de la venta' es mayor a 700 nuevos soles y no existe el tag
</t>
  </si>
  <si>
    <t>2514</t>
  </si>
  <si>
    <t>Número de documento de Identidad</t>
  </si>
  <si>
    <t>an20</t>
  </si>
  <si>
    <t>/SummaryDocuments/sac:SummaryDocumentsLine/cac:AccountingCustomerParty/cbc:CustomerAssignedAccountID</t>
  </si>
  <si>
    <t>Si existe tag de "Adquiriente o usuario", no existe el Tag UBL</t>
  </si>
  <si>
    <t>2014</t>
  </si>
  <si>
    <t>Si existe tag de "Adquiriente o usuario" y "Tipo de documento de identidad del adquiriente" es "6", el formato del Tag UBL es diferente a numérico de 11 dígitos</t>
  </si>
  <si>
    <t>Si existe tag de "Adquiriente o usuario" y "Tipo de documento de identidad del adquiriente" es "1", el formato del Tag UBL es diferente a numérico de 8 dígitos</t>
  </si>
  <si>
    <r>
      <rPr>
        <sz val="9"/>
        <color rgb="FF000000"/>
        <rFont val="Calibri"/>
        <family val="2"/>
      </rPr>
      <t>Si existe tag de "Adquiriente o usuario" y "Tipo de documento del adquiriente o usuario" es "4" o "7" o "0" o "A" o "B" o "C" o "D" o "E" o "F"</t>
    </r>
    <r>
      <rPr>
        <sz val="9"/>
        <color rgb="FFFF0000"/>
        <rFont val="Calibri"/>
        <family val="2"/>
      </rPr>
      <t xml:space="preserve"> </t>
    </r>
    <r>
      <rPr>
        <sz val="9"/>
        <color rgb="FF000000"/>
        <rFont val="Calibri"/>
        <family val="2"/>
      </rPr>
      <t>o "G", el formato del Tag UBL es diferente a alfanumérico de hasta 20 caracteres (se considera cualquier carácter, no permite 'whitespace character': espacio, salto de línea, fin de línea, tab, etc.)</t>
    </r>
  </si>
  <si>
    <t>Tipo de documento de Identidad</t>
  </si>
  <si>
    <t>/SummaryDocuments/sac:SummaryDocumentsLine/cac:AccountingCustomerParty/cbc:AdditionalAccountID</t>
  </si>
  <si>
    <t>2015</t>
  </si>
  <si>
    <t>Si existe tag de "Adquiriente o usuario", el valor del Tag UBL es diferente al listado y guión (-)</t>
  </si>
  <si>
    <t>2016</t>
  </si>
  <si>
    <t>Comprobante de referencia</t>
  </si>
  <si>
    <t>/SummaryDocuments/sac:SummaryDocumentsLine/cac:BillingReference</t>
  </si>
  <si>
    <t>Si existe el nodo y el tipo de comprobante es diferente de '07' y '08'</t>
  </si>
  <si>
    <t>2582</t>
  </si>
  <si>
    <t>Serie y número de documento de la boleta de venta que modifica</t>
  </si>
  <si>
    <t>/SummaryDocuments/sac:SummaryDocumentsLine/cac:BillingReference/cac:InvoiceDocumentReference/cbc:ID</t>
  </si>
  <si>
    <t>Si "Tipo de documento" es '07' o '08' y 'Tipo de operación' es diferente de '3', el Tag UBL es vacio</t>
  </si>
  <si>
    <t>2524</t>
  </si>
  <si>
    <t>Si "Tipo de documento que modifica" es '12', '16' o '55' y 'Tipo de operación' es diferente de '3', el formato del Tag UBL es diferente a:
- [a-zA-Z0-9-]{1,20}-[a-zA-Z0-9-]{1,20}</t>
  </si>
  <si>
    <t>2920</t>
  </si>
  <si>
    <t>Si "Tipo de documento que modifica" es '03' y 'Tipo de operación' es diferente de '3', el formato del Tag UBL es diferente a:
- ([B][A-Z0-9]{3})-(?!0+$)([0-9]{1,8})
- (EB01)-[0-9]{1,8}
- [0-9]{1,4}-[0-9]{1,8}</t>
  </si>
  <si>
    <t>Tipo de documento que modifica</t>
  </si>
  <si>
    <t>/SummaryDocuments/sac:SummaryDocumentsLine/cac:BillingReference/cac:InvoiceDocumentReference/cbc:DocumentTypeCode</t>
  </si>
  <si>
    <t>Si "Tipo de documento" es '07' o '08' y 'Tipo de operación' es diferente de '3', no existe el Tag UBL</t>
  </si>
  <si>
    <t>2583</t>
  </si>
  <si>
    <t>Si "Tipo de documento" es '07' o '08' y 'Tipo de operación' es diferente de '3', el valor del Tag UBL es diferente a '03', '12', '16' y '55'</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</si>
  <si>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</si>
  <si>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</si>
  <si>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</si>
  <si>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</si>
  <si>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Si "Tipo del documento del documento que modifica" es "03" y "Serie del documento que modifica" empieza con B, el comprobante de referencia se encuentra en el listado con estado "Anulado" o "Rechazado"</t>
  </si>
  <si>
    <t>2990</t>
  </si>
  <si>
    <t>Informacion de percepcion</t>
  </si>
  <si>
    <t>/SummaryDocuments/sac:SummaryDocumentsLine/sac:SUNATPerceptionSummaryDocumentReference</t>
  </si>
  <si>
    <t>Si existe nodo y el tipo de comprobante no es boleta (diferente de 03) o es una operación de modificación (cac:Status/cbc:ConditionCode = 2)</t>
  </si>
  <si>
    <t>2986</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</si>
  <si>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</si>
  <si>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</si>
  <si>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</si>
  <si>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</si>
  <si>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Regimen de percepción</t>
  </si>
  <si>
    <t>/SummaryDocuments/sac:SummaryDocumentsLine/sac:SUNATPerceptionSummaryDocumentReference/sac:SUNATPerceptionSystemCode</t>
  </si>
  <si>
    <t>2517</t>
  </si>
  <si>
    <t>Parámetros (019)</t>
  </si>
  <si>
    <t>Tasa de la percepción</t>
  </si>
  <si>
    <t>n(12,3)</t>
  </si>
  <si>
    <t>/SummaryDocuments/sac:SummaryDocumentsLine/sac:SUNATPerceptionSummaryDocumentReference/sac:SUNATPerceptionPercent</t>
  </si>
  <si>
    <t>El valor del Tag UBL es diferente a la tasa del listado para el "Regimen de percepción"</t>
  </si>
  <si>
    <t>2891</t>
  </si>
  <si>
    <t>Monto de la percepción</t>
  </si>
  <si>
    <t>/SummaryDocuments/sac:SummaryDocumentsLine/sac:SUNATPerceptionSummaryDocumentReference/cbc:TotalInvoiceAmount</t>
  </si>
  <si>
    <t>El formato del Tag UBL es diferente a númerico de 12 enteros y 2 decimales</t>
  </si>
  <si>
    <t>2893</t>
  </si>
  <si>
    <t>El valor del Tag UBL es menor o igual a cero (0)</t>
  </si>
  <si>
    <t>Si el valor del Tag es mayor a cero y  no existe ind_padrón igual a "01" o “02” en el listado para el "Numero de RUC" del emisor</t>
  </si>
  <si>
    <t>2601</t>
  </si>
  <si>
    <t>Padrones de Contribuyentes</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</si>
  <si>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</si>
  <si>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A3</t>
  </si>
  <si>
    <t>/SummaryDocuments/sac:SummaryDocumentsLine/sac:SUNATPerceptionSummaryDocumentReference/cbc:TotalInvoiceAmount@currencyID</t>
  </si>
  <si>
    <t>El valor de la propiedad no existe o es diferente "PEN"</t>
  </si>
  <si>
    <t>Monto total a cobrar incluida la percepción</t>
  </si>
  <si>
    <t>/SummaryDocuments/sac:SummaryDocumentsLine/sac:SUNATPerceptionSummaryDocumentReference/sac:SUNATTotalCashed</t>
  </si>
  <si>
    <t>2895</t>
  </si>
  <si>
    <t>Si "Tipo de moneda del comprobante" es "PEN" y el Tag UBL existe, el valor del Tag UBL es diferente a "/SummaryDocuments/sac:SummaryDocumentsLine/sac:TotalAmount" más "Monto de la percepción" con una tolerancia de más/menos uno (1)</t>
  </si>
  <si>
    <t>/SummaryDocuments/sac:SummaryDocumentsLine/sac:SUNATPerceptionSummaryDocumentReference/sac:SUNATTotalCashed@currencyID</t>
  </si>
  <si>
    <t>Base imponible percepción</t>
  </si>
  <si>
    <t>/SummaryDocuments/sac:SummaryDocumentsLine/sac:SUNATPerceptionSummaryDocumentReference/cbc:TaxableAmount</t>
  </si>
  <si>
    <t>2897</t>
  </si>
  <si>
    <t>Código de operación del ítem</t>
  </si>
  <si>
    <t>(Catálogo N.° 19)</t>
  </si>
  <si>
    <t>/SummaryDocuments/sac:SummaryDocumentsLine/cac:Status/cbc:ConditionCode</t>
  </si>
  <si>
    <t>2522</t>
  </si>
  <si>
    <t>2896</t>
  </si>
  <si>
    <t>Parámetros (018)</t>
  </si>
  <si>
    <t>Importe total de la venta
Tipo de moneda del Comprobante</t>
  </si>
  <si>
    <t>/SummaryDocuments/sac:SummaryDocumentsLine/sac:TotalAmount</t>
  </si>
  <si>
    <t>El formato del Tag UBL es diferente de decimal de 12 enteros y hasta 2 decimales o menor a cero</t>
  </si>
  <si>
    <t>2251</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</si>
  <si>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</si>
  <si>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4027</t>
  </si>
  <si>
    <t>/SummaryDocuments/sac:SummaryDocumentsLine/sac:TotalAmount@currencyID (Tipo de moneda del comprobante)</t>
  </si>
  <si>
    <t>Si existe algún atributo currencyID en la misma línea  /SummaryDocuments/sac:SummaryDocumentsLine/ con valor diferente a "Tipo de moneda del comprobante" (excepto las monedas contenidas en el tag sac:SUNATPerceptionSummaryDocumentReference/)</t>
  </si>
  <si>
    <t>2071</t>
  </si>
  <si>
    <t xml:space="preserve">Operaciones gravadas </t>
  </si>
  <si>
    <t>/SummaryDocuments/sac:SummaryDocumentsLine/sac:BillingPayment</t>
  </si>
  <si>
    <t>Solo de corresponder. Sumatoria de valor de venta de las operaciones gravadas con IGV
sac:SummaryDocumentsLine/sac:BillingPayment/cbc:InstructionID[text()='01']</t>
  </si>
  <si>
    <t>Total valor de venta</t>
  </si>
  <si>
    <t>/SummaryDocuments/sac:SummaryDocumentsLine/sac:BillingPayment/cbc:PaidAmount</t>
  </si>
  <si>
    <t>2255</t>
  </si>
  <si>
    <t>El formato del Tag UBL es diferente de decimal positivo de 12 enteros y hasta 2 decimales y diferente de cero</t>
  </si>
  <si>
    <t>2254</t>
  </si>
  <si>
    <t>Códigos de tipo de valor de venta</t>
  </si>
  <si>
    <t>(Catálogo N.° 11)</t>
  </si>
  <si>
    <t>/SummaryDocuments/sac:SummaryDocumentsLine/sac:BillingPayment/cbc:InstructionID</t>
  </si>
  <si>
    <t>2257</t>
  </si>
  <si>
    <t>El Tag UBL no existe en el listado</t>
  </si>
  <si>
    <t>2256</t>
  </si>
  <si>
    <t>Parámetros (017)</t>
  </si>
  <si>
    <t>El valor del Tag UBL se repite en el /SummaryDocuments/sac:SummaryDocumentsLine</t>
  </si>
  <si>
    <t>2357</t>
  </si>
  <si>
    <t>Operaciones exoneradas</t>
  </si>
  <si>
    <t>Solo de corresponder. Sumatoria de valor de venta de las operaciones exoneradas con IGV
sac:SummaryDocumentsLine/sac:BillingPayment/cbc:InstructionID[text()='02']</t>
  </si>
  <si>
    <t>Operaciones inafectas</t>
  </si>
  <si>
    <t>Solo de corresponder. Sumatoria de valor de venta de las operaciones inafectas con IGV
sac:SummaryDocumentsLine/sac:BillingPayment/cbc:InstructionID[text()='03']</t>
  </si>
  <si>
    <t>Operaciones Gratuitas</t>
  </si>
  <si>
    <t>sac:SummaryDocumentsLine/sac:BillingPayment/cbc:InstructionID[text()='05']</t>
  </si>
  <si>
    <t>Total Valor Venta</t>
  </si>
  <si>
    <t>Operaciones Exportación</t>
  </si>
  <si>
    <t>sac:SummaryDocumentsLine/sac:BillingPayment/cbc:InstructionID[text()='04']</t>
  </si>
  <si>
    <t>Sumatoria otros cargos del item</t>
  </si>
  <si>
    <t>/SummaryDocuments/sac:SummaryDocumentsLine/cac:AllowanceCharge</t>
  </si>
  <si>
    <t>Indicador de cargo</t>
  </si>
  <si>
    <t>an..5</t>
  </si>
  <si>
    <t>/SummaryDocuments/sac:SummaryDocumentsLine/cac:AllowanceCharge/cbc:ChargeIndicator</t>
  </si>
  <si>
    <t>El valor del Tag UBL es diferente de "true"</t>
  </si>
  <si>
    <t>2263</t>
  </si>
  <si>
    <t>2411</t>
  </si>
  <si>
    <t>Importe total</t>
  </si>
  <si>
    <t>/SummaryDocuments/sac:SummaryDocumentsLine/cac:AllowanceCharge/cbc:Amount</t>
  </si>
  <si>
    <t>2261</t>
  </si>
  <si>
    <t>El valor del Tag UBL es cero (0)</t>
  </si>
  <si>
    <t>2266</t>
  </si>
  <si>
    <t>IGV/IVAP</t>
  </si>
  <si>
    <t>/SummaryDocuments/sac:SummaryDocumentsLine/cac:TaxTotal</t>
  </si>
  <si>
    <t>Si no existe /SummaryDocuments/sac:SummaryDocumentsLine/cac:TaxTotal/cac:TaxSubtotal/cac:TaxCategory/cac:TaxScheme/cbc:ID = "1000" o "1016"</t>
  </si>
  <si>
    <t>2278</t>
  </si>
  <si>
    <t>Total IGV/IVAP</t>
  </si>
  <si>
    <t>/SummaryDocuments/sac:SummaryDocumentsLine/cac:TaxTotal/cbc:TaxAmount</t>
  </si>
  <si>
    <t>2048</t>
  </si>
  <si>
    <r>
      <rPr>
        <sz val="9"/>
        <color rgb="FF000000"/>
        <rFont val="Calibri"/>
        <family val="2"/>
      </rPr>
      <t xml:space="preserve">Si Código de tributo es "1000" y el valor del tag es mayor a 0 y el valor del tag es diferente de ("Total valor de venta - operaciones gravadas" + "Sumatoria ISC") x TASA VIGENTE A LA FECHA DE EMISION </t>
    </r>
    <r>
      <rPr>
        <b/>
        <sz val="9"/>
        <color rgb="FF000000"/>
        <rFont val="Calibri"/>
        <family val="2"/>
      </rPr>
      <t>(18.00 o 10.00)</t>
    </r>
    <r>
      <rPr>
        <sz val="9"/>
        <color rgb="FF000000"/>
        <rFont val="Calibri"/>
        <family val="2"/>
      </rPr>
      <t xml:space="preserve"> con una tolerancia de +/-5
</t>
    </r>
    <r>
      <rPr>
        <b/>
        <sz val="9"/>
        <color rgb="FF000000"/>
        <rFont val="Calibri"/>
        <family val="2"/>
      </rPr>
      <t>Nota: Dado que la tasa vigente del IGV es de 10% y 18%, la validación debe cumplir realizando el cálculo haciendo uso de alguna de las dos tasas</t>
    </r>
  </si>
  <si>
    <t>4019</t>
  </si>
  <si>
    <t>Si Código de tributo es "1016" y el valor del tag es mayor a 0 y el valor del tag es diferente de ("Total valor de venta - operaciones gravadas") x TASA VIGENTE A LA FECHA DE EMISION  con una tolerancia de +/-5</t>
  </si>
  <si>
    <t>4302</t>
  </si>
  <si>
    <t>/SummaryDocuments/sac:SummaryDocumentsLine/cac:TaxTotal/cac:TaxSubtotal/cbc:TaxAmount</t>
  </si>
  <si>
    <t>El valor del Tag UBL es diferente al Tag anterior</t>
  </si>
  <si>
    <t>2344</t>
  </si>
  <si>
    <t>Código de tributo</t>
  </si>
  <si>
    <t>(Catálogo N.° 05)</t>
  </si>
  <si>
    <t>/SummaryDocuments/sac:SummaryDocumentsLine/cac:TaxTotal/cac:TaxSubtotal/cac:TaxCategory/cac:TaxScheme/cbc:ID</t>
  </si>
  <si>
    <t>2269</t>
  </si>
  <si>
    <t>2268</t>
  </si>
  <si>
    <t>Parámetros (005)</t>
  </si>
  <si>
    <t>2355</t>
  </si>
  <si>
    <t>Nombre de tributo</t>
  </si>
  <si>
    <t>/SummaryDocuments/sac:SummaryDocumentsLine/cac:TaxTotal/cac:TaxSubtotal/cac:TaxCategory/cac:TaxScheme/cbc:Name</t>
  </si>
  <si>
    <t>2271</t>
  </si>
  <si>
    <t>Si "Código de tributo" es 1000, el valor del Tag UBL es diferente a "IGV"</t>
  </si>
  <si>
    <t>2276</t>
  </si>
  <si>
    <t>Si "Código de tributo" es 1016, el valor del Tag UBL es diferente a "IVAP"</t>
  </si>
  <si>
    <t>3051</t>
  </si>
  <si>
    <t>Código internacional de tributo</t>
  </si>
  <si>
    <t>/SummaryDocuments/sac:SummaryDocumentsLine/cac:TaxTotal/cac:TaxSubtotal/cac:TaxCategory/cac:TaxScheme/cbc:TaxTypeCode</t>
  </si>
  <si>
    <t>ISC</t>
  </si>
  <si>
    <t>/SummaryDocuments/sac:SummaryDocumentsLine/cac:TaxTotal/cac:TaxSubtotal/cac:TaxCategory/cac:TaxScheme/cbc:ID = 2000</t>
  </si>
  <si>
    <t>Total ISC</t>
  </si>
  <si>
    <t>Si "Código de tributo" es 2000, el valor del Tag UBL es diferente a "ISC"</t>
  </si>
  <si>
    <t>2275</t>
  </si>
  <si>
    <t>Otros tributos</t>
  </si>
  <si>
    <t>/SummaryDocuments/sac:SummaryDocumentsLine/cac:TaxTotal/cac:TaxSubtotal/cac:TaxCategory/cac:TaxScheme/cbc:ID = 9999</t>
  </si>
  <si>
    <t>Total Otros tributos</t>
  </si>
  <si>
    <t>Impuesto a las bolsas plásticas</t>
  </si>
  <si>
    <t>/SummaryDocuments/sac:SummaryDocumentsLine/cac:TaxTotal/cac:TaxSubtotal/cac:TaxCategory/cac:TaxScheme/cbc:ID = 7152</t>
  </si>
  <si>
    <t>Total ICBPER</t>
  </si>
  <si>
    <t xml:space="preserve">Datos del resumen de reversiones </t>
  </si>
  <si>
    <t>RR-&lt;Fecha&gt;-#####</t>
  </si>
  <si>
    <t>El valor del Tag UBL es vacío</t>
  </si>
  <si>
    <t>El formato del Tag UBL es numérico positivo hasta 5 dígitos</t>
  </si>
  <si>
    <t>El valor del Tag UBL es diferente a "20" y "40"</t>
  </si>
  <si>
    <t>El valor del Tag UBL es diferente a '20', '40' y '04'
No aplica para SEE-OSE</t>
  </si>
  <si>
    <t>Si "Tipo de documento" es 20, el formato del Tag UBL es diferente a:
- [R][A-Z0-9]{3}
- [0-9]{1,4}</t>
  </si>
  <si>
    <t>2674</t>
  </si>
  <si>
    <t>Si "Tipo de documento" es 40, el formato del Tag UBL es diferente a:
- [P][A-Z0-9]{3}  
- [0-9]{1,4}</t>
  </si>
  <si>
    <t>2675</t>
  </si>
  <si>
    <t>Si 'Tipo de documento' es '04', el formato del Tag UBL es diferente a:
- [L][A-Z0-9]{3}  
- [0-9]{1,4}
Nota: No aplica para SEE-OSE</t>
  </si>
  <si>
    <t>2345</t>
  </si>
  <si>
    <t>Si 'Tipo de documento' es '04' y la 'Serie del documento dado de baja' no inicia con número y la diferencia entre la fecha de recepción del resumen de reversión  y la 'Fecha de generación del documento dado de baja' es mayor a 7 días
Nota: No aplica para SEE-OSE</t>
  </si>
  <si>
    <t>2958</t>
  </si>
  <si>
    <t>El "Tipo de documento" concatenado con "Serie del documento dado de baja" concatenado con el Tag UBL no se encuentra en el listado</t>
  </si>
  <si>
    <t>2750</t>
  </si>
  <si>
    <t>El 'Tipo de documento'  es '04' y  'Serie del documento dado de baja' concatenado con el Tag UBL se encuentra en el listado con estado '0'
Nota: No aplica para SEE-OSE</t>
  </si>
  <si>
    <t>El "Tipo de documento" concatenado con "Serie del documento dado de baja" concatenado con el Tag UBL se encuentra en el listado con estado 2</t>
  </si>
  <si>
    <t>2751</t>
  </si>
  <si>
    <t>Si 'Tipo de documento' es '04' y la 'Serie del documento dado de baja' concatenado con el Tag UBL tiene pagos registrados
Nota: No aplica para SEE-OSE</t>
  </si>
  <si>
    <t>2471</t>
  </si>
  <si>
    <t>CONDICIÓN INFORMÁTICA DEL CONCEPTO</t>
  </si>
  <si>
    <t>FORMATO / VALOR</t>
  </si>
  <si>
    <t>Datos de la Factura electrónica</t>
  </si>
  <si>
    <t>"2.1"</t>
  </si>
  <si>
    <t>/Invoice/cbc:UBLVersionID</t>
  </si>
  <si>
    <t>El valor del Tag UBL es diferente de "2.1"</t>
  </si>
  <si>
    <t>/Invoice/cbc:CustomizationID</t>
  </si>
  <si>
    <t>2073</t>
  </si>
  <si>
    <t>"PE:SUNAT"</t>
  </si>
  <si>
    <t>@schemeAgencyName</t>
  </si>
  <si>
    <t>Si existe el atributo, el valor ingresado es diferente a 'PE:SUNAT'</t>
  </si>
  <si>
    <t>4256</t>
  </si>
  <si>
    <t xml:space="preserve">Numeración, conformada por serie y número correlativo </t>
  </si>
  <si>
    <t>/Invoice/cbc:ID</t>
  </si>
  <si>
    <t>El formato del Tag UBL no tiene el formato:
- [F][A-Z0-9]{3}-[0-9]{1,8}
- [0-9]{1,4}-[0-9]{1,8}</t>
  </si>
  <si>
    <t>Si la serie NO empieza con número, y el valor del Tag UBL se encuentra en el listado con indicador de estado igual a 1</t>
  </si>
  <si>
    <t xml:space="preserve">Si la serie empieza con número, y el valor del Tag UBL se encuentra en el listado con indicador de estado igual a 2
Si la serie NO empieza con número, y el valor del Tag UBL se encuentra en el listado con indicador de estado igual a 0 o 2 </t>
  </si>
  <si>
    <t>1032</t>
  </si>
  <si>
    <t>/Invoice/cbc:IssueDate</t>
  </si>
  <si>
    <t xml:space="preserve">Si serie del documento no inicia con número:
La diferencia entre la fecha de recepción del XML y el valor del Tag UBL es mayor al límite del listado
</t>
  </si>
  <si>
    <t xml:space="preserve">Parámetros (004)
</t>
  </si>
  <si>
    <t>Si serie del documento no inicia con número: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Nota: No aplica para el receptor SUNAT-OSE 
Versión para SUNAT</t>
  </si>
  <si>
    <t>El valor del Tag UBL es mayor a dos días de la fecha de envío del comprobante</t>
  </si>
  <si>
    <t>2329</t>
  </si>
  <si>
    <t>/Invoice/cbc:IssueTime</t>
  </si>
  <si>
    <t>Tipo de documento</t>
  </si>
  <si>
    <t>/Invoice/cbc:InvoiceTypeCode</t>
  </si>
  <si>
    <t>1004</t>
  </si>
  <si>
    <t>El valor del Tag UBL es diferente al tipo de documento del archivo</t>
  </si>
  <si>
    <t>1003</t>
  </si>
  <si>
    <t>Catálogo
(001)</t>
  </si>
  <si>
    <t>@listAgencyName</t>
  </si>
  <si>
    <t>4251</t>
  </si>
  <si>
    <t>"Tipo de Documento"</t>
  </si>
  <si>
    <t>@listName</t>
  </si>
  <si>
    <t>Si existe el atributo, el valor ingresado es diferente a 'Tipo de Documento'</t>
  </si>
  <si>
    <t>4252</t>
  </si>
  <si>
    <t>"urn:pe:gob:sunat:cpe:see:gem:catalogos:catalogo01"</t>
  </si>
  <si>
    <t>@listURI</t>
  </si>
  <si>
    <t>Si existe el atributo, el valor ingresado es diferente a 'urn:pe:gob:sunat:cpe:see:gem:catalogos:catalogo01'</t>
  </si>
  <si>
    <t>4253</t>
  </si>
  <si>
    <t>Tipo de moneda  en la cual se emite la factura electrónica</t>
  </si>
  <si>
    <t>/Invoice/cbc:DocumentCurrencyCode</t>
  </si>
  <si>
    <t>2070</t>
  </si>
  <si>
    <t>El valor del Tag UBL es diferente al listado.</t>
  </si>
  <si>
    <t>3088</t>
  </si>
  <si>
    <t>Catálogo
(002)</t>
  </si>
  <si>
    <t>La moneda de los totales de línea y totales de comprobantes (excepto para los totales de Percepción y Detracción) es diferente al valor del Tag UBL</t>
  </si>
  <si>
    <t>"ISO 4217 Alpha"</t>
  </si>
  <si>
    <t>@listID</t>
  </si>
  <si>
    <t>Si existe el atributo, el valor ingresado es diferente a 'ISO 4217 Alpha'</t>
  </si>
  <si>
    <t>4254</t>
  </si>
  <si>
    <t>"Currency"</t>
  </si>
  <si>
    <t>Si existe el atributo, el valor ingresado es diferente a 'Currency'</t>
  </si>
  <si>
    <t>"United Nations Economic Commission for Europe"</t>
  </si>
  <si>
    <t>Si existe el atributo, el valor ingresado es diferente a 'United Nations Economic Commission for Europe'</t>
  </si>
  <si>
    <t>Fecha de vencimiento</t>
  </si>
  <si>
    <t>/invoice/cbc:DueDate</t>
  </si>
  <si>
    <t>Datos de la Firma electrónica</t>
  </si>
  <si>
    <t>&lt;&lt;&lt; REVISAR HOJA FIRMA &gt;&gt;&gt;</t>
  </si>
  <si>
    <t>Datos del Emisor</t>
  </si>
  <si>
    <t xml:space="preserve"> </t>
  </si>
  <si>
    <t>/Invoice/cac:AccountingSupplierParty/cac:Party/cac:PartyIdentification/cbc:ID (Número de RUC)</t>
  </si>
  <si>
    <t>Existe más de un Tag UBL cac:AccountingSupplierParty/cac:Party/cac:PartyIdentification</t>
  </si>
  <si>
    <t>3089</t>
  </si>
  <si>
    <t>El valor del Tag UBL tiene un ind_estado diferente "00" en el listado</t>
  </si>
  <si>
    <t>2010</t>
  </si>
  <si>
    <t>Si 'Tipo de operación' es '0201 Exportación de Servicios – Prestación servicios realizados íntegramente en el país', no existe ind_padron igual a "05" en el listado para el valor del Tag UBL</t>
  </si>
  <si>
    <t>3097</t>
  </si>
  <si>
    <t>Padrones
Contribuyentes</t>
  </si>
  <si>
    <t>El valor del Tag UBL se encuentra en el padrón de obligados a emitir a través de SEE-OSE 
Validación no aplica para SEE-OSE</t>
  </si>
  <si>
    <t xml:space="preserve">Si 'Tipo de operación' es '2106 Venta nacional a turistas - Tax Free', no existe ind_padron igual a "14" en el listado para el valor del Tag UBL </t>
  </si>
  <si>
    <t>3281</t>
  </si>
  <si>
    <t xml:space="preserve">n1 </t>
  </si>
  <si>
    <t>"6"</t>
  </si>
  <si>
    <t>/Invoice/cac:AccountingSupplierParty/cac:Party/cac:PartyIdentification/cbc:ID@schemeID (Tipo de documento de identidad)</t>
  </si>
  <si>
    <t>No existe el atributo o es vacío</t>
  </si>
  <si>
    <t>1008</t>
  </si>
  <si>
    <t>1007</t>
  </si>
  <si>
    <t>"Documento de Identidad"</t>
  </si>
  <si>
    <t>@schemeName</t>
  </si>
  <si>
    <t>Si existe el atributo, el valor ingresado es diferente a 'Documento de Identidad'</t>
  </si>
  <si>
    <t>4255</t>
  </si>
  <si>
    <t>"urn:pe:gob:sunat:cpe:see:gem:catalogos:catalogo06"</t>
  </si>
  <si>
    <t>@schemeURI</t>
  </si>
  <si>
    <t>Si existe el atributo, el valor ingresado es diferente a 'urn:pe:gob:sunat:cpe:see:gem:catalogos:catalogo06'</t>
  </si>
  <si>
    <t>4257</t>
  </si>
  <si>
    <t>Nombre comercial</t>
  </si>
  <si>
    <t>/Invoice/cac:AccountingSupplierParty/cac:Party/cac:PartyName/cbc:Name</t>
  </si>
  <si>
    <t>Si existe el tag, el formato del Tag UBL es diferente a alfanumérico de hasta 1500 caracteres  (se considera cualquier carácter incluido espacio, no se permite ningún otro "whitespace character": salto de línea, tab, fin de línea, etc.)</t>
  </si>
  <si>
    <t>4092</t>
  </si>
  <si>
    <t>/Invoice/cac:AccountingSupplierParty/cac:Party/cac:PartyLegalEntity/cbc:RegistrationName</t>
  </si>
  <si>
    <t>El formato del Tag UBL es diferente a alfanumérico de hasta 1500 caracteres (se considera cualquier carácter incluido espacio, no se permite ningún otro "whitespace character": salto de línea, tab, fin de línea, etc.)</t>
  </si>
  <si>
    <t>Domicilio fiscal</t>
  </si>
  <si>
    <t>an..200</t>
  </si>
  <si>
    <t>/Invoice/cac:AccountingSupplierParty/cac:Party/cac:PartyLegalEntity/cac:RegistrationAddress/cac:AddressLine/cbc:Line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</si>
  <si>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</si>
  <si>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4094</t>
  </si>
  <si>
    <t>an..25</t>
  </si>
  <si>
    <t>/Invoice/cac:AccountingSupplierParty/cac:Party/cac:PartyLegalEntity/cac:RegistrationAddress/cbc:CitySubdivisionName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</si>
  <si>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</si>
  <si>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4095</t>
  </si>
  <si>
    <t>/Invoice/cac:AccountingSupplierParty/cac:Party/cac:PartyLegalEntity/cac:RegistrationAddress/cbc:CityName (Provincia)</t>
  </si>
  <si>
    <t>Si existe el tag, el formato del Tag UBL es diferente a alfanumérico de 1 a 30 caracteres (se considera cualquier carácter incluido espacio, no se permite ningún otro "whitespace character": salto de línea, tab, fin de línea, etc.)</t>
  </si>
  <si>
    <t>4096</t>
  </si>
  <si>
    <t>/Invoice/cac:AccountingSupplierParty/cac:Party/cac:PartyLegalEntity/cac:RegistrationAddress/cbc:ID (Código de ubigeo)</t>
  </si>
  <si>
    <t>4093</t>
  </si>
  <si>
    <t>Catálogo
(013)</t>
  </si>
  <si>
    <t>"PE:INEI"</t>
  </si>
  <si>
    <t>Si existe el atributo, el valor ingresado es diferente a 'PE:INEI'</t>
  </si>
  <si>
    <t>"Ubigeos"</t>
  </si>
  <si>
    <t>Si existe el atributo, el valor ingresado es diferente a 'Ubigeos'</t>
  </si>
  <si>
    <t>/Invoice/cac:AccountingSupplierParty/cac:Party/cac:PartyLegalEntity/cac:RegistrationAddress/cbc:CountrySubentity (Departamento)</t>
  </si>
  <si>
    <t>Si existe el tag, El formato del Tag UBL es diferente a alfanumérico de 1 a 30 caracteres (se considera cualquier carácter incluido espacio, no se permite ningún otro "whitespace character": salto de línea, tab, fin de línea, etc.)</t>
  </si>
  <si>
    <t>4097</t>
  </si>
  <si>
    <t>/Invoice/cac:AccountingSupplierParty/cac:Party/cac:PartyLegalEntity/cac:RegistrationAddress/cbc:District (Distrito)</t>
  </si>
  <si>
    <t>4098</t>
  </si>
  <si>
    <t>/Invoice/cac:AccountingSupplierParty/cac:Party/cac:PartyLegalEntity/cac:RegistrationAddress/cac:Country/cbc:IdentificationCode (Código de país)</t>
  </si>
  <si>
    <t>Si el Tag UBL existe, el valor del Tag UBL es diferente a PE</t>
  </si>
  <si>
    <t>4041</t>
  </si>
  <si>
    <t>Catálogo
(004)</t>
  </si>
  <si>
    <t>"ISO 3166-1"</t>
  </si>
  <si>
    <t>Si existe el atributo, el valor ingresado es diferente a 'ISO 3166-1'</t>
  </si>
  <si>
    <t>'"United Nations Economic Commission for Europe"</t>
  </si>
  <si>
    <t>"Country"</t>
  </si>
  <si>
    <t>Si existe el atributo, el valor ingresado es diferente a 'Country'</t>
  </si>
  <si>
    <t>Dirección del lugar en el que se entrega el bien. Dato exclusivo para ventas itinerantes.
- Dirección completa y detallada
- Urbanización
- Provincia
- Código de ubigeo
- Departamento
- Distrito
- Código de país</t>
  </si>
  <si>
    <t>/Invoice/cac:Delivery/cac:DeliveryLocation/cac:Address/cac:AddressLine/cbc:Line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</si>
  <si>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</si>
  <si>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4236</t>
  </si>
  <si>
    <t>/Invoice/cac:Delivery/cac:DeliveryLocation/cac:Address/cbc:CitySubdivisionName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</si>
  <si>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</si>
  <si>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4238</t>
  </si>
  <si>
    <t>/Invoice/cac:Delivery/cac:DeliveryLocation/cac:Address/cbc:CityName (Provincia)</t>
  </si>
  <si>
    <t>4239</t>
  </si>
  <si>
    <t>/Invoice/cac:Delivery/cac:DeliveryLocation/cac:Address/cbc:ID (Código de ubigeo)</t>
  </si>
  <si>
    <t>4231</t>
  </si>
  <si>
    <t>/Invoice/cac:Delivery/cac:DeliveryLocation/cac:Address/cbc:CountrySubentity (Departamento)</t>
  </si>
  <si>
    <t>4240</t>
  </si>
  <si>
    <t>/Invoice/cac:Delivery/cac:DeliveryLocation/cac:Address/cbc:District (Distrito)</t>
  </si>
  <si>
    <t>4241</t>
  </si>
  <si>
    <t>/Invoice/cac:Delivery/cac:DeliveryLocation/cac:Address/cac:Country/cbc:IdentificationCode (Código de país)</t>
  </si>
  <si>
    <t>Si el Tag UBL existe y 'Tipo de operación' es diferente de '0201' y '0208', el valor del Tag UBL es diferente a 'PE'</t>
  </si>
  <si>
    <t>Código del pais del uso, explotación o aprovechamiento del servicio</t>
  </si>
  <si>
    <t>Si 'Tipo de operación' es '0201' o '0208', si el Tag UBL no existe o es vacio.</t>
  </si>
  <si>
    <t>3098</t>
  </si>
  <si>
    <t>Si 'Tipo de operación' es '0201' o '0208' y el Tag UBL existe, el valor es diferente al Catálogo 04  o el valor es igual a 'PE'</t>
  </si>
  <si>
    <t>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</si>
  <si>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</si>
  <si>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n4</t>
  </si>
  <si>
    <t>/Invoice/cac:AccountingSupplierParty/cac:Party/cac:PartyLegalEntity/cac:RegistrationAddress/cbc:AddressTypeCode</t>
  </si>
  <si>
    <t>Si Serie del documento no inicia con número, no existe el Tag UBL o es vacío</t>
  </si>
  <si>
    <t>3030</t>
  </si>
  <si>
    <t>Si Serie del documento inicia con número, no existe el Tag UBL o es vacío</t>
  </si>
  <si>
    <t>4198</t>
  </si>
  <si>
    <t>Si Serie del documento no inicia con número y el Tag UBL es diferente de '0000', el valor del Tag UBL no está en el listado</t>
  </si>
  <si>
    <t>3239</t>
  </si>
  <si>
    <t>Establecimientos Anexos</t>
  </si>
  <si>
    <t>Si el Tag UBL existe y es diferente de vacío y es diferente de '0000' y Serie del documento inicia con número, el valor del Tag UBL no está en el listado</t>
  </si>
  <si>
    <t>4199</t>
  </si>
  <si>
    <t>Si el Tag UBL existe y es diferente de vacío, el valor del Tag es diferente a numérico de 4 dígitos.</t>
  </si>
  <si>
    <t>4242</t>
  </si>
  <si>
    <t>"Establecimientos anexos"</t>
  </si>
  <si>
    <t>Si existe el atributo, el valor ingresado es diferente a 'Establecimientos anexos'</t>
  </si>
  <si>
    <t>Datos del adquirente o usuario</t>
  </si>
  <si>
    <t>Tipo y número de documento del adquirente o usuario</t>
  </si>
  <si>
    <t>/Invoice/cac:AccountingCustomerParty/cac:Party/cac:PartyIdentification/cbc:ID (Número de documento)</t>
  </si>
  <si>
    <t>Existe más de un Tag UBL en el XML cac:AccountingCustomerParty/cac:Party/cac:PartyIdentification</t>
  </si>
  <si>
    <t>3090</t>
  </si>
  <si>
    <t>Si 'Tipo de documento del adquiriente o usuario' es '6', el formato del Tag UBL es diferente a numérico de 11 dígitos</t>
  </si>
  <si>
    <t>Si 'Tipo de documento del adquiriente o usuario' es '6', el valor del Tag UBL no está en el listado</t>
  </si>
  <si>
    <t>1083</t>
  </si>
  <si>
    <t>Si 'Tipo de documento del adquiriente o usuario' es '6', el valor del Tag UBL tiene un ind_estado diferente a 00 en el listado</t>
  </si>
  <si>
    <t>4013</t>
  </si>
  <si>
    <t>Si 'Tipo de documento del adquiriente o usuario' es '6', el valor del Tag UBL tiene un ind_condicion igual a '12' en el listado</t>
  </si>
  <si>
    <t>4014</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</si>
  <si>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</si>
  <si>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2802</t>
  </si>
  <si>
    <t>Si el 'Tipo de documento de identidad del adquiriente o usuario' es '1', el formato del Tag UBL es diferente de numérico de 8 dígitos</t>
  </si>
  <si>
    <t>2801</t>
  </si>
  <si>
    <t>an1</t>
  </si>
  <si>
    <t>/Invoice/cac:AccountingCustomerParty/cac:Party/cac:PartyIdentification/cbc:ID@schemeID (Tipo de documento de identidad)</t>
  </si>
  <si>
    <t>No existe el atributo</t>
  </si>
  <si>
    <t xml:space="preserve">Si 'Tipo de operación' es '0200' o '0201' o '0204', y no existe Leyenda con 'Código de leyenda' igual a '2008', el valor del Tag UBL es  '6' </t>
  </si>
  <si>
    <t>2800</t>
  </si>
  <si>
    <t>Si 'Tipo de operación' es '0200' o '0201' o '0202' o '0203' '0204' o '0205' '0206' o '0207' '0208' o '0401', y el valor del Tag UBL es diferente al listado y guion '-'</t>
  </si>
  <si>
    <t>Si 'Tipo de operación' es '0112 Venta Interna - Sustenta Gastos Deducibles Persona Natural', el valor del Tag UBL es diferente de '1' y '6'</t>
  </si>
  <si>
    <t>Si 'Tipo de operación' es '2106 Venta nacional a turistas - Tax Free', el valor del Tag UBL es diferente de '7', 'B' y 'G'.</t>
  </si>
  <si>
    <t>Si no es uno de los cuatro casos anteriores, el valor del Tag UBL es diferente de '6'</t>
  </si>
  <si>
    <t xml:space="preserve">Apellidos y nombres, denominación o razón social del adquirente o usuario </t>
  </si>
  <si>
    <t>/Invoice/cac:AccountingCustomerParty/cac:Party/cac:PartyLegalEntity/cbc:RegistrationName</t>
  </si>
  <si>
    <t>2021</t>
  </si>
  <si>
    <t>El formato del Tag UBL es diferente a alfanumérico de 3 hasta 1500 caracteres (se considera cualquier carácter incluido espacio, no se permite ningún otro "whitespace character": salto de línea, tab, fin de línea, etc.)</t>
  </si>
  <si>
    <t>2022</t>
  </si>
  <si>
    <t>Dirección del adquiriente o usuario</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</si>
  <si>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</si>
  <si>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</si>
  <si>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</si>
  <si>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</si>
  <si>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</si>
  <si>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</si>
  <si>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/Invoice/cac:AccountingCustomerParty/cac:Party/cac:PartyLegalEntity/cac:RegistrationAddress/cac:Country/cbc:IdentificationCode (Código de país)</t>
  </si>
  <si>
    <t>Tipo y número de documento de identidad de otros participantes asociados a la transacción 
Apellidos y nombres, denominación o razón social de otros participantes asociados a la transacción</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</si>
  <si>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</si>
  <si>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</si>
  <si>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</si>
  <si>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Información adicional - Datos del sujeto que realiza la operación por cuenta del adquirente o usuario</t>
  </si>
  <si>
    <t>Tipo y número de documento de identidad  del sujeto que realiza la operación por cuenta del adquirente o usuario</t>
  </si>
  <si>
    <t>/Invoice/cac:BuyerCustomerParty/cac:Party/cac:PartyIdentification/cbc:ID (Número de documento)</t>
  </si>
  <si>
    <t>/Invoice/cac:BuyerCustomerParty/cac:Party/cac:PartyIdentification/cbc:ID@schemeID (Tipo de documento de identidad)</t>
  </si>
  <si>
    <t>Información adicional - Documentos relacionados</t>
  </si>
  <si>
    <t>Tipo y numeración de la guía de remisión relacionada con la operación</t>
  </si>
  <si>
    <t>/Invoice/cac:DespatchDocumentReference/cbc:ID (Número de documento)</t>
  </si>
  <si>
    <t>Si el Tag UBL existe, el formato del Tag UBL es diferente a: 
- [T][A-Z0-9]{3}-[0-9]{1,8}
- [0-9]{4}-[0-9]{1,8}
- [EG0][1-4]{1}-[0-9]{1,8}
- [EG07] {4}-[0-9]{1,8}
- [G][0-9]{3}-[0-9]{1,8}
- [V][A-Z0-9]{3}-[0-9]{1,8}</t>
  </si>
  <si>
    <t>4006</t>
  </si>
  <si>
    <t>El "Tipo de la guía de remisión relacionada" concatenada con el valor del Tag UBL se repite en el /Invoice</t>
  </si>
  <si>
    <t>2364</t>
  </si>
  <si>
    <t>/Invoice/cac:DespatchDocumentReference/cbc:DocumentTypeCode (Tipo de guía relacionada)</t>
  </si>
  <si>
    <t>Si existe el "Número de la guía de remisión relacionada", el formato del Tag UBL es diferente de '09' y '31'</t>
  </si>
  <si>
    <t>4005</t>
  </si>
  <si>
    <t>"Tipo de Documento "</t>
  </si>
  <si>
    <t>Tipo y número de otro documento  relacionado con la operación</t>
  </si>
  <si>
    <t>/Invoice/cac:AdditionalDocumentReference/cbc:ID (Número de documento)</t>
  </si>
  <si>
    <t>Si el Tag UBL existe, el formato del Tag UBL es diferente a alfanumérico de hasta 30 caracteres (se considera cualquier carácter, no permite "whitespace character": espacio, salto de línea, fin de línea, tab, etc.)</t>
  </si>
  <si>
    <t>4010</t>
  </si>
  <si>
    <t>El "Tipo de otro documento relacionado" concatenada con el valor del Tag UBL se repite en el /Invoice</t>
  </si>
  <si>
    <t>2365</t>
  </si>
  <si>
    <t>(Catálogo N.° 12)</t>
  </si>
  <si>
    <t>/Invoice/cac:AdditionalDocumentReference/cbc:DocumentTypeCode (Tipo de documento relacionado)</t>
  </si>
  <si>
    <t xml:space="preserve">Si existe el "Número de otro documento relacionado", el formato del Tag UBL es diferente de '02', '03', '04', '05', '06', '07', '08', '09', '99' </t>
  </si>
  <si>
    <t>4009</t>
  </si>
  <si>
    <t>Catálogo
(012)</t>
  </si>
  <si>
    <t>"Documento Relacionado"</t>
  </si>
  <si>
    <t>"urn:pe:gob:sunat:cpe:see:gem:catalogos:catalogo12"</t>
  </si>
  <si>
    <t>Si existe el atributo, el valor ingresado es diferente a 'urn:pe:gob:sunat:cpe:see:gem:catalogos:catalogo12'</t>
  </si>
  <si>
    <t>Datos del detalle o Ítem de la Factura</t>
  </si>
  <si>
    <t>Número de orden del Ítem</t>
  </si>
  <si>
    <t>/Invoice/cac:InvoiceLine/cbc:ID</t>
  </si>
  <si>
    <t>El formato del Tag UBL es diferente de numérico de hasta 3 dígitos; o, es igual cero.</t>
  </si>
  <si>
    <t>Existe otro cac:InvoiceLine con el mismo valor del Tag UBL (cbc:ID)</t>
  </si>
  <si>
    <t>Unidad de medida por ítem</t>
  </si>
  <si>
    <t>an..3</t>
  </si>
  <si>
    <t>/Invoice/cac:InvoiceLine/cbc:InvoicedQuantity@unitCode</t>
  </si>
  <si>
    <t>No existe el atributo del Tag UBL o es vacío</t>
  </si>
  <si>
    <t>2883</t>
  </si>
  <si>
    <t>Si existe el atributo, el valor es diferente al Catálogo N.° 03</t>
  </si>
  <si>
    <t>2936</t>
  </si>
  <si>
    <t>"UN/ECE rec 20"</t>
  </si>
  <si>
    <t>@unitCodeListID</t>
  </si>
  <si>
    <t>Si existe el atributo, el valor ingresado es diferente a 'UN/ECE rec 20'</t>
  </si>
  <si>
    <t>4258</t>
  </si>
  <si>
    <t>Catálogo
(003)</t>
  </si>
  <si>
    <t>@unitCodeListAgencyName</t>
  </si>
  <si>
    <t>4259</t>
  </si>
  <si>
    <t>Cantidad de unidades por ítem</t>
  </si>
  <si>
    <t>/Invoice/cac:InvoiceLine/cbc:InvoicedQuantity</t>
  </si>
  <si>
    <t>No existe el Tag UBL o es cero (0)</t>
  </si>
  <si>
    <t>2024</t>
  </si>
  <si>
    <t>2025</t>
  </si>
  <si>
    <t>Código de producto</t>
  </si>
  <si>
    <t>/Invoice/cac:InvoiceLine/cac:Item/cac:SellersItemIdentification/cbc:ID</t>
  </si>
  <si>
    <t>Si el tag existe, el formato del Tag UBL es diferente de alfanumérico de 1 a 30 carácteres (se considera cualquier carácter incluido espacio, no se permite ningún otro "whitespace character": salto de línea, tab, fin de línea, etc.)</t>
  </si>
  <si>
    <t>4269</t>
  </si>
  <si>
    <t>Codigo de producto SUNAT</t>
  </si>
  <si>
    <t>(Catálogo N.° 25)</t>
  </si>
  <si>
    <t>/Invoice/cac:InvoiceLine/cac:Item/cac:CommodityClassification/cbc:ItemClassificationCode</t>
  </si>
  <si>
    <t>Si 'Número de RUC' del emisor es obligado a enviar Código de producto (se encuentra en el listado con ind_padron = '12'), y no existe el Tag UBL y no existe el 'Código de producto GTIN'</t>
  </si>
  <si>
    <t>4331</t>
  </si>
  <si>
    <t>Si el tag existe, si el valor del Tag UBL no se encuentra en el listado</t>
  </si>
  <si>
    <t>4332</t>
  </si>
  <si>
    <t>Catálogo
(025)</t>
  </si>
  <si>
    <t>Si el tag existe y tiene una longitud de 8 posiciones, el valor del Tag UBL termina en 6 ceros ('000000') o termina en 4 ceros ('0000')</t>
  </si>
  <si>
    <t>4337</t>
  </si>
  <si>
    <t>Si 'Tipo de operación' es '0112 Venta Interna - Sustenta Gastos Deducibles Persona Natural', el comprobante no contiene ninguna línea con 'Código de producto SUNAT' con valor '84121901' o '80131501'</t>
  </si>
  <si>
    <t>3181</t>
  </si>
  <si>
    <t>"UNSPSC"</t>
  </si>
  <si>
    <t>Si existe el atributo, el valor ingresado es diferente a 'UNSPSC'</t>
  </si>
  <si>
    <t>"GS1 US"</t>
  </si>
  <si>
    <t>Si existe el atributo, el valor ingresado es diferente a 'GS1 US'</t>
  </si>
  <si>
    <t>"Item Classification"</t>
  </si>
  <si>
    <t>Si existe el atributo, el valor ingresado es diferente a 'Item Classification'</t>
  </si>
  <si>
    <t>Código de producto GTIN</t>
  </si>
  <si>
    <t>an..14</t>
  </si>
  <si>
    <t>/Invoice/cac:InvoiceLine/cac:Item/cac:StandardItemIdentification/cbc:ID (Código de producto GTIN)</t>
  </si>
  <si>
    <t>Si el atributo @schemeID del tag es GTIN-8, y la longitud  del Tag UBL es diferente de 8 caracteres</t>
  </si>
  <si>
    <t>4334</t>
  </si>
  <si>
    <t>Si el atributo @schemeID del tag es GTIN-12, y la longitud  del Tag UBL es diferente de 12 caracteres</t>
  </si>
  <si>
    <t>Si el atributo @schemeID del tag es GTIN-13, y la longitud  del Tag UBL es diferente de 13 caracteres</t>
  </si>
  <si>
    <t>Si el atributo @schemeID del tag es GTIN-14, y la longitud  del Tag UBL es diferente de 14 caracteres</t>
  </si>
  <si>
    <t>Si el tag existe y no existe el atributo @schemeID (Tipo de estructura GTIN)</t>
  </si>
  <si>
    <t>4333</t>
  </si>
  <si>
    <t>@schemeID (Tipo de estructura GTIN)</t>
  </si>
  <si>
    <t>Si existe el atributo, el valor ingresado es diferente a 'GTIN-8', 'GTIN-12', 'GTIN-13' y 'GTIN-14'</t>
  </si>
  <si>
    <t>4335</t>
  </si>
  <si>
    <t xml:space="preserve">Número de placa del vehículo automotor </t>
  </si>
  <si>
    <t>(Catálogo N.° 55)</t>
  </si>
  <si>
    <t>/Invoice/cac:InvoiceLine/cac:Item/cac:AdditionalItemProperty/cbc:Name</t>
  </si>
  <si>
    <t>Si existe el tag y es vacío</t>
  </si>
  <si>
    <t>4235</t>
  </si>
  <si>
    <t>/Invoice/cac:InvoiceLine/cac:Item/cac:AdditionalItemProperty/cbc:NameCode</t>
  </si>
  <si>
    <t>Catálogo
(055)</t>
  </si>
  <si>
    <t>"Propiedad del item"</t>
  </si>
  <si>
    <t>Si existe el atributo, el valor ingresado es diferente a 'Propiedad del item'</t>
  </si>
  <si>
    <t>"urn:pe:gob:sunat:cpe:see:gem:catalogos:catalogo55"</t>
  </si>
  <si>
    <t>Si existe el atributo, el valor ingresado es diferente a 'urn:pe:gob:sunat:cpe:see:gem:catalogos:catalogo55'</t>
  </si>
  <si>
    <t>/Invoice/cac:InvoiceLine/cac:Item/cac:AdditionalItemProperty/cbc:Value</t>
  </si>
  <si>
    <t>De existir 'Código del concepto' igual a '7000' y no existe el tag.</t>
  </si>
  <si>
    <t>3064</t>
  </si>
  <si>
    <t>Descripción detallada del servicio prestado, bien vendido o cedido en uso, indicando las características</t>
  </si>
  <si>
    <t>an..500</t>
  </si>
  <si>
    <t>/Invoice/cac:InvoiceLine/cac:Item/cbc:Description</t>
  </si>
  <si>
    <t>2026</t>
  </si>
  <si>
    <t>El formato del Tag UBL es diferente a alfanumérico de 1 hasta 500 caracteres (se considera cualquier carácter, permite "whitespace character": espacio, salto de línea, fin de línea, tab, etc.)</t>
  </si>
  <si>
    <t>2027</t>
  </si>
  <si>
    <t>Valor unitario por ítem</t>
  </si>
  <si>
    <t>/Invoice/cac:InvoiceLine/cac:Price/cbc:PriceAmount</t>
  </si>
  <si>
    <t>2068</t>
  </si>
  <si>
    <t>El formato del Tag UBL es diferente de decimal positivo de 12 enteros y hasta 10 decimales y diferente de cero</t>
  </si>
  <si>
    <t>2369</t>
  </si>
  <si>
    <t>Si existe en la línea un cac:TaxSubtotal con 'Código de tributo por línea' igual a '9996' cuyo 'Monto base' es mayor a cero (cbc:TaxableAmount &gt; 0), el valor del Tag UBL es mayor a 0 (cero)</t>
  </si>
  <si>
    <t>2640</t>
  </si>
  <si>
    <t>@currencyID</t>
  </si>
  <si>
    <t>Si existe el atributo, el valor del atributo es diferente al ingresado en 'Tipo de moneda'</t>
  </si>
  <si>
    <t xml:space="preserve">Precio de venta unitario por item
</t>
  </si>
  <si>
    <t>/Invoice/cac:InvoiceLine/cac:PricingReference/cac:AlternativeConditionPrice/cbc:PriceAmount (Valor)</t>
  </si>
  <si>
    <t>2028</t>
  </si>
  <si>
    <t>2367</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</si>
  <si>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</si>
  <si>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3270</t>
  </si>
  <si>
    <t>(Catálogo N.° 16)
"01"</t>
  </si>
  <si>
    <t>/Invoice/cac:InvoiceLine/cac:PricingReference/cac:AlternativeConditionPrice/cbc:PriceTypeCode (Código de precio)</t>
  </si>
  <si>
    <t>2410</t>
  </si>
  <si>
    <t>Catálogo
(016)</t>
  </si>
  <si>
    <t>Existe en el mismo ítem otro cac:AlternativeConditionPrice con el mismo valor del Tag UBL (cbc:PriceTypeCode)</t>
  </si>
  <si>
    <t>2409</t>
  </si>
  <si>
    <t>"Tipo de Precio"</t>
  </si>
  <si>
    <t>Si existe el atributo, el valor ingresado es diferente a 'Tipo de Precio'</t>
  </si>
  <si>
    <t>"urn:pe:gob:sunat:cpe:see:gem:catalogos:catalogo16"</t>
  </si>
  <si>
    <t>Si existe el atributo, el valor ingresado es diferente a 'urn:pe:gob:sunat:cpe:see:gem:catalogos:catalogo16'</t>
  </si>
  <si>
    <t>Valor referencial unitario por ítem en operaciones gratuitas (no onerosas)</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</si>
  <si>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</si>
  <si>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3224</t>
  </si>
  <si>
    <t>Si existe en la misma línea un cac:TaxSubtotal con 'Código de tributo por línea' igual a '9996' cuyo 'Monto base' es mayor a cero (cbc:TaxableAmount &gt; 0) (Operaciones gratuitas), y 'Código de precio' es diferente de '02' (Valor referencial en operaciones no onerosa).</t>
  </si>
  <si>
    <t>3234</t>
  </si>
  <si>
    <t>Si existe el atributo, el valor es diferente al ingresado en 'Tipo de moneda'</t>
  </si>
  <si>
    <t>(Catálogo N.° 16)
"02"</t>
  </si>
  <si>
    <t>Monto total de tributos del ítem</t>
  </si>
  <si>
    <t>/Invoice/cac:InvoiceLine/cac:TaxTotal/cbc:TaxAmount (Monto total de tributos del ítem)</t>
  </si>
  <si>
    <t>No existe el tag cac:InvoiceLine/cac:TaxTotal</t>
  </si>
  <si>
    <t>3195</t>
  </si>
  <si>
    <t xml:space="preserve">Si el Tag UBL existe, el formato del Tag UBL es diferente de decimal positivo de 12 enteros y hasta 2 decimales y diferente de cero </t>
  </si>
  <si>
    <t>3021</t>
  </si>
  <si>
    <t>Si el Tag UBL existe, el valor del Tag UBL es diferente a la sumatoria de 'Monto de tributo por línea' (cbc:TaxAmount)  de los tributos '1000', '1016', '2000', '7152' y '9999', con una tolerancia + -1</t>
  </si>
  <si>
    <t>3292</t>
  </si>
  <si>
    <t>Existe en el mismo ítem más de un tag cac:TaxTotal</t>
  </si>
  <si>
    <t>3026</t>
  </si>
  <si>
    <t xml:space="preserve">Afectación al IGV por ítem
Afectación al IVAP por ítem
</t>
  </si>
  <si>
    <t>/Invoice/cac:InvoiceLine/cac:TaxTotal/cac:TaxSubtotal/cbc:TaxableAmount (Monto base)</t>
  </si>
  <si>
    <t>3031</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</si>
  <si>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</si>
  <si>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3272</t>
  </si>
  <si>
    <t>Si no existe en la misma línea un cac:TaxSubtotal con 'Código de tributo por línea' igual a '2000' cuyo 'Monto base' es mayor a cero (cbc:TaxableAmount &gt; 0), el valor del tag es diferente del 'Valor de Venta por ítem'</t>
  </si>
  <si>
    <t>@currencyID (Moneda base)</t>
  </si>
  <si>
    <t>/Invoice/cac:InvoiceLine/cac:TaxTotal/cac:TaxSubtotal/cbc:TaxAmount (Monto de tributo por línea de IGV/IVAP)</t>
  </si>
  <si>
    <t xml:space="preserve">El formato del Tag UBL es diferente de decimal positivo de 12 enteros y hasta 2 decimales y diferente de cero </t>
  </si>
  <si>
    <t>2033</t>
  </si>
  <si>
    <t>Si 'Código de tributo por línea' es igual a '9995' o '9997' o '9998', el valor del tag UBL es diferente de 0</t>
  </si>
  <si>
    <t>3110</t>
  </si>
  <si>
    <t>Si 'Código de tributo por línea' es igual a '9996' cuyo 'Monto base' es mayor a 'seis centésimas' (cbc:TaxableAmount &gt; 0.06), y la 'Afectación al IGV o IVAP' es '11', '12', '13', '14', '15', '16' o '17', el valor del tag UBL es igual a 0</t>
  </si>
  <si>
    <t>3111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</si>
  <si>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</si>
  <si>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por línea' es igual a '1000' o '1016' y 
'Monto base' mayor a 'seis centésimas' (cbc:TaxableAmount &gt; 0.06), el valor del tag UBL es igual a 0</t>
  </si>
  <si>
    <t>Si 'Afectación al IGV o IVAP' es '10','11', '12', '13', '14', '15', '16' o '17', el valor del tag es diferente a la tasa del tributo por el monto base Imponible IGV/IVAP de la línea (con una tolerancia + - 1)</t>
  </si>
  <si>
    <t>3103</t>
  </si>
  <si>
    <t>an..9</t>
  </si>
  <si>
    <t>n(3,5)</t>
  </si>
  <si>
    <t>/Invoice/cac:InvoiceLine/cac:TaxTotal/cac:TaxSubtotal/cac:TaxCategory/cbc:Percent (Tasa del IGV o  Tasa del IVAP)</t>
  </si>
  <si>
    <t>Si el 'Código de tributo' es diferente de '7152' y no existe el Tag UBL</t>
  </si>
  <si>
    <t>2992</t>
  </si>
  <si>
    <t xml:space="preserve">Si el Tag UBL existe, el formato del Tag UBL es diferente de decimal positivo de 3 enteros y hasta 5 decimales y diferente de cero </t>
  </si>
  <si>
    <t>3102</t>
  </si>
  <si>
    <t>Si 'Código de tributo por línea' es igual a '9996' cuyo 'Monto base' es mayor a cero (cbc:TaxableAmount &gt; 0) y la 'Afectación al IGV o IVAP' es '11', '12', '13', '14', '15', '16' o '17, el valor del tag UBL es igual a 0</t>
  </si>
  <si>
    <t>2993</t>
  </si>
  <si>
    <t>Si 'Código de tributo por línea' es igual a '1000' o '1016', y  'Monto base' mayor a cero (cbc:TaxableAmount &gt; 0), el valor del tag UBL es igual a 0</t>
  </si>
  <si>
    <t>(Catálogo N.° 07)</t>
  </si>
  <si>
    <t>/Invoice/cac:InvoiceLine/cac:TaxTotal/cac:TaxSubtotal/cac:TaxCategory/cbc:TaxExemptionReasonCode (Afectación al IGV o IVAP cuando corresponda)</t>
  </si>
  <si>
    <t>Si 'Código de tributo por línea' es diferente a '2000' (ISC) o '9999' (Otros tributos), cuyo 'Monto base' es mayor a cero (cbc:TaxableAmount &gt; 0), y no existe el Tag UBL</t>
  </si>
  <si>
    <t>2371</t>
  </si>
  <si>
    <t>Si 'Código de tributo por línea' es igual a '2000' (ISC) o '9999' (Otros tributos), existe el tag UBL</t>
  </si>
  <si>
    <t>3050</t>
  </si>
  <si>
    <t>Si 'Código de tributo por línea' es diferente a '2000' (ISC) o '9999' (Otros tributos), cuyo 'Monto base' es mayor a cero (cbc:TaxableAmount &gt; 0), el valor del Tag UBL es diferente al listado según su código de tributo.</t>
  </si>
  <si>
    <t>2040</t>
  </si>
  <si>
    <t>Catálogo
(007)</t>
  </si>
  <si>
    <t>Si 'Tipo de operación' es exportación '0200', '0201', '0202', '0203', '0204', '0205', '0206', '0207' o '0208', el valor del tag UBL es diferente a '40'.</t>
  </si>
  <si>
    <t>2642</t>
  </si>
  <si>
    <t xml:space="preserve">Si 'Afectación al IGV o IVAP' es '17' y  'Monto base' es mayor a cero, y existe otra línea con 'Afectación al IGV o IVAP por ítem' diferente de '17' y 'Monto base' mayor a cero </t>
  </si>
  <si>
    <t>2644</t>
  </si>
  <si>
    <t>"Afectacion del IGV"</t>
  </si>
  <si>
    <t>Si existe el atributo, el valor ingresado es diferente a 'Afectacion del IGV'</t>
  </si>
  <si>
    <t>"urn:pe:gob:sunat:cpe:see:gem:catalogos:catalogo07"</t>
  </si>
  <si>
    <t>Si existe el atributo, el valor ingresado es diferente a 'urn:pe:gob:sunat:cpe:see:gem:catalogos:catalogo07'</t>
  </si>
  <si>
    <t>/Invoice/cac:InvoiceLine/cac:TaxTotal/cac:TaxSubtotal/cac:TaxCategory/cac:TaxScheme/cbc:ID (Código de tributo por línea)</t>
  </si>
  <si>
    <t>2037</t>
  </si>
  <si>
    <t>2036</t>
  </si>
  <si>
    <t>Catálogo
(005)</t>
  </si>
  <si>
    <t>Existe en el mismo ítem más de un cac:TaxSubtotal con el mismo valor del Tag UBL (cbc:ID)</t>
  </si>
  <si>
    <t>3067</t>
  </si>
  <si>
    <t>Si 'Tipo de operación' es diferente de '2100', '2101', '2102', '2103', '2104' y '0112', y no existe en el ítem un cac:TaxSubtotal con monto base mayor a cero (cbc:TaxableAmount &gt; 0) y cbc:ID con alguno de los siguientes valores: '1000', '1016', '9995', '9996', '9997' o '9998'</t>
  </si>
  <si>
    <t>3105</t>
  </si>
  <si>
    <t>En una línea sólo pueden existir las siguientes combinaciones de códigos de tributos con 'Monto base' mayor a cero (cbc:TaxableAmount  &gt; 0): 
- '1000', '2000' y/o '9999' 
- '1016' y '9999' 
- '9995' y 9999' 
- '9996', '2000' y/o '9999' 
- '9997', '2000 'y/o '9999' 
- '9998', '2000' y/o '9999'</t>
  </si>
  <si>
    <t>3223</t>
  </si>
  <si>
    <t>Si 'Tipo de operación' es '2100', '2101', '2102', '2103' y '2104', y no existe en el ítem un cac:TaxSubtotal con monto base mayor a cero (cbc:TaxableAmount &gt; 0) y cbc:ID con alguno de los siguientes valores: '1000', '1016', '9995', '9996', '9997' o '9998', y existe en el ítem un cac:TaxSubtotal con monto base mayor a cero (cbc:TaxableAmount &gt; 0) y cbc:ID con '2000' y '9999' simultáneamente
Versión para SUNAT</t>
  </si>
  <si>
    <t>"Codigo de tributos"</t>
  </si>
  <si>
    <t>Si existe el atributo, el valor ingresado es diferente a 'Codigo de tributos'</t>
  </si>
  <si>
    <t>urn:pe:gob:sunat:cpe:see:gem:catalogos:catalogo05'</t>
  </si>
  <si>
    <t>Si existe el atributo, el valor ingresado es diferente a 'urn:pe:gob:sunat:cpe:see:gem:catalogos:catalogo05'</t>
  </si>
  <si>
    <t>an..6</t>
  </si>
  <si>
    <t>/Invoice/cac:InvoiceLine/cac:TaxTotal/cac:TaxSubtotal/cac:TaxCategory/cac:TaxScheme/cbc:Name (Nombre de tributo)</t>
  </si>
  <si>
    <t>2996</t>
  </si>
  <si>
    <t>Si el tag es diferente al 'Nombre del tributo' del listado según el 'Código de tributo por línea' (Catálogo 5)</t>
  </si>
  <si>
    <t>/Invoice/cac:InvoiceLine/cac:TaxTotal/cac:TaxSubtotal/cac:TaxCategory/cac:TaxScheme/cbc:TaxTypeCode (Código internacional de tributo)</t>
  </si>
  <si>
    <t>Si el tag es diferente al 'Código internacional del tributo' del listado según el 'Código de tributo por línea' (Catálogo 5)</t>
  </si>
  <si>
    <t>2377</t>
  </si>
  <si>
    <t>Sistema de ISC por ítem
Afectacion otros tributos por ítem</t>
  </si>
  <si>
    <t>/Invoice/cac:InvoiceLine/cac:TaxTotal/cac:TaxSubtotal/cbc:TaxAmount (Monto del tributo de la línea)</t>
  </si>
  <si>
    <t>Si  el 'Código de tributo por línea' es '2000' cuyo 'Monto base' es mayor a cero (cbc:TaxableAmount &gt; 0), el valor del tag es diferente a la tasa del tributo por el monto base ISC de la linea (con una tolerancia + - 1)</t>
  </si>
  <si>
    <t>3108</t>
  </si>
  <si>
    <t>Si el 'Código de tributo por línea' es '9999' cuyo 'Monto base' es mayor a cero (cbc:TaxableAmount &gt; 0), el valor del tag es diferente a la tasa del tributo por el monto base Otros tributos de la linea (con una tolerancia + - 1)</t>
  </si>
  <si>
    <t>3109</t>
  </si>
  <si>
    <t>/Invoice/cac:InvoiceLine/cac:TaxTotal/cac:TaxSubtotal/cac:TaxCategory/cbc:Percent (Tasa del tributo)</t>
  </si>
  <si>
    <t>Si 'Código de tributo por línea' es igual a '2000' cuyo 'Monto base' es mayor a cero (cbc:TaxableAmount &gt; 0), el valor del tag UBL es igual a 0</t>
  </si>
  <si>
    <t>3104</t>
  </si>
  <si>
    <t>(Catálogo N.° 08)</t>
  </si>
  <si>
    <t>/Invoice/cac:InvoiceLine/cac:TaxTotal/cac:TaxSubtotal/cac:TaxCategory/cbc:TierRange (Tipo de sistema de ISC)</t>
  </si>
  <si>
    <t>Si 'Código de tributo por línea' es '2000' (ISC) cuyo 'Monto base' es mayor a cero (cbc:TaxableAmount &gt; 0), no existe el Tag UBL</t>
  </si>
  <si>
    <t>2373</t>
  </si>
  <si>
    <t>Si 'Código de tributo por línea' es diferente '2000' (ISC), existe el Tag UBL</t>
  </si>
  <si>
    <t>3210</t>
  </si>
  <si>
    <t>Si 'Código de tributo por línea' es '2000' (ISC) cuyo 'Monto base' es mayor a cero (cbc:TaxableAmount &gt; 0), el valor del Tag UBL es diferente al listado</t>
  </si>
  <si>
    <t>2041</t>
  </si>
  <si>
    <t>Catálogo
(008)</t>
  </si>
  <si>
    <t>"urn:pe:gob:sunat:cpe:see:gem:catalogos:catalogo05"</t>
  </si>
  <si>
    <t>37-A</t>
  </si>
  <si>
    <t xml:space="preserve">Impuesto al consumo de bolsas de plástico por ítem
</t>
  </si>
  <si>
    <t>Si el 'Código de tributo por línea' es '7152' y 'Cantidad de bolsas plásticas' es mayor a cero (cbc:BaseUnitMeasure &gt; 0), el valor del tag es diferente al 'Monto unitario' (cbc:PerUnitAmount) por la 'Cantidad de bolsas de plástico' (cbc:BaseUnitMeasure)</t>
  </si>
  <si>
    <t>4318</t>
  </si>
  <si>
    <t>an5</t>
  </si>
  <si>
    <t>n5</t>
  </si>
  <si>
    <t>/Invoice/cac:InvoiceLine/cac:TaxTotal/cac:TaxSubtotal/cbc:BaseUnitMeasure (Cantidad de bolsas de plástico)</t>
  </si>
  <si>
    <t xml:space="preserve">El formato del Tag UBL es diferente de entero mayor o igual a cero, y de hasta 5 dígitos </t>
  </si>
  <si>
    <t>2892</t>
  </si>
  <si>
    <t>Si 'Código de tributo por línea' es igual a '7152' y no existe el Tag UBL</t>
  </si>
  <si>
    <t>3237</t>
  </si>
  <si>
    <t>Si el Tag UBL existe y el valor del Tag UBL es mayor a cero, el valor del tag es diferente de 'Cantidad de unidades por ítem'</t>
  </si>
  <si>
    <t>3236</t>
  </si>
  <si>
    <t>"NIU"</t>
  </si>
  <si>
    <t>@unitCode</t>
  </si>
  <si>
    <t>El valor del atributo es diferente de 'NIU'</t>
  </si>
  <si>
    <t>4320</t>
  </si>
  <si>
    <t>/Invoice/cac:InvoiceLine/cac:TaxTotal/cac:TaxSubtotal/cac:TaxCategory/cbc:PerUnitAmount (Monto unitario)</t>
  </si>
  <si>
    <t>Si 'Código de tributo por línea' es igual a '7152' y 'Cantidad de bolsas de plástico' es mayor a cero (cbc:BaseUnitMeasure &gt; 0), el valor del tag UBL es igual a cero</t>
  </si>
  <si>
    <t>3238</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</si>
  <si>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</si>
  <si>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4237</t>
  </si>
  <si>
    <t>Valor de venta por ítem</t>
  </si>
  <si>
    <t xml:space="preserve"> n(12,2)</t>
  </si>
  <si>
    <t>/Invoice/cac:InvoiceLine/cbc:LineExtensionAmount</t>
  </si>
  <si>
    <t>2370</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</si>
  <si>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</si>
  <si>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3271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</si>
  <si>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</si>
  <si>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Cargo/descuento por ítem</t>
  </si>
  <si>
    <t>"true" / "false"</t>
  </si>
  <si>
    <t>/Invoice/cac:InvoiceLine/cac:Allowancecharge/cbc:ChargeIndicator (Indicador de cargo/descuento)</t>
  </si>
  <si>
    <t>Si valor del tag es diferente de 'true' para 'código de motivo de cargo' igual a '47' y '48'</t>
  </si>
  <si>
    <t>3114</t>
  </si>
  <si>
    <t>Si valor del tag es diferente 'false' para 'Código de motivo de descuento' igual a '00' y '01'</t>
  </si>
  <si>
    <t>(Catálogo N.° 53)</t>
  </si>
  <si>
    <t>/Invoice/cac:InvoiceLine/cac:Allowancecharge/cbc:AllowanceChargeReasonCode (Código de cargo/descuento)</t>
  </si>
  <si>
    <t>3073</t>
  </si>
  <si>
    <t>El valor del tag es distinto al Catálogo 53</t>
  </si>
  <si>
    <t>2954</t>
  </si>
  <si>
    <t>Catálogo
(053)</t>
  </si>
  <si>
    <t>El valor del tag es diferente de '00', '01', '47' y '48'</t>
  </si>
  <si>
    <t>4268</t>
  </si>
  <si>
    <t>"Cargo/descuento"</t>
  </si>
  <si>
    <t>Si existe el atributo, el valor ingresado es diferente a 'Cargo/descuento'</t>
  </si>
  <si>
    <t>"urn:pe:gob:sunat:cpe:see:gem:catalogos:catalogo53"</t>
  </si>
  <si>
    <t>Si existe el atributo, el valor ingresado es diferente a 'urn:pe:gob:sunat:cpe:see:gem:catalogos:catalogo53'</t>
  </si>
  <si>
    <t>/Invoice/cac:InvoiceLine/cac:Allowancecharge/cbc:MultiplierFactorNumeric (Factor de cargo/descuento)</t>
  </si>
  <si>
    <t>Si el Tag UBL existe, el formato del Tag UBL es diferente de decimal positivo de 3 enteros y hasta 5 decimales y diferente de cero</t>
  </si>
  <si>
    <t>3052</t>
  </si>
  <si>
    <t>/Invoice/cac:InvoiceLine/cac:Allowancecharge/cbc:Amount (Monto de cargo/descuento)</t>
  </si>
  <si>
    <t>2955</t>
  </si>
  <si>
    <t>Si existe el tag 'Código de motivo de cargo/descuento' y existe 'Factor de cargo/descuento' con monto mayor a cero, el importe difiere del resultado de multiplicar 'Monto base del cargo/descuento' por el 'Factor de cargo/descuento', con una tolerancia + - 1.</t>
  </si>
  <si>
    <t>3290</t>
  </si>
  <si>
    <t>/Invoice/cac:InvoiceLine/cac:Allowancecharge/cbc:BaseAmount (Monto base del cargo/descuento)</t>
  </si>
  <si>
    <t>3053</t>
  </si>
  <si>
    <t>Totales de la Factura</t>
  </si>
  <si>
    <t>Monto total de tributos</t>
  </si>
  <si>
    <t>/Invoice/cac:TaxTotal/cbc:TaxAmount</t>
  </si>
  <si>
    <t>No existe el tag /Invoice/cac:TaxTotal</t>
  </si>
  <si>
    <t>2956</t>
  </si>
  <si>
    <t>3020</t>
  </si>
  <si>
    <t>Si el Tag UBL existe, el valor del Tag UBL es diferente de la sumatoria de 'Monto de la sumatoria' (cbc:TaxAmount) de los  tributos '1000', '1016', '2000', '7152' y '9999',  con una tolerancia + - 1</t>
  </si>
  <si>
    <t>3294</t>
  </si>
  <si>
    <t>Existe a nivel global más de un tag cac:TaxTotal</t>
  </si>
  <si>
    <t>3024</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</si>
  <si>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</si>
  <si>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2638</t>
  </si>
  <si>
    <t xml:space="preserve">41
42
43
</t>
  </si>
  <si>
    <t xml:space="preserve">Total valor de venta - exportación
Total valor de venta - operaciones inafectas
Total valor de venta - operaciones exoneradas
</t>
  </si>
  <si>
    <t>/Invoice/cac:TaxTotal/cac:TaxSubtotal/cbc:TaxableAmount (Total valor de venta)</t>
  </si>
  <si>
    <t>3003</t>
  </si>
  <si>
    <t>2999</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</si>
  <si>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</si>
  <si>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3273</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</si>
  <si>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</si>
  <si>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3275</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</si>
  <si>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</si>
  <si>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3274</t>
  </si>
  <si>
    <t xml:space="preserve">Si existe 'Código de leyenda' igual a '2001', no existe el ‘Total valor de venta de operaciones exoneradas’ (cbc:TaxableAmount con 'Código de tributo' igual a '9997') o existe con valor igual a 0 (cero) </t>
  </si>
  <si>
    <t>3283</t>
  </si>
  <si>
    <t>Catálogo
(052)</t>
  </si>
  <si>
    <t xml:space="preserve">Si existe 'Código de leyenda' igual a '2002', no existe el ‘Total valor de venta de operaciones exoneradas’ (cbc:TaxableAmount con 'Código de tributo' igual a '9997') o existe con valor igual a 0 (cero) </t>
  </si>
  <si>
    <t>3284</t>
  </si>
  <si>
    <t xml:space="preserve">Si existe 'Código de leyenda' igual a '2003', no existe el ‘Total valor de venta de operaciones exoneradas’ (cbc:TaxableAmount con 'Código de tributo' igual a '9997') o existe con valor igual a 0 (cero) </t>
  </si>
  <si>
    <t>3285</t>
  </si>
  <si>
    <t xml:space="preserve">Si existe 'Código de leyenda' igual a '2008', no existe el ‘Total valor de venta de operaciones exoneradas’ (cbc:TaxableAmount con 'Código de tributo' igual a '9997') o existe con valor igual a 0 (cero) </t>
  </si>
  <si>
    <t>3289</t>
  </si>
  <si>
    <t>"0.00"</t>
  </si>
  <si>
    <t>/Invoice/cac:TaxTotal/cac:TaxSubtotal/cbc:TaxAmount (Importe del tributo)</t>
  </si>
  <si>
    <t>Si el Tag UBL existe, el valor del Tag Ubl es diferente de 0 (cero), cuando el 'Código de tributo' es '9995', '9997' y '9998'</t>
  </si>
  <si>
    <t>3000</t>
  </si>
  <si>
    <t>/Invoice/cac:TaxTotal/cac:TaxSubtotal/cac:TaxCategory/cac:TaxScheme/cbc:ID (Código de tributo)</t>
  </si>
  <si>
    <t>3059</t>
  </si>
  <si>
    <t>El valor del Tag UBL es diferente al código del tributo del listado</t>
  </si>
  <si>
    <t>3007</t>
  </si>
  <si>
    <t>Existe a nivel global  más de un cac:TaxSubtotal con el mismo valor del Tag UBL (cbc:ID)</t>
  </si>
  <si>
    <t>3068</t>
  </si>
  <si>
    <t>Si 'Tipo de operación' es de exportación '0200' o '0201' o '0202' o '0203' o '0204' o '0205' o '0206' o '0207' o '0208' y existe un ID '9997' o '9998' a nivel global</t>
  </si>
  <si>
    <t>3107</t>
  </si>
  <si>
    <t>/Invoice/cac:TaxTotal/cac:TaxSubtotal/cac:TaxCategory/cac:TaxScheme/cbc:Name (Nombre de tributo)</t>
  </si>
  <si>
    <t>2054</t>
  </si>
  <si>
    <t>Si el tag es diferente al 'Nombre del tributo' del listado según el 'Código de tributo' (Catálogo 5)</t>
  </si>
  <si>
    <t>2964</t>
  </si>
  <si>
    <t>/Invoice/cac:TaxTotal/cac:TaxSubtotal/cac:TaxCategory/cac:TaxScheme/cbc:TaxTypeCode (Código internacional de tributo)</t>
  </si>
  <si>
    <t>2052</t>
  </si>
  <si>
    <t>Si el tag es diferente al 'Código internacional del tributo' del listado según el 'Código de tributo' (Catálogo 5)</t>
  </si>
  <si>
    <t>2961</t>
  </si>
  <si>
    <t>44
45</t>
  </si>
  <si>
    <t>Total valor de venta - operaciones gratuitas
Sumatoria de tributos de operaciones gratuitas</t>
  </si>
  <si>
    <t>/Invoice/cac:TaxTotal/cac:TaxSubtotal/cbc:TaxableAmount (Total valor de venta - operaciones gratuitas)</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</si>
  <si>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</si>
  <si>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3276</t>
  </si>
  <si>
    <t>Si 'Código de tributo' es '9996' (Gratuita) y existe una línea con 'Valor referencial unitario por ítem en operaciones gratuitas (no onerosas)' ('Código de precio' igual a '02') con monto mayor a cero, el valor del Tag UBL es igual a 0 (cero)</t>
  </si>
  <si>
    <t>2641</t>
  </si>
  <si>
    <t>Si 'Código de tributo' es '9996' (Gratuita) y 'Código de leyenda' es '1002', el valor del Tag UBL es igual a 0 (cero)</t>
  </si>
  <si>
    <t>2416</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</si>
  <si>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</si>
  <si>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</si>
  <si>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3302</t>
  </si>
  <si>
    <t>46
47</t>
  </si>
  <si>
    <t>Total valor de venta - operaciones gravadas (IGV/IVAP)
Sumatoria de IGV/IVAP</t>
  </si>
  <si>
    <t>/Invoice/cac:TaxTotal/cac:TaxSubtotal/cbc:TaxableAmount  (Total valor de venta operaciones gravadas)</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</si>
  <si>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</si>
  <si>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3277</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</si>
  <si>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</si>
  <si>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3293</t>
  </si>
  <si>
    <t>/Invoice/cac:TaxTotal/cac:TaxSubtotal/cbc:TaxAmount (Monto de la sumatoria de IGV/IVAP según corresponda)</t>
  </si>
  <si>
    <r>
      <rPr>
        <sz val="9"/>
        <color rgb="FF000000"/>
        <rFont val="Calibri"/>
        <family val="2"/>
      </rP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r>
      <rPr>
        <b/>
        <sz val="9"/>
        <color rgb="FF000000"/>
        <rFont val="Calibri"/>
        <family val="2"/>
      </rPr>
      <t>*Nota: Dado que la tasa vigente del IGV es 10% y 18%, la validación debe cumplir realizando el cálculo según la tasa consignada en las líneas</t>
    </r>
  </si>
  <si>
    <t>3291</t>
  </si>
  <si>
    <r>
      <t xml:space="preserve">Si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</si>
  <si>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3462</t>
  </si>
  <si>
    <t>Si la "Tasa del IGV" (/Invoice/cac:InvoiceLine/cac:TaxTotal/cac:TaxSubtotal/cac:TaxCategory/cbc:Percent) es igual a 10, no existe ind_padron igual a "01" en el listado para el "Número de RUC" del Emisor y "Fecha de emisión" del comprobante  comprendida en el rango de vigencia</t>
  </si>
  <si>
    <t>Padrones con vigencia</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</si>
  <si>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</si>
  <si>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3295</t>
  </si>
  <si>
    <t>Si 'Tipo de operación' es de exportación '0200' o '0201' o '0202' o '0203' o '0204' o '0205' o '0206' o '0207' o '0208' y existe un ID '1000' o '1016' a nivel global</t>
  </si>
  <si>
    <t>48
49
49-A</t>
  </si>
  <si>
    <t>Sumatoria ISC
Sumatoria otros tributos
Sumatoria ICBPER</t>
  </si>
  <si>
    <t>/Invoice/cac:TaxTotal/cac:TaxSubtotal/cbc:TaxableAmount (Monto base)</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</si>
  <si>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</si>
  <si>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3296</t>
  </si>
  <si>
    <t>Si existe el Tag y el 'Código de tributo' es '9999', el valor del Tag UBL es diferente a la sumatoria de los 'Montos base' (cbc:TaxableAmount) de los ítems con 'Código de tributo por línea' igual a '9999'</t>
  </si>
  <si>
    <t>3297</t>
  </si>
  <si>
    <t>/Invoice/cac:TaxTotal/cac:TaxSubtotal/cbc:TaxAmount  (Monto de la sumatoria)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</si>
  <si>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</si>
  <si>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3298</t>
  </si>
  <si>
    <t>Si  'Código de tributo' es '7152', el valor del Tag Ubl es diferente de la sumatoria de los 'Monto del tributo de la línea'  (cbc:TaxAmount) de los ítems con 'Código de tributo por línea' igual a '7152'</t>
  </si>
  <si>
    <t>3306</t>
  </si>
  <si>
    <t>Si  'Código de tributo' es '7152' y la 'Fecha de emisión' es menor a '2019-08-01', el valor del Tag Ubl es mayor a cero</t>
  </si>
  <si>
    <t>2949</t>
  </si>
  <si>
    <t>Si  'Código de tributo' es '9999', el valor del Tag Ubl es diferente de la sumatoria de los 'Monto del tributo de la línea' (cbc:TaxAmount) de los ítems con 'Código de tributo por línea' igual a '9999', con una tolerancia + - 1</t>
  </si>
  <si>
    <t>3299</t>
  </si>
  <si>
    <t>Si 'Tipo de operación' es de exportación '0200' o '0201' o '0202' o '0203' o '0204' o '0205' o '0206' o '0207' o '0208' y existe un ID '2000' o '9999' a nivel global</t>
  </si>
  <si>
    <t>Si 'Código de tributo' es '2000' y 'Monto base' es mayor a cero, y existe un ítem con código de 'Afectación al IGV o IVAP' con valor '17' (IVAP) cuyo 'Monto base' es mayor a cero (cbc:TaxableAmount &gt; 0)</t>
  </si>
  <si>
    <t>2650</t>
  </si>
  <si>
    <t xml:space="preserve">Cargos y/o descuentos globales </t>
  </si>
  <si>
    <t>/Invoice/cac:AllowanceCharge/cbc:ChargeIndicator (Indicador de cargo/descuento)</t>
  </si>
  <si>
    <t>Si valor del tag es diferente de 'true' para 'Código de motivo de cargo' igual a '45', '46', '49', '50', '51', '52' y '53'</t>
  </si>
  <si>
    <t>Si valor del tag es diferente de 'false' para 'Código de motivo de descuento' igual a '02', '03', '04', '05', '06' y '20'</t>
  </si>
  <si>
    <t>/Invoice/cac:AllowanceCharge/cbc:AllowanceChargeReasonCode (Código de motivo de cargo/descuento)</t>
  </si>
  <si>
    <t>Si existe 'Indicador de cargo/descuento', y no existe el Tag UBL o es vacío</t>
  </si>
  <si>
    <t>3072</t>
  </si>
  <si>
    <t>El valor del tag es igual a '00', '01', '47' o '48'</t>
  </si>
  <si>
    <t>4291</t>
  </si>
  <si>
    <t>3071</t>
  </si>
  <si>
    <t>/Invoice/cac:AllowanceCharge/cbc:MultiplierFactorNumeric (Factor de cargo/descuento)</t>
  </si>
  <si>
    <t>3025</t>
  </si>
  <si>
    <t>/Invoice/cac:AllowanceCharge/cbc:Amount (Monto del cargo/descuento global)</t>
  </si>
  <si>
    <t>2968</t>
  </si>
  <si>
    <t>3307</t>
  </si>
  <si>
    <t>Si existe el tag 'Código de motivo de cargo/descuento' con valor igual a '04', '05', '06' o '20', el valor del tag UBL es mayor a cero, y el 'Total de anticipos' no existe o es cero (cac:LegalMonetaryTotal/cbc:PrepaidAmount)</t>
  </si>
  <si>
    <t>3282</t>
  </si>
  <si>
    <t>/Invoice/cac:AllowanceCharge/cbc:BaseAmount (Monto base del cargo/descuento)</t>
  </si>
  <si>
    <t>3016</t>
  </si>
  <si>
    <t>Sumatoria otros descuentos (que no afectan la base imponible del IGV)</t>
  </si>
  <si>
    <t>/Invoice/cac:LegalMonetaryTotal/cbc:AllowanceTotalAmount</t>
  </si>
  <si>
    <t>2065</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</si>
  <si>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</si>
  <si>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3300</t>
  </si>
  <si>
    <t>Sumatoria otros cargos (que no afectan la base imponible del IGV)</t>
  </si>
  <si>
    <t>/Invoice/cac:LegalMonetaryTotal/cbc:ChargeTotalAmount</t>
  </si>
  <si>
    <t>2064</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</si>
  <si>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</si>
  <si>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3301</t>
  </si>
  <si>
    <t>Importe total de la venta, cesión en uso o del servicio prestado</t>
  </si>
  <si>
    <t>/Invoice/cac:LegalMonetaryTotal/cbc:PayableAmount</t>
  </si>
  <si>
    <t>2062</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</si>
  <si>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</si>
  <si>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3280</t>
  </si>
  <si>
    <t>/Invoice/cac:LegalMonetaryTotal/cbc:LineExtensionAmount</t>
  </si>
  <si>
    <t>Si el Tag UBL no existe</t>
  </si>
  <si>
    <t>3288</t>
  </si>
  <si>
    <t>Si existe el tag, el formato del Tag UBL es diferente de decimal positivo de 12 enteros y hasta 2 decimales y diferente de cero</t>
  </si>
  <si>
    <t>2031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</si>
  <si>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</si>
  <si>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3278</t>
  </si>
  <si>
    <t>Total precio de venta (Subtotal de la factura)</t>
  </si>
  <si>
    <t>/Invoice/cac:LegalMonetaryTotal/cbc:TaxInclusiveAmount</t>
  </si>
  <si>
    <t>3305</t>
  </si>
  <si>
    <t>3019</t>
  </si>
  <si>
    <r>
      <rPr>
        <sz val="9"/>
        <color rgb="FF000000"/>
        <rFont val="Calibri"/>
        <family val="2"/>
      </rPr>
      <t xml:space="preserve">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factura no está sujeta al IVAP si no existe ninguna línea afecta al IVAP, es decir, no debe existir en la línea un cac:TaxSubtotal con cbc:ID igual a '1016' y cbc:TaxableAmount mayor a cero.
</t>
    </r>
    <r>
      <rPr>
        <b/>
        <sz val="9"/>
        <color rgb="FF000000"/>
        <rFont val="Calibri"/>
        <family val="2"/>
      </rPr>
      <t>*Nota: se debe hacer la comprobación según la tasa indicada en la línea</t>
    </r>
  </si>
  <si>
    <t>3279</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</si>
  <si>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</si>
  <si>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Monto de redondeo del importe total</t>
  </si>
  <si>
    <t>/Invoice/cac:LegalMonetaryTotal/cbc:PayableRoundingAmount</t>
  </si>
  <si>
    <t>Información adicional</t>
  </si>
  <si>
    <t>Leyenda</t>
  </si>
  <si>
    <t xml:space="preserve">C
</t>
  </si>
  <si>
    <t>(Catálogo N.° 52)</t>
  </si>
  <si>
    <t>/Invoice/cbc:Note@languageLocaleID (Código de la leyenda)</t>
  </si>
  <si>
    <t>Si el atributo existe, el valor del atributo no existe en el listado</t>
  </si>
  <si>
    <t>3027</t>
  </si>
  <si>
    <t>El valor del atributo se repite en el comprobante</t>
  </si>
  <si>
    <t>3014</t>
  </si>
  <si>
    <t>Si existe una línea con código de 'Afectación al IGV o IVAP' con valor '17' (IVAP) cuyo 'Monto base' es mayor a cero (cbc:TaxableAmount &gt; 0), y no existe código de leyenda igual a '2007'</t>
  </si>
  <si>
    <t>4264</t>
  </si>
  <si>
    <t>Si 'Tipo de operación' es '1001 Operación Sujeta a Detracción', y no existe código de leyenda igual a '2006'</t>
  </si>
  <si>
    <t>4265</t>
  </si>
  <si>
    <t>Si 'Tipo de operación' es '1002 - Operación Sujeta a Detracción- Recursos Hidrobiológicos', y no existe código de leyenda igual a '2006'</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</si>
  <si>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</si>
  <si>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</si>
  <si>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existe Dirección del lugar en el que se entrega el bien (tag Dirección completa y detallada) y no existe código de leyenda igual a '2005'</t>
  </si>
  <si>
    <t>4266</t>
  </si>
  <si>
    <t>/Invoice/cbc:Note  (Descripción de la leyenda)</t>
  </si>
  <si>
    <t>Si el formato del Tag UBL es diferente a alfanumérico de 1 a 200 caractéres (se considera cualquier carácter incluido espacio, no se permite ningún otro "whitespace character": salto de línea, tab, fin de línea, etc.)</t>
  </si>
  <si>
    <t>3006</t>
  </si>
  <si>
    <t xml:space="preserve">Tipo de operación </t>
  </si>
  <si>
    <t>(Catálogo N.° 51)</t>
  </si>
  <si>
    <t>/Invoice/cbc:InvoiceTypeCode@listID</t>
  </si>
  <si>
    <t>Si no existe el atributo o es vacío</t>
  </si>
  <si>
    <t>3205</t>
  </si>
  <si>
    <t>Si valor del atributo es diferente al listado (catálogo 51) según el 'Tipo de documento'</t>
  </si>
  <si>
    <t>3206</t>
  </si>
  <si>
    <t>Catálogo
(051)</t>
  </si>
  <si>
    <t>Si tipo de operación es '2100' o '2101' o '2102' o '2103' o '2104' o '0112'  y Número de RUC se encuentra afiliado al 'SEE-Empresas supervisadas'</t>
  </si>
  <si>
    <t>1080</t>
  </si>
  <si>
    <t>"Tipo de Operacion"</t>
  </si>
  <si>
    <t>@name</t>
  </si>
  <si>
    <t>Si existe el atributo, el valor ingresado es diferente a 'Tipo de Operacion'</t>
  </si>
  <si>
    <t>4260</t>
  </si>
  <si>
    <t>"urn:pe:gob:sunat:cpe:see:gem:catalogos:catalogo51"</t>
  </si>
  <si>
    <t>@listSchemeURI</t>
  </si>
  <si>
    <t>Si existe el atributo, el valor ingresado es diferente a 'urn:pe:gob:sunat:cpe:see:gem:catalogos:catalogo51'</t>
  </si>
  <si>
    <t>4261</t>
  </si>
  <si>
    <t>Número de la orden de compra o servicio</t>
  </si>
  <si>
    <t>/Invoice/cac:OrderReference/cbc:ID</t>
  </si>
  <si>
    <t>Si existe el tag, el formato del Tag UBL es diferente a alfanumérico de 1 a 20 caracteres (se considera cualquier carácter incluido espacio, no se permite ningún otro "whitespace character": salto de línea, tab, fin de línea, etc.)</t>
  </si>
  <si>
    <t>4233</t>
  </si>
  <si>
    <t>FISE (Ley N.° 29852) Fondo de Inclusión Social Energético</t>
  </si>
  <si>
    <t>"true"</t>
  </si>
  <si>
    <t>/Invoice/cac:AllowanceCharge/cbc:ChargeIndicator (Indicador de cargo)</t>
  </si>
  <si>
    <t>Si valor del tag es diferente 'true' para código de cargo igual a '45'</t>
  </si>
  <si>
    <t>/Invoice/cac:AllowanceCharge/cbc:AllowanceChargeReasonCode (Código de motivo del cargo)</t>
  </si>
  <si>
    <t>Si existe 'Indicador de cargo', y no existe el Tag UBL o es vacío</t>
  </si>
  <si>
    <t>/Invoice/cac:AllowanceCharge/cbc:Amount (Monto del cargo)</t>
  </si>
  <si>
    <t>Si el Tag UBL existe, el valor del Tag Ubl es  0 (cero), cuando el código de motivo de cargo igual a '45'</t>
  </si>
  <si>
    <t>3074</t>
  </si>
  <si>
    <t>/Invoice/cac:AllowanceCharge/cbc:BaseAmount (Monto base del cargo)</t>
  </si>
  <si>
    <t>El valor del tag UBL es igual a 0 o no existe, cuando el código de motivo de cargo es igual a '45'</t>
  </si>
  <si>
    <t>3092</t>
  </si>
  <si>
    <t>Restitución simplificada de derechos arancelarios</t>
  </si>
  <si>
    <t>"2010"</t>
  </si>
  <si>
    <t>/Invoice/cbc:Note@languageLocaleID (Código)</t>
  </si>
  <si>
    <t>/Invoice/cbc:Note  (Descripción)</t>
  </si>
  <si>
    <t>Incoterm</t>
  </si>
  <si>
    <t>/Invoice/cac:DeliveryTerms/cbc:ID</t>
  </si>
  <si>
    <t>Información adicional - percepciones</t>
  </si>
  <si>
    <t>Monto de la percepción en moneda nacional</t>
  </si>
  <si>
    <t>Si valor del tag es diferente 'true' para 'Código de motivo de cargo/descuento' igual a '51' o '52' o '53'</t>
  </si>
  <si>
    <t>/Invoice/cac:AllowanceCharge/cbc:AllowanceChargeReasonCode (Código de motivo de cargo/descuento: Código de régimen de percepción)</t>
  </si>
  <si>
    <t>El valor del tag es distinto a los valores del catálogo 53</t>
  </si>
  <si>
    <t>Si 'Tipo de operación' es '2001 - Operación sujeta a percepción' y 'Forma de pago' es 'Contado', no existe un 'Código de motivo de cargo/descuento' igual a '51' o '52' o '53'</t>
  </si>
  <si>
    <t>3093</t>
  </si>
  <si>
    <t>Si el valor del tag es igual a '51' o '52' o '53' y el 'Tipo de operación' es diferente de '2001 - Operación Sujeta a Percepción'</t>
  </si>
  <si>
    <t>3308</t>
  </si>
  <si>
    <t>Si 'Tipo de operación' es '2001 - Operación sujeta a percepción', y el valor del tag es igual a '51' o '52' o '53', la 'Forma de pago' es diferente de 'Contado'</t>
  </si>
  <si>
    <t>3330</t>
  </si>
  <si>
    <t>/Invoice/cac:AllowanceCharge/cbc:MultiplierFactorNumeric (Tasa percepción expresado como factor)</t>
  </si>
  <si>
    <t>Si el Tag UBL existe, el formato del Tag UBL es diferente de decimal positivo de 3 enteros y hasta 5 decimales</t>
  </si>
  <si>
    <t>/Invoice/cac:AllowanceCharge/cbc:Amount (Monto de la percepción)</t>
  </si>
  <si>
    <t>El formato del Tag UBL es diferente de decimal (positivo mayor a cero) de 12 enteros y hasta 2 decimales</t>
  </si>
  <si>
    <t>Si 'Código de motivo de cargo/descuento' es '51' o '52' o '53' (Percepción), el valor del Tag UBL es diferente a  'Base imponible de la percepción' por 'Tasa percepción expresado como factor', con una tolerancia + -1</t>
  </si>
  <si>
    <t>2798</t>
  </si>
  <si>
    <t>Si "Código de motivo de cargo/descuento" es '51' o '52' o '53' (Percepción), el atributo @currencyID del Tag UBL es diferente a "PEN"</t>
  </si>
  <si>
    <t>2792</t>
  </si>
  <si>
    <t>/Invoice/cac:AllowanceCharge/cbc:BaseAmount (Base imponible de la percepción)</t>
  </si>
  <si>
    <t>Si el Tag UBL existe, el formato del Tag UBL es diferente de decimal positivo de 12 enteros y hasta 2 decimales</t>
  </si>
  <si>
    <t>Si "Código de motivo de cargo/descuento" es '51' o '52' o '53' (Percepción) y "Tipo de moneda" del comprobante es "PEN", el valor del Tag UBL es mayor a "Importe total"</t>
  </si>
  <si>
    <t>2797</t>
  </si>
  <si>
    <t>El valor del tag UBL es igual a 0 o no existe, cuando el código de motivo de cargo es igual a '51' o '52' o '53'</t>
  </si>
  <si>
    <t>3233</t>
  </si>
  <si>
    <t>2788</t>
  </si>
  <si>
    <t>Monto total incluido la percepción</t>
  </si>
  <si>
    <t>"Percepcion"</t>
  </si>
  <si>
    <t>/Invoice/cac:PaymentTerms/cbc:ID (Indicador)</t>
  </si>
  <si>
    <t>Si 'Tipo de operación' es '2001 - Operación sujeta a percepción' y 'Forma de pago' es 'Contado', no existe un cac:PaymentTerms con cbc:ID con valor igual a 'Percepcion'</t>
  </si>
  <si>
    <t>3309</t>
  </si>
  <si>
    <t>Si 'Tipo de operación' es diferente de '2001', el valor del Tag UBL es igual a 'Percepcion'</t>
  </si>
  <si>
    <t>Si 'Tipo de operación' es '2001 - Operación sujeta a percepción' y 'Forma de pago' es diferente de 'Contado', el valor del Tag UBL es igual a 'Percepcion'</t>
  </si>
  <si>
    <t>/Invoice/cac:PaymentTerms/cbc:Amount (Monto total incluido la percepción)</t>
  </si>
  <si>
    <t>Si  'Indicador' es igual a 'Percepcion' y no existe el tag</t>
  </si>
  <si>
    <t>3310</t>
  </si>
  <si>
    <t>3311</t>
  </si>
  <si>
    <t>Si existe el atributo y el "Indicador" (/Invoice/cac:PaymentTerms/cbc:ID) es 'Percepción' y el atributo @currencyID del Tag UBL es diferente a "PEN"</t>
  </si>
  <si>
    <t>Información adicional  - anticipos</t>
  </si>
  <si>
    <t>Importe del anticipo</t>
  </si>
  <si>
    <t>an..2</t>
  </si>
  <si>
    <t>/Invoice/cac:PrepaidPayment/cbc:ID (Identificador del pago)</t>
  </si>
  <si>
    <t>Si 'Importe del anticipo' existe y no existe el Tag UBL o es vacio</t>
  </si>
  <si>
    <t>3211</t>
  </si>
  <si>
    <t xml:space="preserve">Si existe más de un 'Identificador de pago' con el mismo valor </t>
  </si>
  <si>
    <t>3212</t>
  </si>
  <si>
    <t>Si no existe documento con 'Tipo de comprobante que se realizó el anticipo' '02' o '03' con el mismo 'Identificador de pago' (cbc:DocumentStatusCode) que el valor del Tag UBL</t>
  </si>
  <si>
    <t>3213</t>
  </si>
  <si>
    <t>"Anticipo"</t>
  </si>
  <si>
    <t>Si existe el atributo, el valor ingresado es diferente a 'Anticipo'</t>
  </si>
  <si>
    <t>/Invoice/cac:PrepaidPayment/cbc:PaidAmount (Importe del anticipo)</t>
  </si>
  <si>
    <t>Si el Tag UBL existe y es menor o igual a 0 (cero)</t>
  </si>
  <si>
    <t>2503</t>
  </si>
  <si>
    <t xml:space="preserve">Si existe Tag UBL con valor mayor a cero, y no existe 'Total Anticipos' con monto mayor a cero </t>
  </si>
  <si>
    <t>3220</t>
  </si>
  <si>
    <t>/Invoice/cac:PrepaidPayment/cbc:PaidDate (Fecha de pago)</t>
  </si>
  <si>
    <t>/Invoice/cac:AdditionalDocumentReference/cbc:DocumentStatusCode (Identificador del pago)</t>
  </si>
  <si>
    <t>Si 'Tipo de comprobante que se realizó el anticipo' es '02' o '03', y no existe un 'Importe del anticipo' con 'Identificador de pago' igual al valor del tag UBL</t>
  </si>
  <si>
    <t>3214</t>
  </si>
  <si>
    <t>Si 'Tipo de comprobante que se realizó el anticipo' es '02' o '03', y existe más de un comprobante de anticipo con el mismo identificador de pago en el comprobante</t>
  </si>
  <si>
    <t>3215</t>
  </si>
  <si>
    <t>Si 'Tipo de comprobante que se realizó el anticipo' es '02' o '03', y no existe el tag UBL</t>
  </si>
  <si>
    <t>3216</t>
  </si>
  <si>
    <t>/Invoice/cac:AdditionalDocumentReference/cbc:ID (Serie y Número de comprobante que se realizó el anticipo)</t>
  </si>
  <si>
    <t>Si 'Tipo de documento del emisor del anticipo' existe y 'Tipo de comprobante que se realizo el anticipo' es '02' (Factura), el formato del Tag UBL  es diferente a:
- [F][A-Z0-9]{3}-[0-9]{1,8}
- (E001)-[0-9]{1,8}
- [0-9]{1,4}-[0-9]{1,8}</t>
  </si>
  <si>
    <t>2521</t>
  </si>
  <si>
    <t>Si 'Tipo de documento del emisor del anticipo' existe y 'Tipo de comprobante que se realizo el anticipo' es '03' (Boleta), el formato del Tag UBL  es diferente a:
- [B][A-Z0-9]{3}-[0-9]{1,8}
- (EB01)-[0-9]{1,8}
- [0-9]{1,4}-[0-9]{1,8}</t>
  </si>
  <si>
    <t>/Invoice/cac:AdditionalDocumentReference/cbc:DocumentTypeCode (Tipo de comprobante que se realizó el anticipo)</t>
  </si>
  <si>
    <t>Si existe identificador de pago (cbc:DocumentStatusCode), y el valor del tag UBL es diferente a '02' (Factura) o '03' (Boleta)</t>
  </si>
  <si>
    <t>2505</t>
  </si>
  <si>
    <t>Si existe el atributo, el valor ingresado es diferente a 'Documento Relacionado'</t>
  </si>
  <si>
    <t>an11</t>
  </si>
  <si>
    <t>/Invoice/cac:AdditionalDocumentReference/cac:IssuerParty/cac:PartyIdentification/cbc:ID (Número de documento del emisor del anticipo)</t>
  </si>
  <si>
    <t>Si existe identificador de pago (cbc:DocumentStatusCode) y no existe el tag o es vacío</t>
  </si>
  <si>
    <t>3217</t>
  </si>
  <si>
    <t>Si existe identificador de pago (cbc:DocumentStatusCode) y el valor del Tag UBL no existe en el listado</t>
  </si>
  <si>
    <t>2529</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</si>
  <si>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</si>
  <si>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3218</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</si>
  <si>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</si>
  <si>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3219</t>
  </si>
  <si>
    <t>/Invoice/cac:AdditionalDocumentReference/cac:IssuerParty/cac:PartyIdentification/cbc:ID@schemeID (Tipo de documento del emisor del anticipo)</t>
  </si>
  <si>
    <t>Si el atributo del Tag UBL no existe o es diferente a 6 (RUC)</t>
  </si>
  <si>
    <t>2520</t>
  </si>
  <si>
    <t>Catálogo
(006)</t>
  </si>
  <si>
    <t>"urn:pe:gob:sunat:cpe:see:gem:catalogos:
catalogo06"</t>
  </si>
  <si>
    <t>Total de anticipos</t>
  </si>
  <si>
    <t>/Invoice/cac:LegalMonetaryTotal/cbc:PrepaidAmount</t>
  </si>
  <si>
    <t xml:space="preserve">Si existe Tag UBL con valor mayor a cero, la suma de los 'Importe del anticipo' es diferente al valor del tag UBL </t>
  </si>
  <si>
    <t>2509</t>
  </si>
  <si>
    <t>Si existe Tag UBL con valor mayor a cero, y no existe al menos un 'Cargos y/o descuentos globales' (cac:AllowanceCharge) con 'Indicador de cargo/descuento global' con valor '04' o '05' o '06' y con monto mayor a cero (cbc:Amount)</t>
  </si>
  <si>
    <t>3287</t>
  </si>
  <si>
    <t>Información adicional - sustento de traslado de mercaderias</t>
  </si>
  <si>
    <t>a) Para el caso de la factura electrónica remitente</t>
  </si>
  <si>
    <t>Modalidad de Transporte. Dato exclusivo para la Factura Guía Remitente (FG Remitente)</t>
  </si>
  <si>
    <t>/Invoice/cac:Delivery/cac:Shipment/cac:ShipmentStage/cbc:TransportModeCode</t>
  </si>
  <si>
    <t>Si existe el Tag UBL, el valor del Tag UBL es diferente al listado</t>
  </si>
  <si>
    <t>4043</t>
  </si>
  <si>
    <t>Catálogo
(018)</t>
  </si>
  <si>
    <t>"Modalidad de Transporte"</t>
  </si>
  <si>
    <t>Si existe el atributo, el valor ingresado es diferente a 'Modalidad de Transporte'</t>
  </si>
  <si>
    <t>"urn:pe:gob:sunat:cpe:see:gem:catalogos:catalogo18"</t>
  </si>
  <si>
    <t>Si existe el atributo, el valor ingresado es diferente a 'urn:pe:gob:sunat:cpe:see:gem:catalogos:catalogo18'</t>
  </si>
  <si>
    <t>Dirección punto de llegada - Código de ubigeo</t>
  </si>
  <si>
    <t>/Invoice/cac:Delivery/cac:Shipment/cac:Delivery/cac:DeliveryAddress/cbc:ID</t>
  </si>
  <si>
    <t>Si existe 'Código de motivo de traslado' y existe 'Modalidad de Transporte (FG Remitente)', no existe el Tag UBL</t>
  </si>
  <si>
    <t>4127</t>
  </si>
  <si>
    <t>Si existe 'Código de motivo de traslado' y no existe 'Modalidad de Transporte (FG Remitente)', existe el Tag UBL</t>
  </si>
  <si>
    <t>4135</t>
  </si>
  <si>
    <t>Si existe el Tag UBL, el valor del tag es diferente al listado</t>
  </si>
  <si>
    <t>4176</t>
  </si>
  <si>
    <t>Dirección punto de llegada - Dirección completa y detallada</t>
  </si>
  <si>
    <t>/Invoice/cac:Delivery/cac:Shipment/cac:Delivery/cac:DeliveryAddress/cac:AddressLine/cbc:Line</t>
  </si>
  <si>
    <t>Si existe el Tag UBL, el formato del Tag UBL es diferente a alfanumérico de 3 a 100 caracteres</t>
  </si>
  <si>
    <t>4179</t>
  </si>
  <si>
    <t>Dirección punto de partida - Código de ubigeo</t>
  </si>
  <si>
    <t>/Invoice/cac:Delivery/cac:Shipment/cac:OriginAddress/cbc:ID</t>
  </si>
  <si>
    <t>4128</t>
  </si>
  <si>
    <t>4136</t>
  </si>
  <si>
    <t>Si existe el Tag UBL, el valor del tag es diferente al listado.</t>
  </si>
  <si>
    <t>4181</t>
  </si>
  <si>
    <t>Dirección punto de partida - Dirección completa y detallada</t>
  </si>
  <si>
    <t>/Invoice/cac:Delivery/cac:Shipment/cac:OriginAddress/cac:AddressLine/cbc:Line</t>
  </si>
  <si>
    <t>Si existe 'Código de motivo de traslado' y no existe 'Modalidad de Transporte (FG Remitente)', y existe el Tag UBL</t>
  </si>
  <si>
    <t>4184</t>
  </si>
  <si>
    <t>Información de vehículo principal - Número de placa</t>
  </si>
  <si>
    <t>/Invoice/cac:Delivery/cac:Shipment/cac:ShipmentStage/cac:TransportMeans/cac:RoadTransport/cbc:LicensePlateID</t>
  </si>
  <si>
    <t>Si existe 'Código de motivo de traslado' y 'Modalidad de Transporte(FG Remitente)' es '01' y existe 'Datos de conductores - Número de documento de identidad', no existe el Tag UBL</t>
  </si>
  <si>
    <t>4158</t>
  </si>
  <si>
    <t>Si existe 'Código de motivo de traslado' y 'Modalidad de Transporte(FG Remitente)' es '02', no existe el Tag UBL</t>
  </si>
  <si>
    <t>Si existe 'Código de motivo de traslado' y no existe 'Modalidad de Transporte (FG Remitente)', y no existe el Tag UBL</t>
  </si>
  <si>
    <t>Si el Tag UBL existe, el formato del Tag UBL es diferente a alfanumérico de 6 a 8 caracteres (se permite espacio en blanco y guion)</t>
  </si>
  <si>
    <t>4167</t>
  </si>
  <si>
    <t>Información de vehículos secundarios - Número de placa</t>
  </si>
  <si>
    <t xml:space="preserve">/Invoice/cac:Delivery/cac:Shipment/cac:TransportHandlingUnit/cac:TransportEquipment/cbc:ID
</t>
  </si>
  <si>
    <t>4170</t>
  </si>
  <si>
    <t>Datos de conductores - Número de documento de identidad</t>
  </si>
  <si>
    <t>/Invoice/cac:Delivery/cac:Shipment/cac:ShipmentStage/cac:DriverPerson/cbc:ID</t>
  </si>
  <si>
    <t>Si 'Modalidad de Transporte(FG Remitente)' es '01' y 'Información de vehículo principal - Número de placa' existe, no existe el Tag UBL o es vacío</t>
  </si>
  <si>
    <t>4157</t>
  </si>
  <si>
    <t>Si 'Modalidad de Transporte(FG Remitente)' es '02', no existe el Tag UBL o es vacío</t>
  </si>
  <si>
    <t>Si existe 'Código de motivo de traslado' y no existe 'Modalidad de Transporte (FG Remitente)', y no existe el Tag UBL o es vacío</t>
  </si>
  <si>
    <t>Si 'Datos de conductores - Tipo de documento' es 'A', el formato del Tag UBL es diferente a alfanumérico de hasta 15 caracteres</t>
  </si>
  <si>
    <t>4174</t>
  </si>
  <si>
    <t>Si 'Datos de conductores - Tipo de documento' es '1', el formato del Tag UBL es diferente a numérico de 8 dígitos</t>
  </si>
  <si>
    <t>Si 'Datos de conductores - Tipo de documento' es '4' o '7', el formato del Tag UBL es diferente a alfanumérico de hasta 12 caracteres</t>
  </si>
  <si>
    <t>Datos de conductores - Tipo de documento</t>
  </si>
  <si>
    <t>/Invoice/cac:Delivery/cac:Shipment/cac:ShipmentStage/cac:DriverPerson/cbc:ID@schemeID</t>
  </si>
  <si>
    <t>Si existe 'Datos de conductores - Número de documento de identidad' y no existe el atributo</t>
  </si>
  <si>
    <t>4172</t>
  </si>
  <si>
    <t>Si existe el atributo, el valor es diferente de '1', '4', '7', 'A'</t>
  </si>
  <si>
    <t>4173</t>
  </si>
  <si>
    <t>Motivo de traslado</t>
  </si>
  <si>
    <t>/Invoice/cac:Delivery/cac:Shipment/cbc:ID</t>
  </si>
  <si>
    <t>Si el tag existe, el valor del Tag UBL no está en el listado</t>
  </si>
  <si>
    <t>4249</t>
  </si>
  <si>
    <t>Catálogo
(020)</t>
  </si>
  <si>
    <t>"Motivo de Traslado"</t>
  </si>
  <si>
    <t>Si existe el atributo, el valor ingresado es diferente a 'Motivo de Traslado'</t>
  </si>
  <si>
    <t>"urn:pe:gob:sunat:cpe:see:gem:catalogos:catalogo20"</t>
  </si>
  <si>
    <t>Si existe el atributo, el valor ingresado es diferente a 'urn:pe:gob:sunat:cpe:see:gem:catalogos:catalogo20'</t>
  </si>
  <si>
    <t>Peso bruto total de la Factura</t>
  </si>
  <si>
    <t>/Invoice/cac:Delivery/cac:Shipment/cbc:GrossWeightMeasure</t>
  </si>
  <si>
    <t>Si existe el Tag UBL, el formato del Tag UBL es diferente a numérico de 12 enteros y 2 decimales</t>
  </si>
  <si>
    <t>(Catálogo N.° 03)  KGM</t>
  </si>
  <si>
    <t>/Invoice/cac:Delivery/cac:Shipment/cbc:GrossWeightMeasure@unitCode</t>
  </si>
  <si>
    <t>Si existe el atributo, el valor es diferente a "KGM"</t>
  </si>
  <si>
    <t>Fecha de inicio del traslado</t>
  </si>
  <si>
    <t>/Invoice/cac:Delivery/cac:Shipment/cac:ShipmentStage/cac:TransitPeriod/cbc:StartDate</t>
  </si>
  <si>
    <t>Si existe 'Código de motivo de traslado' y existe 'Modalidad de Transporte (FG Remitente)' , y no existe el Tag UBL</t>
  </si>
  <si>
    <t>4126</t>
  </si>
  <si>
    <t>Si existe 'Código de motivo de traslado' y no existe 'Modalidad de Transporte (FG Remitente)' , y no existe el Tag UBL</t>
  </si>
  <si>
    <t>Datos del destinatario - tipo y número de documento de identidad</t>
  </si>
  <si>
    <t>/Invoice/cac:Delivery/cac:Shipment/cac:Delivery/cac:DeliveryParty/cac:PartyIdentification/cbc:ID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</si>
  <si>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</si>
  <si>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</si>
  <si>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</si>
  <si>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Datos del Transportista - tipo y número de documento de identidad</t>
  </si>
  <si>
    <t>/Invoice/cac:Delivery/cac:Shipment/cac:ShipmentStage/cac:CarrierParty/cac:PartyIdentification/cbc:ID (Número de documento de identidad)</t>
  </si>
  <si>
    <t>Si existe 'Código de motivo de traslado' y 'Modalidad de Transporte(FG Remitente)' es '01', no existe el Tag UBL</t>
  </si>
  <si>
    <t>4286</t>
  </si>
  <si>
    <t>Si existe 'Código de motivo de traslado' y "Modalidad de Transporte(FG Remitente)" es '02', existe el Tag UBL</t>
  </si>
  <si>
    <t>Si existe 'Código de motivo de traslado' y no existe 'Modalidad de Transporte (FG Remitente)', no existe el Tag UBL</t>
  </si>
  <si>
    <t>4160</t>
  </si>
  <si>
    <t>Si "Datos del Transportista (FG Remitente) o Transportista contratante (FG Transportista) - Tipo de documento de identidad" es 6, el formato del Tag UBL es diferente de numérico de 11 dígitos</t>
  </si>
  <si>
    <t>4163</t>
  </si>
  <si>
    <t>/Invoice/cac:Delivery/cac:Shipment/cac:ShipmentStage/cac:CarrierParty/cac:PartyIdentification/cbc:ID@schemeID (Tipo de documento de identidad)</t>
  </si>
  <si>
    <t>Si existe 'Datos del Transportista - número de documento de identidad' y no existe el atributo</t>
  </si>
  <si>
    <t>4161</t>
  </si>
  <si>
    <t>Si existe el atributo y el valor es diferente de '6'</t>
  </si>
  <si>
    <t>4162</t>
  </si>
  <si>
    <t>Datos del Transportista - Apellidos y nombres o razón social</t>
  </si>
  <si>
    <t>/Invoice/cac:Delivery/cac:Shipment/cac:ShipmentStage/cac:CarrierParty/cacPartyLegalEntity/cbc:RegistrationName</t>
  </si>
  <si>
    <t>Si "Datos del Transportista (FG Remitente) o Transportista contratante (FG Transportista) - Número de documento de identidad" existe, no existe el Tag UBL</t>
  </si>
  <si>
    <t>4164</t>
  </si>
  <si>
    <t>Si el Tag UBL existe, el formato del Tag UBL es diferente de alfanumérico de 3 a 100 caracteres</t>
  </si>
  <si>
    <t>4165</t>
  </si>
  <si>
    <t>Datos del Transportista  - Registro del MTC</t>
  </si>
  <si>
    <t>/Invoice/cac:Delivery/cac:Shipment/cac:ShipmentStage/cac:CarrierParty/cacPartyLegalEntity/cbc:CompanyID</t>
  </si>
  <si>
    <t>b) Para el caso de la factura electrónica tranportista</t>
  </si>
  <si>
    <t>Serie y número de la guía de remisión electrónica o la factura electrónica remitente</t>
  </si>
  <si>
    <t>/Invoice/cac:AdditionalDocumentReference/cbc:ID (Serie y Número de comprobante)</t>
  </si>
  <si>
    <t>&lt;&lt;&lt;SIN VALIDACION&gt;&gt;&gt;</t>
  </si>
  <si>
    <t>/Invoice/cac:AdditionalDocumentReference/cbc:DocumentTypeCode (Tipo de comprobante)</t>
  </si>
  <si>
    <t>Fecha de inicio del traslado o fecha de entrega de bienes al transportista</t>
  </si>
  <si>
    <t>Datos del transportista contratante  
- tipo y número de documento de identidad</t>
  </si>
  <si>
    <t>/Invoice/cac:Delivery/cac:Shipment/cac:ShipmentStage/cac:CarrierParty/cac:PartyIdentification/cbc:ID</t>
  </si>
  <si>
    <t>Si existe el Tag anterior y no existe el Tag UBL</t>
  </si>
  <si>
    <t>Datos del transportista contratante - Apellidos y nombres o razón social</t>
  </si>
  <si>
    <t>Registro del MTC</t>
  </si>
  <si>
    <t>Número de constancia de inscripcion del vehiculo o certificado de habilitación vehicular</t>
  </si>
  <si>
    <t>an..40</t>
  </si>
  <si>
    <t>/Invoice/cac:Delivery/cac:Shipment/cac:ShipmentStage/cac:TransportMeans/cbc:RegistrationNationalityID</t>
  </si>
  <si>
    <t>Si existe el atributo, el valor es diferente de '1', ' 4', '7', 'A'</t>
  </si>
  <si>
    <t>Indicador de subcontratación</t>
  </si>
  <si>
    <t>/Invoice/cac:Delivery/cac:Shipment/cac:Delivery/cac:DeliveryParty/cbc:MarkAttentionIndicator</t>
  </si>
  <si>
    <t>Si existe 'Código de motivo de traslado' y existe 'Modalidad de Transporte (FG Remitente), y existe el Tag UBL</t>
  </si>
  <si>
    <t>4129</t>
  </si>
  <si>
    <t>Información adicional  - transporte terrestre de pasajeros</t>
  </si>
  <si>
    <t>95
96
97
98
99
100
101</t>
  </si>
  <si>
    <t xml:space="preserve">Número de asiento
Información de manifiesto de pasajeros
Número de documento de identidad del pasajero
Tipo de documento de identidad del pasajero
Nombres y apellidos del pasajero
Ciudad o lugar de destino
Ciudad o lugar de origen </t>
  </si>
  <si>
    <t>/Invoice/cac:InvoiceLine/cac:Item/cac:AdditionalItemProperty/cbc:Name (Nombre del concepto)</t>
  </si>
  <si>
    <t>/Invoice/cac:InvoiceLine/cac:Item/cac:AdditionalItemProperty/cbc:NameCode (Código del concepto)</t>
  </si>
  <si>
    <t>/Invoice/cac:InvoiceLine/cac:Item/cac:AdditionalItemProperty/cbc:Value (Número de asiento)</t>
  </si>
  <si>
    <t>De existir 'Código del concepto' igual a '3050', '3051', '3052', '3053', '3054', 3055', '3056', '3057' o '3058' y no existe el tag o es vacío</t>
  </si>
  <si>
    <t>Si el 'Código del concepto' es '3050', el formato del Tag UBL es diferente a alfanumérico de 1 a 20 caracteres</t>
  </si>
  <si>
    <t>4280</t>
  </si>
  <si>
    <t>/Invoice/cac:InvoiceLine/cac:Item/cac:AdditionalItemProperty/cbc:Value (Información de manifiesto de pasajeros)</t>
  </si>
  <si>
    <t>Si el 'Código del concepto' es '3051', el formato del Tag UBL es diferente a alfanumérico de 3 a 20 caracteres</t>
  </si>
  <si>
    <t>/Invoice/cac:InvoiceLine/cac:Item/cac:AdditionalItemProperty/cbc:Value (Número de documento de identidad del pasajero</t>
  </si>
  <si>
    <t>Si el 'Código del concepto' es '3052', el formato del Tag UBL es diferente a alfanumérico de 3 a 15 caracteres</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</si>
  <si>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</si>
  <si>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</si>
  <si>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</si>
  <si>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Si el 'Código del concepto' es '3054', el formato del Tag UBL es diferente a alfanumérico de 3 a 200 caracteres</t>
  </si>
  <si>
    <t>Ciudad o lugar de destino - Código de ubigeo/Invoice/cac:InvoiceLine/cac:Item/cac:AdditionalItemProperty/cbc:Value (</t>
  </si>
  <si>
    <t>Si el 'Código del concepto' es '3055', el valor del tag es distinto al catálogo nro 13.</t>
  </si>
  <si>
    <t>/Invoice/cac:InvoiceLine/cac:Item/cac:AdditionalItemProperty/cbc:Value (Ciudad o lugar de destino - Dirección detallada</t>
  </si>
  <si>
    <t>Si el 'Código del concepto' es '3056', el formato del Tag UBL es diferente a alfanumérico de 3 a 200 caracteres</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</si>
  <si>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</si>
  <si>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</si>
  <si>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</si>
  <si>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Si el 'Código del concepto' es '3058', el formato del Tag UBL es diferente a alfanumérico de 3 a 200 caracteres</t>
  </si>
  <si>
    <t>Fecha de inicio programado</t>
  </si>
  <si>
    <t>/Invoice/cac:InvoiceLine/cac:Item/cac:AdditionalItemProperty/cac:UsabilityPeriod/cbc:StartDate (Fecha de inicio)</t>
  </si>
  <si>
    <t>De existir 'Código del concepto' igual a '3059' y no existe el tag.</t>
  </si>
  <si>
    <t>3065</t>
  </si>
  <si>
    <t>Hora de inicio programado</t>
  </si>
  <si>
    <t>/Invoice/cac:InvoiceLine/cac:Item/cac:AdditionalItemProperty/cac:UsabilityPeriod/cbc:StartTime (Hora de inicio)</t>
  </si>
  <si>
    <t>De existir 'Código del concepto' igual a '3060' y no existe el tag.</t>
  </si>
  <si>
    <t>3172</t>
  </si>
  <si>
    <t>Información adicional  - detracciones</t>
  </si>
  <si>
    <t>Código del bien o servicio sujeto a detracción</t>
  </si>
  <si>
    <t>"Detraccion"</t>
  </si>
  <si>
    <t>/Invoice/cac:PaymentTerms/cbc:ID (Indicador PaymentTerms)</t>
  </si>
  <si>
    <t>Si 'Tipo de operación' es '1001', '1002', '1003' o '1004', y no existe al menos un cac:PaymentTerms con cbc:ID con valor igual a 'Detraccion'</t>
  </si>
  <si>
    <t>3127</t>
  </si>
  <si>
    <t>Si  'Tipo de operación' es diferente de '1001', '1002', '1003' y '1004', el valor del Tag UBL es igual a 'Detraccion'</t>
  </si>
  <si>
    <t>3128</t>
  </si>
  <si>
    <t>(Catálogo N.° 54)</t>
  </si>
  <si>
    <t>/Invoice/cac:PaymentTerms/cbc:PaymentMeansID (Código de bien o servicio)</t>
  </si>
  <si>
    <t>Si 'Indicador PaymentTerms' es igual a 'Detraccion', no existe el tag o es vacío</t>
  </si>
  <si>
    <t>Si 'Indicador PaymentTerms' es igual a 'Detraccion' y existe el Tag UBL, el valor del tag es diferente al listado</t>
  </si>
  <si>
    <t>3033</t>
  </si>
  <si>
    <t>Catálogo
(054)</t>
  </si>
  <si>
    <t>Si 'Indicador PaymentTerms' es igual a 'Detraccion' y 'Tipo de operación' es '1002 - Operación Sujeta a Detracción- Recursos Hidrobiológicos', el valor del tag es diferente a '004'</t>
  </si>
  <si>
    <t>3129</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</si>
  <si>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</si>
  <si>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</si>
  <si>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"Codigo de detraccion"</t>
  </si>
  <si>
    <t>Si existe el atributo, el valor ingresado es diferente a 'Codigo de detraccion'</t>
  </si>
  <si>
    <t>"urn:pe:gob:sunat:cpe:see:gem:catalogos:catalogo54"</t>
  </si>
  <si>
    <t>Si existe el atributo, el valor ingresado es diferente a 'urn:pe:gob:sunat:cpe:see:gem:catalogos:catalogo54'</t>
  </si>
  <si>
    <t>Número de cuenta en el Banco de la Nación</t>
  </si>
  <si>
    <t>/Invoice/cac:PaymentMeans/cbc:ID (Indicador PaymentMeans)</t>
  </si>
  <si>
    <t>Si 'Tipo de operación' es '1001', '1002', '1003' o '1004', y no existe al menos un cac:PaymentMeans con cbc:ID con valor igual a 'Detraccion'</t>
  </si>
  <si>
    <t>3034</t>
  </si>
  <si>
    <t>/Invoice/cac:PaymentMeans/cac:PayeeFinancialAccount/cbc:ID (Número de cuenta)</t>
  </si>
  <si>
    <t>Si 'Indicador PaymentMeans' es igual a 'Detraccion', no existe el Tag UBL o es vacío.</t>
  </si>
  <si>
    <t>(Catálogo N.° 59)</t>
  </si>
  <si>
    <t>/Invoice/cac:PaymentMeans/cbc:PaymentMeansCode (Medio de pago)</t>
  </si>
  <si>
    <t>Si existe el tag, el valor del tag es diferente al listado.</t>
  </si>
  <si>
    <t>3174</t>
  </si>
  <si>
    <t>Catálogo
(059)</t>
  </si>
  <si>
    <t>"Medio de pago"</t>
  </si>
  <si>
    <t>Si existe el atributo, el valor ingresado es diferente a 'Medio de pago'</t>
  </si>
  <si>
    <t>"urn:pe:gob:sunat:cpe:see:gem:catalogos:catalogo59"</t>
  </si>
  <si>
    <t>Si existe el atributo, el valor ingresado es diferente a 'urn:pe:gob:sunat:cpe:see:gem:catalogos:catalogo59'</t>
  </si>
  <si>
    <t>Monto y porcentaje de la detracción</t>
  </si>
  <si>
    <t>/Invoice/cac:PaymentTerms/cbc:Amount (Monto de detraccion)</t>
  </si>
  <si>
    <t>Si 'Indicador PaymentTerms' es igual a 'Detraccion', no existe el Tag UBL</t>
  </si>
  <si>
    <t>3035</t>
  </si>
  <si>
    <t>3037</t>
  </si>
  <si>
    <t>Si 'Indicador PaymentTerms' es igual a 'Detraccion', el atributo @currencyID del Tag UBL es diferente a "PEN"</t>
  </si>
  <si>
    <t>3208</t>
  </si>
  <si>
    <t>n(3,5)
(Catálogo N.° 54)</t>
  </si>
  <si>
    <t>/Invoice/cac:PaymentTerms/cbc:PaymentPercent (Tasa o porcentaje de detracción)</t>
  </si>
  <si>
    <t>Información adicional - detracciones - recursos hidrobiológicos</t>
  </si>
  <si>
    <t>107
108
109
110</t>
  </si>
  <si>
    <t>Matrícula de la embarcación pesquera
Nombre de la embarcación pesquera
Descripción del tipo de la especie vendida
Lugar de descarga</t>
  </si>
  <si>
    <t>Si 'Tipo de operación' es igual a '1002', y no existe el tag con valor '3001'</t>
  </si>
  <si>
    <t>3063</t>
  </si>
  <si>
    <t>Si 'Tipo de operación' es igual a '1002', y no existe el tag con valor '3002'</t>
  </si>
  <si>
    <t>3130</t>
  </si>
  <si>
    <t>Si 'Tipo de operación' es igual a '1002', y no existe el tag con valor '3003'</t>
  </si>
  <si>
    <t>3131</t>
  </si>
  <si>
    <t>Si 'Tipo de operación' es igual a '1002', y no existe el tag con valor '3004'</t>
  </si>
  <si>
    <t>3132</t>
  </si>
  <si>
    <t>an..15
an..50
an..100
an..200</t>
  </si>
  <si>
    <t xml:space="preserve">
</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</si>
  <si>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</si>
  <si>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De existir 'Código del concepto' igual a '3001', '3002', '3003', o '3004', no existe el tag o es vacio.</t>
  </si>
  <si>
    <t>Si 'Código del concepto' es '3001' y el formato del Tag UBL es diferente a alfanumérico de 1 a 15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</si>
  <si>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</si>
  <si>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</si>
  <si>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</si>
  <si>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Cantidad de la especie vendida</t>
  </si>
  <si>
    <t>Si 'Tipo de operación' es igual a '1002', y no existe el tag con ID '3006'</t>
  </si>
  <si>
    <t>3133</t>
  </si>
  <si>
    <t>/Invoice/cac:InvoiceLine/cac:Item/cac:AdditionalItemProperty/cbc:ValueQuantity (Cantidad de la Especie vendida)</t>
  </si>
  <si>
    <t>De existir 'Código del concepto' igual a '3006', no existe el tag.</t>
  </si>
  <si>
    <t>3135</t>
  </si>
  <si>
    <t>Si 'Código del concepto' es '3006' y el formato del Tag UBL es diferente de decimal (positivo mayor a cero) de 12 enteros y hasta 2 decimales.</t>
  </si>
  <si>
    <t>4281</t>
  </si>
  <si>
    <t>"TNE"</t>
  </si>
  <si>
    <t>@unitCode (Unidad de Medida)</t>
  </si>
  <si>
    <t>Si existe el atributo, el valor es diferente de 'TNE'</t>
  </si>
  <si>
    <t>3115</t>
  </si>
  <si>
    <t xml:space="preserve">Fecha de descarga
</t>
  </si>
  <si>
    <t>Si 'Tipo de operación' es igual a '1002', y no existe el tag con valor '3005'</t>
  </si>
  <si>
    <t>3134</t>
  </si>
  <si>
    <t>Catálogo
055</t>
  </si>
  <si>
    <t>/Invoice/cac:InvoiceLine/cac:Item/cac:AdditionalItemProperty/cac:UsabilityPeriod/cbc:StartDate (Fecha de descarga)</t>
  </si>
  <si>
    <t>De existir 'Código del concepto' igual a '3005', no existe el tag</t>
  </si>
  <si>
    <t>Información adicional - detracciones - servicio de transporte de carga</t>
  </si>
  <si>
    <t>Punto de origen
- Código de ubigeo
- Dirección detallada del origen</t>
  </si>
  <si>
    <t>/Invoice/cac:InvoiceLine/cac:Delivery/cac:Despatch/cac:DespatchAddress/cbc:ID</t>
  </si>
  <si>
    <t>Si 'Tipo de operación' es igual a '1004', no existe el tag o es vacio</t>
  </si>
  <si>
    <t>3116</t>
  </si>
  <si>
    <t>/Invoice/cac:InvoiceLine/cac:Delivery/cac:Despatch/cac:DespatchAddress/cac:AddressLine/cbc:Line</t>
  </si>
  <si>
    <t>Si 'Tipo de operación' es igual a '1004', y no existe el tag o es vacio</t>
  </si>
  <si>
    <t>3117</t>
  </si>
  <si>
    <t>El formato del Tag UBL es diferente a alfanumérico de 3 a 200 caracteres (se considera cualquier carácter incluido espacio, no se permite ningún otro "whitespace character": salto de línea, tab, fin de línea, etc.)</t>
  </si>
  <si>
    <t>Punto de destino
- Código de ubigeo
- Dirección detallada del destino</t>
  </si>
  <si>
    <t>/Invoice/cac:InvoiceLine/cac:Delivery/cac:DeliveryLocation/cac:Address/cbc:ID (Código de Ubigeo)</t>
  </si>
  <si>
    <t>3118</t>
  </si>
  <si>
    <t>/Invoice/cac:InvoiceLine/cac:Delivery/cac:DeliveryLocation/cac:Address/cac:AddressLine/cbc:Line (Dirección detallada)</t>
  </si>
  <si>
    <t>Si 'Tipo de operación' es igual a '1004', y no existe el tag</t>
  </si>
  <si>
    <t>3119</t>
  </si>
  <si>
    <t>Detalle del viaje</t>
  </si>
  <si>
    <t>/Invoice/cac:InvoiceLine/cac:Delivery/cac:Despatch/cbc:Instructions</t>
  </si>
  <si>
    <t>3120</t>
  </si>
  <si>
    <t>Si existe el tag, el formato del Tag UBL es diferente a alfanumérico de 3 a 500 caracteres (se considera cualquier carácter incluido espacio, no se permite ningún otro "whitespace character": salto de línea, tab, fin de línea, etc.)</t>
  </si>
  <si>
    <t>4270</t>
  </si>
  <si>
    <t xml:space="preserve">Valor referencial del servicio de transporte 
</t>
  </si>
  <si>
    <t>"01"</t>
  </si>
  <si>
    <t>/Invoice/cac:InvoiceLine/cac:Delivery/cac:DeliveryTerms/cbc:ID (Tipo valor Referencial)</t>
  </si>
  <si>
    <t>Si 'Tipo de operación' es igual a '1004', y no existe o existe mas de un tipo valor referencial = 01</t>
  </si>
  <si>
    <t>3124</t>
  </si>
  <si>
    <t>/Invoice/cac:InvoiceLine/cac:Delivery/cac:DeliveryTerms/cbc:Amount (Valor referencial)</t>
  </si>
  <si>
    <t>3122</t>
  </si>
  <si>
    <t>Si 'Tipo de operación' es igual a '1004', el formato del Tag UBL es diferente de decimal (positivo mayor a cero) de 12 enteros y hasta 2 decimales</t>
  </si>
  <si>
    <t>3123</t>
  </si>
  <si>
    <t>El atributo @currencyID del Tag UBL es diferente a "PEN"</t>
  </si>
  <si>
    <t>Valor referencial sobre la carga efectiva</t>
  </si>
  <si>
    <t>"02"</t>
  </si>
  <si>
    <t>Si 'Tipo de operación' es igual a '1004', y no existe o existe mas de un tipo valor referencial = 02</t>
  </si>
  <si>
    <t>3125</t>
  </si>
  <si>
    <t>Si 'Tipo de operación' es igual a '1004', El formato del Tag UBL es diferente de decimal (positivo mayor a cero) de 12 enteros y hasta 2 decimales</t>
  </si>
  <si>
    <t>Valor referencial sobre la carga útil nominal</t>
  </si>
  <si>
    <t>"03"</t>
  </si>
  <si>
    <t>Si 'Tipo de operación' es igual a '1004', y no existe o existe mas de un tipo valor referencial = 03</t>
  </si>
  <si>
    <t>3126</t>
  </si>
  <si>
    <t>Información adicional - detracciones - servicio de transporte de carga - detalle de tramos</t>
  </si>
  <si>
    <t>Punto de origen del viaje</t>
  </si>
  <si>
    <t>/Invoice/cac:InvoiceLine/cac:Delivery/cac:Shipment/cac:Consignment/cac:PlannedPickupTransportEvent/cac:Location/cbc:ID</t>
  </si>
  <si>
    <t>Si 'Tipo de operación' es igual a '1004' y el Tag existe, el valor del Tag UBL no está en el listado</t>
  </si>
  <si>
    <t>/Invoice/cac:InvoiceLine/cac:Delivery/cac:Shipment/cbc:ID (Identificador del servicio -valor fijo)</t>
  </si>
  <si>
    <t>Punto de destino del viaje</t>
  </si>
  <si>
    <t>/Invoice/cac:InvoiceLine/cac:Delivery/cac:Shipment/cac:Consignment/cac:PlannedDeliveryTransportEvent/cac:Location/cbc:ID</t>
  </si>
  <si>
    <t>Descripción del tramo</t>
  </si>
  <si>
    <t>/Invoice/cac:InvoiceLine/cac:Delivery/cac:Shipment/cac:Consignment/cbc:CarrierServiceInstructions (Descripción del tramo)</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</si>
  <si>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</si>
  <si>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4271</t>
  </si>
  <si>
    <t>/Invoice/cac:InvoiceLine/cac:Delivery/cac:Shipment/cac:Consignment/cbc:ID (Identificador de tramo)</t>
  </si>
  <si>
    <t>Valor preliminar referencial sobre la carga efectiva (Por el tramo virtual recorrido)</t>
  </si>
  <si>
    <t>/Invoice/cac:InvoiceLine/cac:Delivery/cac:Shipment/cac:Consignment/cac:DeliveryTerms/cbc:Amount</t>
  </si>
  <si>
    <t>Si 'Tipo de operación' es igual a '1004' y el tag existe, el formato del Tag UBL es diferente de decimal (positivo mayor a cero) de 12 enteros y hasta 2 decimales</t>
  </si>
  <si>
    <t>4272</t>
  </si>
  <si>
    <t xml:space="preserve">Información adicional - detracciones - servicio de transporte de carga - detalle de el(los) vehículo(s) </t>
  </si>
  <si>
    <t>Configuracion vehicular del vehículo</t>
  </si>
  <si>
    <t>Códigos del D.S. 058-2003-MTC y modificatorias</t>
  </si>
  <si>
    <t>/Invoice/cac:InvoiceLine/cac:Delivery/cac:Shipment/cac:Consignment/cac:TransportHandlingUnit/cac:TransportEquipment/cbc:SizeTypeCode</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</si>
  <si>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</si>
  <si>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4273</t>
  </si>
  <si>
    <t>"PE:MTC"</t>
  </si>
  <si>
    <t>Si existe el atributo, el valor ingresado es diferente a 'PE:MTC'</t>
  </si>
  <si>
    <t>"Configuracion Vehícular"</t>
  </si>
  <si>
    <t>Si existe el atributo, el valor ingresado es diferente a 'Configuracion Vehícular'</t>
  </si>
  <si>
    <t>Carga útil en toneladas métricas del vehículo</t>
  </si>
  <si>
    <t>/Invoice/cac:InvoiceLine/cac:Delivery/cac:Shipment/cac:Consignment/cac:TransportHandlingUnit/cac:MeasurementDimension/cbc:AttributeID (Tipo de carga: Carga útil)</t>
  </si>
  <si>
    <t>Si 'Tipo de operación' es igual a '1004' y el tag existe, es diferente de '01' y '02'</t>
  </si>
  <si>
    <t>4274</t>
  </si>
  <si>
    <t>/Invoice/cac:InvoiceLine/cac:Delivery/cac:Shipment/cac:Consignment/cac:TransportHandlingUnit/cac:MeasurementDimension/cbc:Measure (Valor de la carga en TM)</t>
  </si>
  <si>
    <t>Si 'Tipo de operación' es igual a '1004' y existe tipo de carga, y no existe el tag</t>
  </si>
  <si>
    <t>4275</t>
  </si>
  <si>
    <t>4276</t>
  </si>
  <si>
    <t>Si 'Tipo de operación' es igual a '1004' y el atributo existe, el valor del atributo es diferente 'TNE'</t>
  </si>
  <si>
    <t>4277</t>
  </si>
  <si>
    <t>Carga efectiva en toneladas métricas del vehículo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</si>
  <si>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</si>
  <si>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</si>
  <si>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Valor referencial por tonelada métrica</t>
  </si>
  <si>
    <t>Importes del Anexo II del D.S. 010-2006-MTC</t>
  </si>
  <si>
    <t>/Invoice/cac:InvoiceLine/cac:Delivery/cac:Shipment/cac:Consignment/cac:TransportHandlingUnit/cac:TransportEquipment/cac:Delivery/cac:DeliveryTerms/cbc:Amount</t>
  </si>
  <si>
    <t>Valor preliminar referencial por carga útil nominal (Tratándose de más de 1 vehículo)</t>
  </si>
  <si>
    <t>/Invoice/cac:InvoiceLine/cac:Delivery/cac:Shipment/cac:Consignment/cbc:DeclaredForCarriageValueAmount</t>
  </si>
  <si>
    <t>4278</t>
  </si>
  <si>
    <t>Indicador de aplicación de factor de retorno al vacío</t>
  </si>
  <si>
    <t xml:space="preserve">Boolean </t>
  </si>
  <si>
    <t>"true"/"false"</t>
  </si>
  <si>
    <t>/Invoice/cac:InvoiceLine/cac:Delivery/cac:Shipment/cac:Consignment/cac:TransportHandlingUnit/cac:TransportEquipment/cbc:ReturnabilityIndicator</t>
  </si>
  <si>
    <t>Información adicional  - exportación de servicios de hospedaje</t>
  </si>
  <si>
    <t>129
130
131
132
133</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</si>
  <si>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</si>
  <si>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Si 'Tipo de operación' es '0202 Exportación de servicios – prestación de servicios de hospedaje No Dom', y no existe el tag con valor '4009'</t>
  </si>
  <si>
    <t>3136</t>
  </si>
  <si>
    <t>Si 'Tipo de operación' es '0202 Exportación de servicios – prestación de servicios de hospedaje No Dom', y no existe el tag con valor '4008'</t>
  </si>
  <si>
    <t>3137</t>
  </si>
  <si>
    <t>Si 'Tipo de operación' es '0202 Exportación de servicios – prestación de servicios de hospedaje No Dom', y no existe el tag con valor '4000'</t>
  </si>
  <si>
    <t>3138</t>
  </si>
  <si>
    <t>Si 'Tipo de operación' es '0202 Exportación de servicios – prestación de servicios de hospedaje No Dom', y no existe el tag con valor '4007'</t>
  </si>
  <si>
    <t>3139</t>
  </si>
  <si>
    <t>Si 'Tipo de operación' es '0202 Exportación de servicios – prestación de servicios de hospedaje No Dom', y no existe el tag con valor '4001'</t>
  </si>
  <si>
    <t>3140</t>
  </si>
  <si>
    <t xml:space="preserve">an..20
an1
an2
an..200
an2
</t>
  </si>
  <si>
    <t xml:space="preserve">
(Catálogo N.° 06)
(Catálogo N.° 04)
(Catálogo N.° 04)</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</si>
  <si>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</si>
  <si>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Si el 'Código del concepto' es igual a '4001', '4000', '4007', '4008' o '4009', no existe el tag o es vacio.</t>
  </si>
  <si>
    <t>Si el 'Código del concepto' es '4008' y el valor del tag es distinto al catálogo 06</t>
  </si>
  <si>
    <t>Si el 'Código del concepto' es '4000' y el valor del tag es distinto al catálogo 04</t>
  </si>
  <si>
    <t>Si el 'Código del concepto' es '4001' y el valor del tag es distinto al catálogo 04</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</si>
  <si>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</si>
  <si>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</si>
  <si>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134
135
136
137</t>
  </si>
  <si>
    <t>Fecha de Ingreso al país
Fecha de Ingreso al Establecimiento
Fecha de salida del Establecimiento
Fecha de consumo</t>
  </si>
  <si>
    <t>Si 'Tipo de operación' es '0202 Exportación de servicios – prestación de servicios de hospedaje No Dom', y no existe el tag con valor '4002'</t>
  </si>
  <si>
    <t>3141</t>
  </si>
  <si>
    <t>Si 'Tipo de operación' es '0202 Exportación de servicios – prestación de servicios de hospedaje No Dom', y no existe el tag con valor '4003'</t>
  </si>
  <si>
    <t>3142</t>
  </si>
  <si>
    <t>Si 'Tipo de operación' es '0202 Exportación de servicios – prestación de servicios de hospedaje No Dom', y no existe el tag con valor '4004'</t>
  </si>
  <si>
    <t>3143</t>
  </si>
  <si>
    <t>Si 'Tipo de operación' es '0202 Exportación de servicios – prestación de servicios de hospedaje No Dom', y no existe el tag con valor '4006'</t>
  </si>
  <si>
    <t>3144</t>
  </si>
  <si>
    <t>/Invoice/cac:InvoiceLine/cac:Item/cac:AdditionalItemProperty/cac:UsabilityPeriod/cbc:StartDate (Fecha)</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</si>
  <si>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</si>
  <si>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</si>
  <si>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</si>
  <si>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</si>
  <si>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</si>
  <si>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4282</t>
  </si>
  <si>
    <t>Número de días de permanencia</t>
  </si>
  <si>
    <t>Si 'Tipo de operación' es '0202 Exportación de servicios – prestación de servicios de hospedaje No Dom', y no existe el tag con código '4005'</t>
  </si>
  <si>
    <t>3145</t>
  </si>
  <si>
    <t>n..4</t>
  </si>
  <si>
    <t>/Invoice/cac:InvoiceLine/cac:Item/cac:AdditionalItemProperty/cac:UsabilityPeriod/cbc:DurationMeasure (Número de días de permanencia)</t>
  </si>
  <si>
    <t>De existir 'Código del concepto' '4005' y no existe el tag.</t>
  </si>
  <si>
    <t>El formato del tag es diferente de numérico de hasta 4 dígitos</t>
  </si>
  <si>
    <t>"DAY"</t>
  </si>
  <si>
    <t>Si existe el atributo, el valor es diferente de 'DAY'</t>
  </si>
  <si>
    <t>4313</t>
  </si>
  <si>
    <t>Información adicional  - beneficio de hospedaje - paquete turístico</t>
  </si>
  <si>
    <t xml:space="preserve">139
140
141
142
</t>
  </si>
  <si>
    <t xml:space="preserve">Apellidos y Nombres o denominación o razón social del huesped
Número de documento del huesped
Código de tipo de documento de identidad del huesped
Código país de emisión del pasaporte
</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</si>
  <si>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</si>
  <si>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</si>
  <si>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</si>
  <si>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</si>
  <si>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an..200
an..20
an1
an2</t>
  </si>
  <si>
    <t xml:space="preserve">
(Catálogo N.° 06)
(Catálogo N.° 04)</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</si>
  <si>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</si>
  <si>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De existir 'Código del concepto' '4000', '4007', '4008' o '4009'  y no existe el tag o es vacio.</t>
  </si>
  <si>
    <t>Información adicional - ventas al sector público</t>
  </si>
  <si>
    <t>143
144
145
146</t>
  </si>
  <si>
    <t>Número de expediente
Código de unidad ejecutora
Número de contrato
Número de proceso de selección</t>
  </si>
  <si>
    <t>Si existe un 'Código del concepto' con valor '5001' o '5002' o '5003' y no existe el tag con código '5000'</t>
  </si>
  <si>
    <t>3146</t>
  </si>
  <si>
    <t>Si existe un 'Código del concepto' con valor '5000' o '5002' o '5003', y no existe el tag con código '5001'</t>
  </si>
  <si>
    <t>3147</t>
  </si>
  <si>
    <t>Si existe un 'Código del concepto' con valor '5000' o '5001' o '5003', y no existe el tag con código '5002'</t>
  </si>
  <si>
    <t>3148</t>
  </si>
  <si>
    <t>Si existe un 'Código del concepto' con valor '5000' o '5001' o '5002', y no existe el tag con código '5003'</t>
  </si>
  <si>
    <t>3149</t>
  </si>
  <si>
    <t>n..20
n..10
an..30
an..30</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</si>
  <si>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</si>
  <si>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De existir 'Código del concepto' igual '5000', '5001', '5002' o '5003' y no existe el tag o es vacío.</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</si>
  <si>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</si>
  <si>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</si>
  <si>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</si>
  <si>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</si>
  <si>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Información adicional - migración de documentos autorizados - Carta Porte Aéreo</t>
  </si>
  <si>
    <t>147
148</t>
  </si>
  <si>
    <t xml:space="preserve">Lugar de origen
Lugar de destino
</t>
  </si>
  <si>
    <t>Si 'Tipo de operación' es '0301 - Carta de porte aéreo (emitidas en el ámbito nacional)', no existe el tag con código '4030'</t>
  </si>
  <si>
    <t>3168</t>
  </si>
  <si>
    <t>Si 'Tipo de operación' es '0301 - Carta de porte aéreo (emitidas en el ámbito nacional)', no existe el tag con código '4031'</t>
  </si>
  <si>
    <t>3169</t>
  </si>
  <si>
    <t>Si 'Tipo de operación' es '0301 - Carta de porte aéreo (emitidas en el ámbito nacional)', no existe el tag con código '4032'</t>
  </si>
  <si>
    <t>3170</t>
  </si>
  <si>
    <t>Si 'Tipo de operación' es '0301 - Carta de porte aéreo (emitidas en el ámbito nacional)', no existe el tag con código '4033'</t>
  </si>
  <si>
    <t>3171</t>
  </si>
  <si>
    <t>an6
an..200
an6
an..200</t>
  </si>
  <si>
    <t>(Catálogo N.° 13)
(Catálogo N.° 13)</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</si>
  <si>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</si>
  <si>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</si>
  <si>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</si>
  <si>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</si>
  <si>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</si>
  <si>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</si>
  <si>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Información adicional - migración de documentos autorizados - BVME para transporte ferroviario de pasajeros</t>
  </si>
  <si>
    <t>Número de RUC del agente de ventas</t>
  </si>
  <si>
    <t>/Invoice/cac:AccountingSupplierParty/cac:Party/cac:AgentParty/cac:PartyIdentification/cbc:ID</t>
  </si>
  <si>
    <t>Si 'Tipo de operación' es '0302 - BVME para transporte ferroviario de pasajeros', no existe el tag</t>
  </si>
  <si>
    <t>3156</t>
  </si>
  <si>
    <t>Tipo de documento del agente de ventas</t>
  </si>
  <si>
    <t>/Invoice/cac:AccountingSupplierParty/cac:Party/cac:AgentParty/cac:PartyIdentification/cbc:ID@schemeID (Tipo de documento de identidad)</t>
  </si>
  <si>
    <t>Si existe el numero de RUC del agente de ventas, y no existe el atributo</t>
  </si>
  <si>
    <t>3157</t>
  </si>
  <si>
    <t>Si existe el numero de RUC del agente de ventas, y existe el tag, el valor es diferente a '6'</t>
  </si>
  <si>
    <t>3158</t>
  </si>
  <si>
    <t>151
152
153
154
155</t>
  </si>
  <si>
    <t xml:space="preserve">Pasajero - apellidos y nombres
Pasajero - tipo y número de documento de identidad
Servicio de transporte: Ciudad o lugar de origen
Servicio de transporte: Ciudad o lugar de destino
Servicio de transporte: Número de asiento
</t>
  </si>
  <si>
    <t>Si 'Tipo de operación' es '0302 - BVME para transporte ferroviario de pasajeros', no existe el tag con código igual a '4040'</t>
  </si>
  <si>
    <t>3159</t>
  </si>
  <si>
    <t>Si 'Tipo de operación' es '0302 - BVME para transporte ferroviario de pasajeros', no existe el tag con código igual a '4041'</t>
  </si>
  <si>
    <t>3160</t>
  </si>
  <si>
    <t>Si 'Tipo de operación' es '0302 - BVME para transporte ferroviario de pasajeros', no existe el tag con código igual a '4049'</t>
  </si>
  <si>
    <t>3204</t>
  </si>
  <si>
    <t>Si 'Tipo de operación' es '0302 - BVME para transporte ferroviario de pasajeros', no existe el tag con código igual a '4042'</t>
  </si>
  <si>
    <t>3161</t>
  </si>
  <si>
    <t>Si 'Tipo de operación' es '0302 - BVME para transporte ferroviario de pasajeros', no existe el tag con código igual a '4043'</t>
  </si>
  <si>
    <t>3162</t>
  </si>
  <si>
    <t>Si 'Tipo de operación' es '0302 - BVME para transporte ferroviario de pasajeros', no existe el tag con código igual a '4044'</t>
  </si>
  <si>
    <t>3163</t>
  </si>
  <si>
    <t>Si 'Tipo de operación' es '0302 - BVME para transporte ferroviario de pasajeros', no existe el tag con código igual a '4045'</t>
  </si>
  <si>
    <t>3164</t>
  </si>
  <si>
    <t>Si 'Tipo de operación' es '0302 - BVME para transporte ferroviario de pasajeros', no existe el tag con código igual a '4046'</t>
  </si>
  <si>
    <t>3165</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</si>
  <si>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</si>
  <si>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</si>
  <si>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</si>
  <si>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'4040', '4041', '4042', '4043', '4044', '4045' o '4046' o '4049' y no existe el tag o es vacío.</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</si>
  <si>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</si>
  <si>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</si>
  <si>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</si>
  <si>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</si>
  <si>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'4044' y el valor del tag es distinto al catálogo 13</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</si>
  <si>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</si>
  <si>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</si>
  <si>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</si>
  <si>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 xml:space="preserve">Servicio de transporte: Fecha programada de inicio de viaje
</t>
  </si>
  <si>
    <t>Si 'Tipo de operación' es '0302 - BVME para transporte ferroviario de pasajeros', no existe el tag con código igual a '4048''</t>
  </si>
  <si>
    <t>3167</t>
  </si>
  <si>
    <t>/Invoice/cac:InvoiceLine/cac:Item/cac:AdditionalItemProperty/cac:UsabilityPeriod/cbc:StartDate</t>
  </si>
  <si>
    <t>De existir 'Código del concepto' igual a '4048' y no existe el tag.</t>
  </si>
  <si>
    <t xml:space="preserve">Servicio de transporte: Hora programada de inicio de viaje
</t>
  </si>
  <si>
    <t>Si 'Tipo de operación' es '0302 - BVME para transporte ferroviario de pasajeros', no existe el tag con código igual a '4047'</t>
  </si>
  <si>
    <t>3166</t>
  </si>
  <si>
    <t>/Invoice/cac:InvoiceLine/cac:Item/cac:AdditionalItemProperty/cac:UsabilityPeriod/cbc:StartTime</t>
  </si>
  <si>
    <t>De existir 'Código del concepto' igual a '4047' y no existe el tag.</t>
  </si>
  <si>
    <t>Servicio de transporte: Forma de pago</t>
  </si>
  <si>
    <t>/Invoice/cac:PaymentMeans/cbc:PaymentMeansCode</t>
  </si>
  <si>
    <t>3173</t>
  </si>
  <si>
    <t xml:space="preserve">Servicio de transporte: Número de autorización de la transacción y el sistema de tarjeta de crédito y/o débito </t>
  </si>
  <si>
    <t>/Invoice/cac:PaymentMeans/cbc:PaymentID</t>
  </si>
  <si>
    <t>3175</t>
  </si>
  <si>
    <t>Información adicional a nivel de ítem</t>
  </si>
  <si>
    <t>Partida Arancelaria
Declaración Aduanera de Mercancías (DAM)</t>
  </si>
  <si>
    <t>n10</t>
  </si>
  <si>
    <t>/Invoice/cac:InvoiceLine/cac:Item/cac:AdditionalItemProperty/cbc:Value (Partida Arancelaria)</t>
  </si>
  <si>
    <t>/Invoice/cac:InvoiceLine/cac:Item/cac:AdditionalItemProperty/cbc:Value (DAM)</t>
  </si>
  <si>
    <t>Si 'Código del concepto' es '7021', el formato del Tag UBL es diferente a:
- [0-9]{4}-[0-9]{2}-[0-9]{3}-[0-9]{6}</t>
  </si>
  <si>
    <t>4202</t>
  </si>
  <si>
    <t>Datos de vehículos</t>
  </si>
  <si>
    <t>/Invoice/cac:InvoiceLine/cac:Item/cac:AdditionalItemProperty/cbc:Value (Numero de placa)</t>
  </si>
  <si>
    <t>/Invoice/cac:InvoiceLine/cac:Item/cac:AdditionalItemProperty/cbc:Value (Categoria)</t>
  </si>
  <si>
    <t>/Invoice/cac:InvoiceLine/cac:Item/cac:AdditionalItemProperty/cbc:Value (Marca)</t>
  </si>
  <si>
    <t>/Invoice/cac:InvoiceLine/cac:Item/cac:AdditionalItemProperty/cbc:Value (Modelo)</t>
  </si>
  <si>
    <t>/Invoice/cac:InvoiceLine/cac:Item/cac:AdditionalItemProperty/cbc:Value (Color)</t>
  </si>
  <si>
    <t>/Invoice/cac:InvoiceLine/cac:Item/cac:AdditionalItemProperty/cbc:Value (Motor)</t>
  </si>
  <si>
    <t>/Invoice/cac:InvoiceLine/cac:Item/cac:AdditionalItemProperty/cbc:Value (Combustible)</t>
  </si>
  <si>
    <t>/Invoice/cac:InvoiceLine/cac:Item/cac:AdditionalItemProperty/cbc:Value (Form. Rodante)</t>
  </si>
  <si>
    <t>an17</t>
  </si>
  <si>
    <t>/Invoice/cac:InvoiceLine/cac:Item/cac:AdditionalItemProperty/cbc:Value (VIN)</t>
  </si>
  <si>
    <t>/Invoice/cac:InvoiceLine/cac:Item/cac:AdditionalItemProperty/cbc:Value (Serie/Chasis)</t>
  </si>
  <si>
    <t>/Invoice/cac:InvoiceLine/cac:Item/cac:AdditionalItemProperty/cbc:Value (Año de Fabricacion)</t>
  </si>
  <si>
    <t>/Invoice/cac:InvoiceLine/cac:Item/cac:AdditionalItemProperty/cbc:Value (Año Modelo)</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</si>
  <si>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</si>
  <si>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</si>
  <si>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</si>
  <si>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</si>
  <si>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</si>
  <si>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</si>
  <si>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</si>
  <si>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</si>
  <si>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n(2,3)</t>
  </si>
  <si>
    <t>/Invoice/cac:InvoiceLine/cac:Item/cac:AdditionalItemProperty/cbc:Value (Cilindrada)</t>
  </si>
  <si>
    <t>/Invoice/cac:InvoiceLine/cac:Item/cac:AdditionalItemProperty/cbc:Value (Peso Bruto)</t>
  </si>
  <si>
    <t>/Invoice/cac:InvoiceLine/cac:Item/cac:AdditionalItemProperty/cbc:Value (Peso Neto)</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</si>
  <si>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</si>
  <si>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</si>
  <si>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</si>
  <si>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</si>
  <si>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</si>
  <si>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</si>
  <si>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</si>
  <si>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Si 'Código de producto SUNAT' de la linea es '84121901', y no existe el tag con código '7001'</t>
  </si>
  <si>
    <t>3150</t>
  </si>
  <si>
    <t>Si 'Código de producto SUNAT' de la linea es '84121901' y el  indicador de primera vivienda = 3 (código concepto 7002), y no existe el tag con código '7003'</t>
  </si>
  <si>
    <t>3151</t>
  </si>
  <si>
    <t>Si 'Código de producto SUNAT' de la linea es '84121901', y no existe el tag con código '7004'</t>
  </si>
  <si>
    <t>3152</t>
  </si>
  <si>
    <t>Si 'Código de producto SUNAT' de la linea es '84121901', y no existe el tag con código '7005'</t>
  </si>
  <si>
    <t>3153</t>
  </si>
  <si>
    <t>Si 'Código de producto SUNAT' de la linea es '84121901' y el  indicador de primera vivienda = 3 (código concepto 7002), no existe el tag con código '7006'</t>
  </si>
  <si>
    <t>3154</t>
  </si>
  <si>
    <t>Si 'Código de producto SUNAT' de la linea es '84121901' y el  indicador de primera vivienda = 3 (código concepto 7002),  no existe el tag con código '7007'</t>
  </si>
  <si>
    <t>3155</t>
  </si>
  <si>
    <t>Si 'Tipo de operación' es '2100' o '2101' o '2102' y no existe al menos una línea que contenga simultáneamente los códigos '7004', '7005' y '7012'</t>
  </si>
  <si>
    <t>3241</t>
  </si>
  <si>
    <t xml:space="preserve">/Invoice/cac:InvoiceLine/cac:Item/cac:AdditionalItemProperty/cbc:Value (Número de contrato)
</t>
  </si>
  <si>
    <t>De existir 'Código del concepto' igual a '7001', '7002', '7003', '7004', '7005', '7006', '7007', '7008', '7009', '7010', '7011' o '7012' y no existe el tag o es vacío.</t>
  </si>
  <si>
    <t>/Invoice/cac:InvoiceLine/cac:Item/cac:AdditionalItemProperty/cbc:Value (Fecha del otorgamiento del crédito)</t>
  </si>
  <si>
    <t>Si el 'Código del concepto' es 7001 y el valor del tag es distinto al catálogo 26</t>
  </si>
  <si>
    <t>Catálogo
(026)</t>
  </si>
  <si>
    <t>(Catálogo N.° 26)</t>
  </si>
  <si>
    <t>/Invoice/cac:InvoiceLine/cac:Item/cac:AdditionalItemProperty/cbc:Value (Tipo de préstamo)</t>
  </si>
  <si>
    <t>Si el 'Código del concepto' es 7002 y el valor del tag es distinto al catálogo 27</t>
  </si>
  <si>
    <t>Catálogo
(027)</t>
  </si>
  <si>
    <t>/Invoice/cac:InvoiceLine/cac:Item/cac:AdditionalItemProperty/cbc:Value (Partida Registral)</t>
  </si>
  <si>
    <t>Si el 'Código del concepto' es 7003 y el valor del tag es diferente a alfanumérico de 3 hasta 50 caracteres (se considera cualquier carácter incluido espacio, no se permite ningún otro "whitespace character": salto de línea, tab, fin de línea, etc.)</t>
  </si>
  <si>
    <t>(Catálogo N.° 27)</t>
  </si>
  <si>
    <t>/Invoice/cac:InvoiceLine/cac:Item/cac:AdditionalItemProperty/cbc:Value (Indicador de primera vivienda)</t>
  </si>
  <si>
    <t>Si el 'Código del concepto' es 7004 y el valor del tag es diferente a alfanumérico de 3 hasta 50 caracteres (se considera cualquier carácter incluido espacio, no se permite ningún otro "whitespace character": salto de línea, tab, fin de línea, etc.)</t>
  </si>
  <si>
    <t>/Invoice/cac:InvoiceLine/cac:Item/cac:AdditionalItemProperty/cbc:Value (Dirección - Código de ubigeo)</t>
  </si>
  <si>
    <t>Si el 'Código del concepto' es 7005 y el formato del tag es diferente de YYYY-MM-DD</t>
  </si>
  <si>
    <t>/Invoice/cac:InvoiceLine/cac:Item/cac:AdditionalItemProperty/cbc:Value (Dirección - Dirección completa y detallada)</t>
  </si>
  <si>
    <t>Si el 'Código del concepto' es 7006 y el valor del tag es distinto al catálogo 13</t>
  </si>
  <si>
    <t>an..25
an..25
an..30
an..30</t>
  </si>
  <si>
    <t>/Invoice/cac:InvoiceLine/cac:Item/cac:AdditionalItemProperty/cbc:Value (Dirección - Urbanización)</t>
  </si>
  <si>
    <t>Si el 'Código del concepto' es 7007 y el valor del tag es diferente a alfanumérico de 3 hasta 200 caracteres (se considera cualquier carácter incluido espacio, no se permite ningún otro "whitespace character": salto de línea, tab, fin de línea, etc.)</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</si>
  <si>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</si>
  <si>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</si>
  <si>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</si>
  <si>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an..18</t>
  </si>
  <si>
    <t>n(15,2)</t>
  </si>
  <si>
    <t>/Invoice/cac:InvoiceLine/cac:Item/cac:AdditionalItemProperty/cbc:Value (Monto del crédito otorgado)</t>
  </si>
  <si>
    <t>Si el 'Código del concepto' es '7012' y el formato del Tag UBL es diferente de decimal (positivo mayor a cero) de 15 enteros y hasta 2 decimales</t>
  </si>
  <si>
    <t>Información adicional  a nivel de ítem - comprobante emitido por empresas de seguros</t>
  </si>
  <si>
    <t xml:space="preserve">169
170
171
</t>
  </si>
  <si>
    <t>Número de póliza
Tipo de seguro
Suma asegurada / alcance de cobertura o monto</t>
  </si>
  <si>
    <t>Si 'Tipo de operación' es '2104', y no existe al menos una línea que contenga el código '7015'</t>
  </si>
  <si>
    <t>3242</t>
  </si>
  <si>
    <t>/Invoice/cac:InvoiceLine/cac:Item/cac:AdditionalItemProperty/cbc:Value (Numero de póliza)</t>
  </si>
  <si>
    <t>De existir 'Código del concepto' igual a '7013', '7015' o '7016' y no existe el tag o es vacío.</t>
  </si>
  <si>
    <t>Si el 'Código del concepto' es '7013' y el valor del tag es diferente a alfanumérico de 1 hasta 50 caracteres (se considera cualquier carácter incluido espacio, no se permite ningún otro "whitespace character": salto de línea, tab, fin de línea, etc.)</t>
  </si>
  <si>
    <t>/Invoice/cac:InvoiceLine/cac:Item/cac:AdditionalItemProperty/cbc:Value (Tipo de seguro)</t>
  </si>
  <si>
    <t>Si el 'Código del concepto' es '7015' y el valor del tag es diferente de '1', '2' o '3'</t>
  </si>
  <si>
    <t>Si 'Tipo de operación' es '2104' y el 'Código del concepto' es '7015' y el valor del tag es igual a '1' o '2', no existe en la misma línea los 'Código del concepto' con valor '7013', '7014' y '7016'</t>
  </si>
  <si>
    <t>2898</t>
  </si>
  <si>
    <t xml:space="preserve">Si 'Tipo de operación' es '2104' y el 'Código del concepto' es '7015' y el valor del tag es igual a '3' y no existe en la misma línea un 'Código del concepto' con valor '7013' (Número de póliza) </t>
  </si>
  <si>
    <t>2899</t>
  </si>
  <si>
    <t>/Invoice/cac:InvoiceLine/cac:Item/cac:AdditionalItemProperty/cbc:Value (Suma asegurada / alcance de cobertura o monto)</t>
  </si>
  <si>
    <t>Si el 'Código del concepto' es '7016' y el formato del Tag UBL es diferente de decimal (positivo mayor a cero) de 15 enteros y hasta 2 decimales</t>
  </si>
  <si>
    <t xml:space="preserve">172
173
</t>
  </si>
  <si>
    <t>Fecha de inicio de vigencia de cobertura
Fecha de término de vigencia de cobertura</t>
  </si>
  <si>
    <t>/Invoice/cac:InvoiceLine/cac:Item/cac:AdditionalItemProperty/cac:UsabilityPeriod/cbc:StartDate (Fecha de inicio de vigencia)</t>
  </si>
  <si>
    <t>De existir 'Código del concepto' igual a '7014' y no existe el tag.</t>
  </si>
  <si>
    <t>3243</t>
  </si>
  <si>
    <t>Si el 'Código del concepto' es '7014' y el formato del tag es diferente de YYYY-MM-DD</t>
  </si>
  <si>
    <t>/Invoice/cac:InvoiceLine/cac:Item/cac:AdditionalItemProperty/cac:UsabilityPeriod/cbc:EndDate (Fecha de término de vigencia)</t>
  </si>
  <si>
    <t>4366</t>
  </si>
  <si>
    <t>Si el 'Código del concepto' es '7014' y el tag existe, el formato del tag es diferente de YYYY-MM-DD</t>
  </si>
  <si>
    <t>Información adicional - Forma de pago al contado</t>
  </si>
  <si>
    <t>Forma de pago</t>
  </si>
  <si>
    <t>a9</t>
  </si>
  <si>
    <t>"FormaPago"</t>
  </si>
  <si>
    <t>No existe al menos un tag cac:PaymentTerms con cbc:ID igual a 'FormaPago'
* Validación a partir del 01/01/2022 es ERROR</t>
  </si>
  <si>
    <t>3244</t>
  </si>
  <si>
    <t>a7</t>
  </si>
  <si>
    <t>"Contado"</t>
  </si>
  <si>
    <t>/Invoice/cac:PaymentTerms/cbc:PaymentMeansID (Forma de pago)</t>
  </si>
  <si>
    <t>Si el 'Indicador' es 'FormaPago' y no existe el tag UBL
* Validación a partir del 01/01/2022 es ERROR</t>
  </si>
  <si>
    <t>3245</t>
  </si>
  <si>
    <t xml:space="preserve">Si el 'Indicador' es 'FormaPago', el valor del tag es diferente de:
- Contado
- Credito
- Cuota[0-9]{3}
* Validación a partir del 01/01/2022 es ERROR
</t>
  </si>
  <si>
    <t>3246</t>
  </si>
  <si>
    <t>Si existe más de un tag cac:PaymentTerms con cbc:ID 
igual a 'FormaPago' y con valor del tag 'Contado' y también existe tag cac:PaymentTerms con cbc:ID 
igual a 'FormaPago' y con valor del tag 'Credito'
* Validación a partir del 01/01/2022 es ERROR</t>
  </si>
  <si>
    <t>3247</t>
  </si>
  <si>
    <t>Si existe más de un tag cac:PaymentTerms con cbc:ID 
igual a 'FormaPago' y con el mismo valor del tag cbc:PaymentMeansID (se repite) 
* Validación a partir del 01/01/2022 es ERROR</t>
  </si>
  <si>
    <t>3248</t>
  </si>
  <si>
    <t>Información adicional - Forma de pago al crédito</t>
  </si>
  <si>
    <t>Forma de pago
Monto neto pendiente de pago</t>
  </si>
  <si>
    <t>an9</t>
  </si>
  <si>
    <t xml:space="preserve">No existe al menos un tag cac:PaymentTerms con cbc:ID igual a 'FormaPago'
* Validación a partir del 01/01/2022 es ERROR
</t>
  </si>
  <si>
    <t>an7</t>
  </si>
  <si>
    <t>"Credito"</t>
  </si>
  <si>
    <t>Si existe más de un tag cbc:PaymentMeansID dentro del mismo cac:PaymentTerms</t>
  </si>
  <si>
    <t>3461</t>
  </si>
  <si>
    <r>
      <rPr>
        <sz val="9"/>
        <color rgb="FF000000"/>
        <rFont val="Calibri"/>
        <family val="2"/>
      </rPr>
      <t>Si el 'Indicador' es 'FormaPago', el valor del tag es 'Credito',</t>
    </r>
    <r>
      <rPr>
        <b/>
        <sz val="9"/>
        <color rgb="FFFF0000"/>
        <rFont val="Calibri"/>
        <family val="2"/>
      </rPr>
      <t xml:space="preserve"> </t>
    </r>
    <r>
      <rPr>
        <b/>
        <sz val="9"/>
        <color rgb="FF000000"/>
        <rFont val="Calibri"/>
        <family val="2"/>
      </rPr>
      <t>el 'Tipo de Documento del adquiriente o usuario' es igual a RUC (6) y</t>
    </r>
    <r>
      <rPr>
        <sz val="9"/>
        <color rgb="FF000000"/>
        <rFont val="Calibri"/>
        <family val="2"/>
      </rPr>
      <t xml:space="preserve"> no existe al menos una cuota (no existe al menos un tag cac:PaymentTerms con cbc:ID con valor 'FormaPago' y cbc:PaymentMeansID con formato Cuota[0-9]{3}
* Validación a partir del 01/01/2022 es ERROR</t>
    </r>
  </si>
  <si>
    <t>3249</t>
  </si>
  <si>
    <t>an15</t>
  </si>
  <si>
    <t>/Invoice/cac:PaymentTerms/cbc:Amount (Monto neto pendiente de pago)</t>
  </si>
  <si>
    <t>El formato del Tag UBL es diferente de decimal positivo de 12 enteros y hasta 2 decimales 
* Validación a partir del 01/01/2022 es ERROR</t>
  </si>
  <si>
    <t>3250</t>
  </si>
  <si>
    <r>
      <rPr>
        <sz val="9"/>
        <color rgb="FF000000"/>
        <rFont val="Calibri"/>
        <family val="2"/>
      </rPr>
      <t xml:space="preserve">Si existe un tag cac:PaymentTerms con cbc:ID 
igual a 'FormaPago' y con 'Forma de pago' igual a 'Credito', </t>
    </r>
    <r>
      <rPr>
        <b/>
        <sz val="9"/>
        <color rgb="FF000000"/>
        <rFont val="Calibri"/>
        <family val="2"/>
      </rPr>
      <t>el 'Tipo de Documento del adquiriente o usuario' es igual a RUC (6) y</t>
    </r>
    <r>
      <rPr>
        <sz val="9"/>
        <color rgb="FF000000"/>
        <rFont val="Calibri"/>
        <family val="2"/>
      </rPr>
      <t xml:space="preserve"> no existe el tag UBL
* Validación a partir del 01/01/2022 es ERROR</t>
    </r>
  </si>
  <si>
    <t>3251</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</si>
  <si>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</si>
  <si>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3265</t>
  </si>
  <si>
    <r>
      <t xml:space="preserve">Si existe un tag cac:PaymentTerms con cbc:ID 
igual a 'FormaPago' y con 'Forma de pago' igual a 'Credito' </t>
    </r>
    <r>
      <rPr>
        <b/>
        <sz val="9"/>
        <color rgb="FF000000"/>
        <rFont val="Calibri"/>
        <family val="2"/>
        <scheme val="minor"/>
      </rPr>
      <t>el 'Tipo de Documento del adquiriente o usuario' es igual a RUC (6) y</t>
    </r>
    <r>
      <rPr>
        <sz val="9"/>
        <color rgb="FF000000"/>
        <rFont val="Calibri"/>
        <family val="2"/>
        <scheme val="minor"/>
      </rPr>
      <t xml:space="preserve"> el valor del tag UBL es diferente de la sumatoria del 'Monto de pago unico o de las cuotas'.
* Validación a partir del 01/01/2022 es ERROR</t>
    </r>
  </si>
  <si>
    <t>3319</t>
  </si>
  <si>
    <t>Si existe el atributo, el valor del atributo es diferente al ingresado en 'Tipo de moneda'
* Validación a partir del 01/09/2021 es ERROR</t>
  </si>
  <si>
    <t>176
177</t>
  </si>
  <si>
    <t>Monto del pago único o de las cuotas
Fecha del pago único o de las cuotas</t>
  </si>
  <si>
    <t>Cuota&lt;NNN&gt;
Ejemplo:
Cuota001
Cuota010</t>
  </si>
  <si>
    <t>/Invoice/cac:PaymentTerms/cbc:PaymentMeansID (Identificador de la cuota)</t>
  </si>
  <si>
    <t>Si existe un tag cac:PaymentTerms con cbc:ID 
igual a 'FormaPago' y con valor del tag con formato: Cuota[0-9]{3} y no existe un tag cac:PaymentTerms con cbc:ID igual a 'FormaPago' y con valor del tag igual a 'Credito'
* Validación a partir del 01/01/2022 es ERROR</t>
  </si>
  <si>
    <t>3252</t>
  </si>
  <si>
    <t>/Invoice/cac:PaymentTerms/cbc:Amount (Monto del pago único o de las cuotas)</t>
  </si>
  <si>
    <t>Si el 'Indicador' es 'FormaPago', y el formato del Identificador de la cuota es: Cuota[0-9]{3} y si existe el tag, el formato del Tag UBL es diferente de decimal positivo de 12 enteros y hasta 2 decimales
* Validación a partir del 01/01/2022 es ERROR</t>
  </si>
  <si>
    <t>3253</t>
  </si>
  <si>
    <r>
      <t xml:space="preserve">Si existe un tag cac:PaymentTerms con cbc:ID 
igual a 'FormaPago' y el formato del 'Identificador de la cuota' es: Cuota[0-9]{3}, </t>
    </r>
    <r>
      <rPr>
        <b/>
        <sz val="9"/>
        <color rgb="FF000000"/>
        <rFont val="Calibri"/>
        <family val="2"/>
        <scheme val="minor"/>
      </rPr>
      <t>el 'Tipo de Documento del adquiriente o usuario' es igual a RUC (6)</t>
    </r>
    <r>
      <rPr>
        <sz val="9"/>
        <color rgb="FF000000"/>
        <rFont val="Calibri"/>
        <family val="2"/>
        <scheme val="minor"/>
      </rPr>
      <t xml:space="preserve"> y no existe el tag UBL
* Validación a partir del 01/01/2022 es ERROR</t>
    </r>
  </si>
  <si>
    <t>3254</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</si>
  <si>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</si>
  <si>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3266</t>
  </si>
  <si>
    <t>/Invoice/cac:PaymentTerms/cbc:PaymentDueDate (Fecha del pago único o de las cuotas)</t>
  </si>
  <si>
    <t>Si el 'Indicador' es 'FormaPago', y el formato del 'Identificador de la cuota' es: Cuota[0-9]{3} y si existe el tag, el formato es diferente de YYYY-MM-DD
* Validación a partir del 01/01/2022 es ERROR</t>
  </si>
  <si>
    <t>3255</t>
  </si>
  <si>
    <t>3256</t>
  </si>
  <si>
    <r>
      <t xml:space="preserve">Si existe un tag cac:PaymentTerms con cbc:ID 
igual a 'FormaPago' y el formato del 'Identificador de la cuota' es: Cuota[0-9]{3} y el valor del tag UBL es menor </t>
    </r>
    <r>
      <rPr>
        <b/>
        <sz val="9"/>
        <color rgb="FF000000"/>
        <rFont val="Calibri"/>
        <family val="2"/>
        <scheme val="minor"/>
      </rPr>
      <t>o igual</t>
    </r>
    <r>
      <rPr>
        <sz val="9"/>
        <color rgb="FF000000"/>
        <rFont val="Calibri"/>
        <family val="2"/>
        <scheme val="minor"/>
      </rPr>
      <t xml:space="preserve"> a la 'Fecha de emisión' (/Invoice/cbc:IssueDate)
* Validación a partir del 01/01/2022 es ERROR</t>
    </r>
  </si>
  <si>
    <t>3267</t>
  </si>
  <si>
    <t>Información adicional - Retenciones de IGV</t>
  </si>
  <si>
    <t>178
179
180</t>
  </si>
  <si>
    <t>Importe de la operación
Porcentaje de la retención
Importe de la retención</t>
  </si>
  <si>
    <t>"false"</t>
  </si>
  <si>
    <t>Si valor del tag es diferente 'false' para 'Código de motivo de cargo/descuento' igual a '62'
* Validación a partir del 01/01/2022 es ERROR</t>
  </si>
  <si>
    <t>"62"</t>
  </si>
  <si>
    <t>/Invoice/cac:AllowanceCharge/cbc:AllowanceChargeReasonCode (Código de motivo de cargo/descuento: Retención del IGV)</t>
  </si>
  <si>
    <t>Si el valor del tag es '62' y el Tipo de documento de identidad del receptor del comprobante (/Invoice/cac:AccountingCustomerParty/cac:Party/cac:PartyIdentification/cbc:ID@schemeID) es diferente de 6-RUC
* Validación a partir del 01/01/2022 es ERROR</t>
  </si>
  <si>
    <t>3262</t>
  </si>
  <si>
    <t>Si el valor del tag es '62' y el receptor del comprobante (/Invoice/cac:AccountingCustomerParty/cac:Party/cac:PartyIdentification/cbc:ID) no es un agente de retención (no existe ind_padrón igual a "03" en el listado)
* Validación a partir del 01/09/2021 es ERROR</t>
  </si>
  <si>
    <t>Si el valor del tag es '62' y el emisor del comprobante (/Invoice/cac:AccountingSupplierParty/cac:Party/cac:PartyIdentification/cbc:ID) es un agente de retención 
(existe ind_padrón igual a "03" en el listado)
* Validación a partir del 01/01/2022 es ERROR</t>
  </si>
  <si>
    <t>3269</t>
  </si>
  <si>
    <t>/Invoice/cac:AllowanceCharge/cbc:MultiplierFactorNumeric (Porcentaje de la retención expresado como factor)</t>
  </si>
  <si>
    <t>/Invoice/cac:AllowanceCharge/cbc:Amount (Importe de la retención)</t>
  </si>
  <si>
    <t>Si 'Código de motivo de cargo/descuento' es '62', el valor del Tag UBL es diferente a  Importe de la operación' por 'Porcentaje de la retención expresado como factor', con una tolerancia + -1
* Validación a partir del 01/01/2022 es ERROR</t>
  </si>
  <si>
    <t>3263</t>
  </si>
  <si>
    <t>/Invoice/cac:AllowanceCharge/cbc:BaseAmount (Importe de la operación)</t>
  </si>
  <si>
    <t>Si "Código de motivo de cargo/descuento" es '62' , el valor del Tag UBL es mayor a "Importe total"
* Validación a partir del 01/01/2022 es ERROR</t>
  </si>
  <si>
    <t>3264</t>
  </si>
  <si>
    <t xml:space="preserve">Si existe el atributo, el valor del atributo es diferente al ingresado en 'Tipo de moneda'
</t>
  </si>
  <si>
    <t>Información adicional - Retenciones de Renta de segunda categoría</t>
  </si>
  <si>
    <t>Retenciones de Renta de segunda categoría</t>
  </si>
  <si>
    <t>/Invoice/cac:AllowanceCharge/cbc:ChargeIndicator (Indicador de descuento)</t>
  </si>
  <si>
    <t>Si valor del tag es diferente 'false' para código de descuento igual a '63'</t>
  </si>
  <si>
    <t>"63"</t>
  </si>
  <si>
    <t>/Invoice/cac:AllowanceCharge/cbc:AllowanceChargeReasonCode (Código de motivo de cargo/descuento: Retención de segunda categoría)</t>
  </si>
  <si>
    <t>Si 'Tipo de operación' es '2002 - Operación sujeta a Retención de segunda' y no existe un cac:AllowanceCharge con cbc:AllowanceChargeReasonCode igual a '63'</t>
  </si>
  <si>
    <t>3316</t>
  </si>
  <si>
    <t>Si el valor del tag es igual a '63' y el 'Tipo de operación' es diferente de '2002 - Operación sujeta a Retención de segunda'</t>
  </si>
  <si>
    <t>3317</t>
  </si>
  <si>
    <t>/Invoice/cac:AllowanceCharge/cbc:Amount (Monto de la retención)</t>
  </si>
  <si>
    <t>Si 'Código de motivo de cargo/descuento' es igual a '63' y el formato del Tag UBL es diferente de decimal (positivo mayor a cero) de 12 enteros y hasta 2 decimales</t>
  </si>
  <si>
    <t>/Invoice/cac:AllowanceCharge/cbc:BaseAmount (Monto base)</t>
  </si>
  <si>
    <t>Si el Tag UBL existe, el formato del Tag UBL es diferente de decimal (positivo mayor a cero) de 12 enteros y hasta 2 decimales</t>
  </si>
  <si>
    <t>Si 'Código de motivo de cargo/descuento' es igual a '63' y no existe el tag UBL</t>
  </si>
  <si>
    <t>3318</t>
  </si>
  <si>
    <t>USO DEL CAMPO</t>
  </si>
  <si>
    <t>TOJSON</t>
  </si>
  <si>
    <t xml:space="preserve">Tabla </t>
  </si>
  <si>
    <t>Campo o codigo de rubro</t>
  </si>
  <si>
    <t>Datos de la Boleta de Venta</t>
  </si>
  <si>
    <t>idUblVersion</t>
  </si>
  <si>
    <t>t4283rubroscpe</t>
  </si>
  <si>
    <t>cod_rubro = 190</t>
  </si>
  <si>
    <t>idCustomization</t>
  </si>
  <si>
    <t>cod_rubro = 191</t>
  </si>
  <si>
    <t>0..1</t>
  </si>
  <si>
    <t>pkComprobante.numSerieCpe
pkComprobante.numCpe</t>
  </si>
  <si>
    <t>t4241cabcpe</t>
  </si>
  <si>
    <t>num_serie_cpe
num_cpe</t>
  </si>
  <si>
    <t>El formato del Tag UBL no tiene el formato:
- [B][A-Z0-9]{3}-[0-9]{1,8}
- [0-9]{1,4}-[0-9]{1,8}</t>
  </si>
  <si>
    <r>
      <t xml:space="preserve">Si la serie empieza con número, y el valor del Tag UBL se encuentra en el listado, y el comprobante ha sido informado en un Resumen Diario.
</t>
    </r>
    <r>
      <rPr>
        <b/>
        <sz val="9"/>
        <rFont val="Calibri"/>
        <family val="2"/>
        <scheme val="minor"/>
      </rPr>
      <t>Validación no aplica para OSE</t>
    </r>
  </si>
  <si>
    <t>1084</t>
  </si>
  <si>
    <t>fechaEmision</t>
  </si>
  <si>
    <t>fec_emision</t>
  </si>
  <si>
    <t>1079</t>
  </si>
  <si>
    <t>Si serie del documento no inicia con número: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Nota: No aplica para el receptor SUNAT-OSE
Versión para SUNAT</t>
  </si>
  <si>
    <t>Parámetros (004)
Plazos Excepcionales</t>
  </si>
  <si>
    <t>pkComprobante.codCpe</t>
  </si>
  <si>
    <t>cod_cpe</t>
  </si>
  <si>
    <t>Tipo de moneda en la cual se emite la boleta de venta electrónica</t>
  </si>
  <si>
    <t>codMoneda</t>
  </si>
  <si>
    <t>cod_moneda</t>
  </si>
  <si>
    <t>Datos de la firma electrónica</t>
  </si>
  <si>
    <t>hashCpe</t>
  </si>
  <si>
    <t>cod_rubro = 192</t>
  </si>
  <si>
    <t>emisor.numDocIdentidad</t>
  </si>
  <si>
    <t>num_ruc</t>
  </si>
  <si>
    <t>Si 'Tipo de operación' es '0201 Exportación de Servicios – Prestación servicios realizados íntegramente en el país', no existe ind_padrón igual a "05" en el listado para el valor del Tag UBL</t>
  </si>
  <si>
    <t>emisor.codTipoDoc</t>
  </si>
  <si>
    <t>cod_rubro = 610</t>
  </si>
  <si>
    <t>emisor.nombreComercial</t>
  </si>
  <si>
    <t>cod_rubro = 611</t>
  </si>
  <si>
    <t>Si existe el tag, el formato del Tag UBL es diferente a alfanumérico de hasta 1500 caracteres (se considera cualquier carácter incluido espacio, no se permite ningún otro "whitespace character": salto de línea, tab, fin de línea, etc.)</t>
  </si>
  <si>
    <t>emisor.razonSocial</t>
  </si>
  <si>
    <t>cod_rubro = 612</t>
  </si>
  <si>
    <t>emisor.ubigeo.direccion</t>
  </si>
  <si>
    <t>cod_rubro = 602</t>
  </si>
  <si>
    <t>emisor.ubigeo.urbanizacion</t>
  </si>
  <si>
    <t>cod_rubro = 603</t>
  </si>
  <si>
    <t>El formato del Tag UBL es diferente a alfanumérico de 1 a 25 caracteres (se considera cualquier carácter incluido espacio, no se permite ningún otro "whitespace character": salto de línea, tab, fin de línea, etc.)</t>
  </si>
  <si>
    <t>emisor.ubigeo.provincia</t>
  </si>
  <si>
    <t>cod_rubro = 604</t>
  </si>
  <si>
    <t>El formato del Tag UBL es diferente a alfanumérico de 1 a 30 caracteres (se considera cualquier carácter incluido espacio, no se permite ningún otro "whitespace character": salto de línea, tab, fin de línea, etc.)</t>
  </si>
  <si>
    <t>emisor.ubigeo.codUbigeo</t>
  </si>
  <si>
    <t>cod_rubro = 601</t>
  </si>
  <si>
    <t>emisor.ubigeo.departamento</t>
  </si>
  <si>
    <t>cod_rubro = 605</t>
  </si>
  <si>
    <t>emisor.ubigeo.distrito</t>
  </si>
  <si>
    <t>cod_rubro = 606</t>
  </si>
  <si>
    <t>emisor.ubigeo.codPais</t>
  </si>
  <si>
    <t>cod_rubro = 607</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</si>
  <si>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</si>
  <si>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infoAdicional.direccionEntrega.direccion</t>
  </si>
  <si>
    <t>cod_rubro = 702</t>
  </si>
  <si>
    <t>infoAdicional.direccionEntrega.urbanizacion</t>
  </si>
  <si>
    <t>cod_rubro = 703</t>
  </si>
  <si>
    <t>infoAdicional.direccionEntrega.provincia</t>
  </si>
  <si>
    <t>cod_rubro = 704</t>
  </si>
  <si>
    <t>infoAdicional.direccionEntrega.codUbigeo</t>
  </si>
  <si>
    <t>cod_rubro = 701</t>
  </si>
  <si>
    <t>infoAdicional.direccionEntrega.departamento</t>
  </si>
  <si>
    <t>cod_rubro = 705</t>
  </si>
  <si>
    <t>infoAdicional.direccionEntrega.distrito</t>
  </si>
  <si>
    <t>cod_rubro = 706</t>
  </si>
  <si>
    <t>infoAdicional.direccionEntrega.codPais</t>
  </si>
  <si>
    <t>cod_rubro = 707</t>
  </si>
  <si>
    <t>Código de país del uso, explotación o aprovechamiento del servicio</t>
  </si>
  <si>
    <t>infoAdicional.servicioExportacion.codPais</t>
  </si>
  <si>
    <t>cod_rubro = 760</t>
  </si>
  <si>
    <t>Si 'Tipo de operación' es '0201' o '0208', y el Tag UBL no existe o es vacio.</t>
  </si>
  <si>
    <t>Si 'Tipo de operación' es '0201' o '0208' y el Tag UBL existe, el valor es diferente al Catálogo 04 o el valor es igual a 'PE'</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</si>
  <si>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</si>
  <si>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no existe el Tag UBL o es vacío</t>
  </si>
  <si>
    <t>Si el Tag UBL existe y es diferente de vacío y es diferente de '0000', el valor del Tag UBL no está en el listado</t>
  </si>
  <si>
    <t>Establecimientos anexos</t>
  </si>
  <si>
    <t>Tipo y número de documento de identidad del adquirente o usuario</t>
  </si>
  <si>
    <t>receptor.numDocIdentidad</t>
  </si>
  <si>
    <t>num_docide_recep</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</si>
  <si>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</si>
  <si>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</si>
  <si>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</si>
  <si>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</si>
  <si>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</si>
  <si>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existe tag de "Adquiriente o usuario" y "Tipo de documento del adquiriente o usuario" es "4" o "7" o "0" o "A" o "B" o "C" o "D" o "E" o "F" o "G", el formato del Tag UBL es diferente a alfanumérico de hasta 15 caracteres (se considera cualquier carácter, no permite 'whitespace character': espacio, salto de línea, fin de línea, tab, etc.)</t>
  </si>
  <si>
    <t>receptor.codTipoDoc</t>
  </si>
  <si>
    <t>cod_docide_recep</t>
  </si>
  <si>
    <t>Si 'Tipo de operación' es "0200" o "0201" o "0203" o "0204" o "0205" o "0206" o "0207", "0208" o "0401", el valor del Tag UBL es  6-RUC</t>
  </si>
  <si>
    <t>receptor.razonSocial</t>
  </si>
  <si>
    <t>des_nombre_recep</t>
  </si>
  <si>
    <t>Dirección del adquirente o usuario</t>
  </si>
  <si>
    <t>cod_rubro = 622</t>
  </si>
  <si>
    <t>cod_rubro = 623</t>
  </si>
  <si>
    <t>cod_rubro = 624</t>
  </si>
  <si>
    <t>cod_rubro = 621</t>
  </si>
  <si>
    <t>cod_rubro = 625</t>
  </si>
  <si>
    <t>cod_rubro = 626</t>
  </si>
  <si>
    <t>cod_rubro = 627</t>
  </si>
  <si>
    <t>infoAdicional.otroParticipante.numDocIdentidad</t>
  </si>
  <si>
    <t>cod_rubro = 770</t>
  </si>
  <si>
    <t>infoAdicional.otroParticipante.codTipoDoc</t>
  </si>
  <si>
    <t>cod_rubro = 771</t>
  </si>
  <si>
    <t>infoAdicional.otroParticipante.razonSocial</t>
  </si>
  <si>
    <t>cod_rubro = 772</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</si>
  <si>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</si>
  <si>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</si>
  <si>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</si>
  <si>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</si>
  <si>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</si>
  <si>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</si>
  <si>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</si>
  <si>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</si>
  <si>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Código de usuario de Zofratacna</t>
  </si>
  <si>
    <t>/Invoice/cac:AccountingCustomerParty/cac:Party/cbc:AdditionalAccountID</t>
  </si>
  <si>
    <t>"1" - Zofratacna</t>
  </si>
  <si>
    <t>/Invoice/cac:AccountingCustomerParty/cac:Party/cbc:AdditionalAccountID@schemeID (Tipo de registro)</t>
  </si>
  <si>
    <t>Información adicional - documentos relacionados</t>
  </si>
  <si>
    <t>Tipo y número de la guía de remisión relacionada con la operación</t>
  </si>
  <si>
    <t>lstDocRelacionado.serieDocRelacionado
lstDocRelacionado.nroDocRelacionado</t>
  </si>
  <si>
    <t>t4429docrel</t>
  </si>
  <si>
    <t>num_serie_doc_rel
num_doc_rel</t>
  </si>
  <si>
    <t>/Invoice/cac:DespatchDocumentReference/cbc:DocumentTypeCode (Tipo de guía relacionado)</t>
  </si>
  <si>
    <t>lstDocRelacionado.tipoDocRelacionado</t>
  </si>
  <si>
    <t>cod_doc_rel</t>
  </si>
  <si>
    <t>Si existe el 'Número de la guía de remisión relacionada', el formato del Tag UBL es diferente de '09' y '31'</t>
  </si>
  <si>
    <t>Tipo y número de otro documento relacionado con la operación</t>
  </si>
  <si>
    <t>/Invoice/cac:AdditionalDocumentReference/cbc:ID (Número de documento relacionado)</t>
  </si>
  <si>
    <t xml:space="preserve">Si existe el "Número de otro documento relacionado", el formato del Tag UBL es diferente de  '02', '03', '04', '05', '08', '09', '99' </t>
  </si>
  <si>
    <t>Datos del detalle o Ítem de la boleta de venta</t>
  </si>
  <si>
    <t>lstdetalleFactura.idLinea</t>
  </si>
  <si>
    <t>t4242detcpe</t>
  </si>
  <si>
    <t>num_fila_item</t>
  </si>
  <si>
    <t>lstdetalleFactura.unidadMedida</t>
  </si>
  <si>
    <t>cod_unidad_item</t>
  </si>
  <si>
    <t>lstdetalleFactura.cantidad</t>
  </si>
  <si>
    <t>num_cant_item</t>
  </si>
  <si>
    <t>lstdetalleFactura.codItem</t>
  </si>
  <si>
    <t>cod_detalle_item</t>
  </si>
  <si>
    <t>Código de producto SUNAT</t>
  </si>
  <si>
    <t>lstdetalleFactura.infoAdicional.codProductoSunat</t>
  </si>
  <si>
    <t>cod_rubro = 308</t>
  </si>
  <si>
    <t>/Invoice/cac:InvoiceLine/cac:Item/cac:StandardItemIdentification/cbc:ID</t>
  </si>
  <si>
    <t>lstdetalleFactura.InfoAdicional.codProductoGS1</t>
  </si>
  <si>
    <t>cod_rubro = 309</t>
  </si>
  <si>
    <t>lstdetalleFactura.descripcion</t>
  </si>
  <si>
    <t>des_detalle_item</t>
  </si>
  <si>
    <t>lstdetalleFactura.precioUnitario</t>
  </si>
  <si>
    <t>cod_rubro = 111</t>
  </si>
  <si>
    <t xml:space="preserve">Precio de venta unitario por ítem
</t>
  </si>
  <si>
    <t>(cdc:PriceTypeCode = 1)
lstdetalleFactura.precioUnitarioConIGV</t>
  </si>
  <si>
    <t>cod_rubro = 304</t>
  </si>
  <si>
    <t>4287</t>
  </si>
  <si>
    <t>(Catálogo N.° 16)</t>
  </si>
  <si>
    <t>(cdc:PriceTypeCode = 2)
lstdetalleFactura.valorReferencial.valorReferencial</t>
  </si>
  <si>
    <t>cod_rubro = 305</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</si>
  <si>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</si>
  <si>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lstdetalleFactura.mtoImpuestoTotal</t>
  </si>
  <si>
    <t>cod_rubro = 900</t>
  </si>
  <si>
    <t>Si el Tag UBL existe, el formato del Tag UBL es diferente de decimal positivo de 12 enteros y hasta 2 decimales y diferente de cero</t>
  </si>
  <si>
    <t>4293</t>
  </si>
  <si>
    <t xml:space="preserve">Afectación al IGV por ítem
Afectación IVAP por ítem
</t>
  </si>
  <si>
    <t>/Invoice/cac:InvoiceLine/cac:TaxTotal/cac:TaxSubtotal/cbc:TaxableAmount (Monto base IGV o IVAP)</t>
  </si>
  <si>
    <t>lstdetalleFactura.lstImpuesto.montoBase</t>
  </si>
  <si>
    <t>cod_rubro = 901</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</si>
  <si>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</si>
  <si>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4294</t>
  </si>
  <si>
    <t>Si no existe en la misma línea un cac:TaxSubtotal con 'Código de tributo por línea' igual a '2000' cuyo 'Monto base' es mayor a cero (cbc:TaxableAmount &gt; 0), el valor del tag es diferente del 'Valor de Venta del ítem'</t>
  </si>
  <si>
    <t>/Invoice/cac:InvoiceLine/cac:TaxTotal/cac:TaxSubtotal/cbc:TaxAmount (Monto de IGV o IVAP de la línea)</t>
  </si>
  <si>
    <t>lstdetalleFactura.lstImpuesto.montoImpuesto</t>
  </si>
  <si>
    <t>cod_rubro = 114</t>
  </si>
  <si>
    <t>Si 'Código de tributo por línea' es igual a '9996' cuyo 'Monto base' es mayor a cero (cbc:TaxableAmount &gt; 0), y la 'Afectación al IGV o IVAP' es  '21', '31', '32', '33', '34', '35', '36', '37' o '40', el valor del tag UBL es diferente de 0</t>
  </si>
  <si>
    <t>Si 'Código de tributo por línea' es igual a '1000' o '1016' y 
'Monto base' mayor a 'seis centésimas' (cbc:TaxableAmount &gt; 0.06) y 'Tipo de operación' es diferente de '0113' , el valor del tag UBL es igual a 0</t>
  </si>
  <si>
    <t>Si 'Afectación al IGV o IVAP' es '10','11', '12', '13', '14', '15', '16' o '17', el valor del tag es diferente a la tasa del tributo por el 'Monto base IGV o IVAP de la línea' (con una tolerancia + - 1)</t>
  </si>
  <si>
    <t>lstdetalleFactura.lstImpuesto.porcentaje</t>
  </si>
  <si>
    <t>codigo tributo =1000 
cod_rubro = 113</t>
  </si>
  <si>
    <t>Si 'Código de tributo por línea' es igual a '1000' o '1016', y  'Monto base' mayor a cero (cbc:TaxableAmount &gt; 0), y 'Tipo de operación' es diferente de '0113'  el valor del tag UBL es igual a 0</t>
  </si>
  <si>
    <t>lstdetalleFactura.lstImpuesto.afectacionIGV</t>
  </si>
  <si>
    <t>cod_rubro = 303</t>
  </si>
  <si>
    <t xml:space="preserve">Si 'Afectación al IGV o IVAP' es '17' y  'Monto base' es mayor a cero, y existe otra línea con 'Afectación al IGV o IVAP' diferente de '17' y 'Monto base' mayor a cero </t>
  </si>
  <si>
    <t>lstdetalleFactura.lstImpuesto.codigoTributo</t>
  </si>
  <si>
    <t>cod_rubro = 905</t>
  </si>
  <si>
    <t>Si 'Tipo de operación' es diferente de '2100', '2101', '2102', '2103' y '2104', y no existe en el ítem un cac:TaxSubtotal con monto base mayor a cero (cbc:TaxableAmount &gt; 0) y cbc:ID con alguno de los siguientes valores: '1000', '1016', '9995', '9996', '9997' o '9998'</t>
  </si>
  <si>
    <t>codigo tributo =2000 
cod_rubro = 902
codigo tributo =9999
cod_rubro = 903</t>
  </si>
  <si>
    <t>codigo tributo =2000
cod_rubro = 117
codigo tributo =9999
cod_rubro = 115</t>
  </si>
  <si>
    <t xml:space="preserve">codigo tributo =2000 
cod_rubro = 116
codigo tributo =9999
cod_rubro = 904
</t>
  </si>
  <si>
    <t>lstdetalleFactura.lstImpuesto.sistemaISC</t>
  </si>
  <si>
    <t>cod_rubro = 306</t>
  </si>
  <si>
    <t>Si 'Código de tributo por línea' es diferente 2000 (ISC), existe el Tag UBL</t>
  </si>
  <si>
    <t>/Invoice/cac:InvoiceLine/cac:TaxTotal/cac:TaxSubtotal/cbc:TaxAmount (Monto de tributo por línea)</t>
  </si>
  <si>
    <t>Si  el 'Código de tributo por línea' es '7152' y 'Cantidad de bolsas de plástico' es mayor a cero (cbc:BaseUnitMeasure &gt; 0), el valor del tag es diferente al 'Monto unitario' (cbc:PerUnitAmount) por la 'Cantidad de bolsas de plástico' (cbc:BaseUnitMeasure)</t>
  </si>
  <si>
    <t>Si 'Tipo de operación' es 0113-Venta Interna NRUS y valor del tag UBL es mayor a cero</t>
  </si>
  <si>
    <t>3240</t>
  </si>
  <si>
    <t>/Invoice/cac:InvoiceLine/cac:TaxTotal/cac:TaxSubtotal/cbc:BaseUnitMeasure (Cantidad de bolsas plásticas)</t>
  </si>
  <si>
    <t>Si el atributo existe, el valor es diferente de 'NIU'</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</si>
  <si>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</si>
  <si>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lstdetalleFactura.lstImpuesto.importeVenta</t>
  </si>
  <si>
    <t>cod_rubro = 134</t>
  </si>
  <si>
    <t>4288</t>
  </si>
  <si>
    <t>lstdetalleFactura.lstCargosDescuentos.codigo</t>
  </si>
  <si>
    <t>lstdetalleFactura.lstCargosDescuentos.factor</t>
  </si>
  <si>
    <t>si codigo = '00'
cod_rubro = 906
si codigo = '01'
cod_rubro = 907
si codigo = '47'
cod_rubro = 908
si codigo = '48'
cod_rubro = 909</t>
  </si>
  <si>
    <t>lstdetalleFactura.lstCargosDescuentos.monto</t>
  </si>
  <si>
    <t>si codigo = '00'
cod_rubro = 910
si codigo = '01'
cod_rubro = 911
si codigo = '47'
cod_rubro = 912
si codigo = '48'
cod_rubro = 913</t>
  </si>
  <si>
    <t>4289</t>
  </si>
  <si>
    <t>lstdetalleFactura.lstCargosDescuentos.montoBase</t>
  </si>
  <si>
    <t>si codigo = '00'
cod_rubro = 914
si codigo = '01'
cod_rubro = 915
si codigo = '47'
cod_rubro = 916
si codigo = '48'
cod_rubro = 917</t>
  </si>
  <si>
    <t>Totales de la boleta de venta</t>
  </si>
  <si>
    <t>mtoTotalTributosGlobales</t>
  </si>
  <si>
    <t>cod_rubro = 950</t>
  </si>
  <si>
    <t>4301</t>
  </si>
  <si>
    <t>ventaNetaExoneradas
ventaNetaNoGravadas
ventaNetaExportacion</t>
  </si>
  <si>
    <t xml:space="preserve">Monto Base Op. Exoneradas (9997)
cod_rubro  = 109
Monto Base Op. Inafectas (9998)
cod_rubro  = 108
Monto Base Op. Exportacion (9995)
cod_rubro  = 142
</t>
  </si>
  <si>
    <t>4295</t>
  </si>
  <si>
    <t>4297</t>
  </si>
  <si>
    <t>4296</t>
  </si>
  <si>
    <t>4022</t>
  </si>
  <si>
    <t>4023</t>
  </si>
  <si>
    <t>4024</t>
  </si>
  <si>
    <t>4244</t>
  </si>
  <si>
    <t>Si el Tag UBL existe, el valor del Tag Ubl es diferente de 0 (cero), cuando el 'Código de tributo' es '9995', '9997' y '9998'.</t>
  </si>
  <si>
    <t>transferenciaGratuita</t>
  </si>
  <si>
    <t>cod_rubro = 137</t>
  </si>
  <si>
    <t>4298</t>
  </si>
  <si>
    <t>Si 'Código de tipo de tributo' es '9996' (Gratuita) y existe una línea con 'Valor referencial unitario por ítem en operaciones gratuitas (no onerosas)' ('Código de precio' igual a '02') con monto mayor a cero, el valor del Tag UBL es igual a 0 (cero)</t>
  </si>
  <si>
    <t>Si 'Código de tipo de tributo' es 9996 (Gratuita) y 'Código de leyenda' es '1002', el valor del Tag UBL es igual a 0 (cero)</t>
  </si>
  <si>
    <t>tributoTransferenciaGratuita</t>
  </si>
  <si>
    <t>cod_rubro = 951</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</si>
  <si>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</si>
  <si>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4311</t>
  </si>
  <si>
    <t>45
46</t>
  </si>
  <si>
    <t>Total valor de venta - operaciones gravadas (IGV o IVAP)
Sumatoria IGV o IVAP</t>
  </si>
  <si>
    <t>ventaNetaGravadas
ventaNetaGravadasIVAP</t>
  </si>
  <si>
    <t>cod_rubro = 110
cod_rubro = 952</t>
  </si>
  <si>
    <t>4299</t>
  </si>
  <si>
    <t>4300</t>
  </si>
  <si>
    <t>totalIGV
total IVAP</t>
  </si>
  <si>
    <t>t4241cabcpe
t4283rubroscpe</t>
  </si>
  <si>
    <t>mto_total_igv
cod_rubro = 953</t>
  </si>
  <si>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</si>
  <si>
    <t>4290</t>
  </si>
  <si>
    <r>
      <t xml:space="preserve">Si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r>
      <rPr>
        <sz val="9"/>
        <color rgb="FF000000"/>
        <rFont val="Calibri"/>
        <family val="2"/>
      </rPr>
      <t>.</t>
    </r>
  </si>
  <si>
    <t>4438</t>
  </si>
  <si>
    <t>Padrones
con vigencia</t>
  </si>
  <si>
    <t>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a la fecha de emisión, con una tolerancia + - 1</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</si>
  <si>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</si>
  <si>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47
48
49</t>
  </si>
  <si>
    <t xml:space="preserve">Sumatoria ISC
Sumatoria otros tributos
Sumatoria ICBPER
</t>
  </si>
  <si>
    <t>operacionNetoISC
operacionNetoOtrosTributos</t>
  </si>
  <si>
    <t>ISC (2000)
cod_rubro = 954
Otros Tributos (9999)
cod_rubro = 955</t>
  </si>
  <si>
    <t>4303</t>
  </si>
  <si>
    <t>Si existe el Tag y el 'Código de tributo' es '9999', el valor del Tag UBL es diferente a la sumatoria de los 'Monto base' (cbc:TaxableAmount) de los ítems con 'Código de tributo por línea' igual a '9999' (con una tolerancia + - 1)</t>
  </si>
  <si>
    <t>4304</t>
  </si>
  <si>
    <t>/Invoice/cac:TaxTotal/cac:TaxSubtotal/cbc:TaxAmount  (Monto de la Sumatoria)</t>
  </si>
  <si>
    <t>totalISC
totalOtrosImpuestos</t>
  </si>
  <si>
    <t>ISC (2000)
cod_rubro = 103
Otros Tributos (9999)
cod_rubro = 105</t>
  </si>
  <si>
    <t>4305</t>
  </si>
  <si>
    <t>4321</t>
  </si>
  <si>
    <t>Si  'Código de tributo' es '9999', el valor del Tag Ubl  y es diferente de la sumatoria de los importes de otros tributos (cbc:TaxAmount) con 'Código de tributo por línea' igual a '9999' de cada ítem (con una tolerancia + - 1)</t>
  </si>
  <si>
    <t>4306</t>
  </si>
  <si>
    <t>Si 'Código de tributo' es '2000' y 'Monto base' es mayor a cero, y existe una línea con código de 'Afectación al IGV o IVAP' con valor '17' (IVAP) cuyo 'Monto base' es mayor a cero (cbc:TaxableAmount &gt; 0)</t>
  </si>
  <si>
    <t>Cargos y/o descuentos globales</t>
  </si>
  <si>
    <t>/Invoice/cac:AllowanceCharge/cbc:AllowanceChargeReasonCode (Código del motivo del cargo/descuento)</t>
  </si>
  <si>
    <t>El valor del tag es igual a '00', '01 ', '47' o '48'</t>
  </si>
  <si>
    <t>factorDsctoAfectaBI ( codigo = 02) 
factorDsctoNoAfectaBI (codigo = 03)
factorDsctoAnticipoOpeGravadas (codigo = 04)
factorDsctoAnticipoOpeExoneradas (codigo = 05)
factorDsctoAnticipoOpeInafectas (codigo = 06)
factorOtrosCargosPropinas (codigo = 46)
factorOtrosCargosAfectaBI (codigo = 49)
factorOtrosCargosNoAfectaBI (Otros codigo = 50)</t>
  </si>
  <si>
    <t>cod_rubro = 975
cod_rubro = 976
cod_rubro = 977
cod_rubro = 978
cod_rubro = 979
cod_rubro = 980
cod_rubro = 981
cod_rubro = 982</t>
  </si>
  <si>
    <t xml:space="preserve">totalDsctoAfectaBI ( codigo = 02) 
totalDsctoNoAfectaBI (codigo = 03)
totalDsctoAnticipoOpeGravadas (codigo = 04)
totalDsctoAnticipoOpeExoneradas (codigo = 05)
totalDsctoAnticipoOpeInafectas (codigo = 06)
totalOtrosCargosPropinas (codigo = 46)
totalOtrosCargosAfectaBI (codigo = 49)
totalOtrosCargosNoAfectaBI (Otros codigo = 50)
</t>
  </si>
  <si>
    <t>cod_rubro = 958
cod_rubro = 959
cod_rubro = 960
cod_rubro = 961
cod_rubro = 962
cod_rubro = 963
cod_rubro = 964
cod_rubro = 965</t>
  </si>
  <si>
    <t>4322</t>
  </si>
  <si>
    <t>baseDsctoAfectaBI ( codigo = 02) 
baseDsctoNoAfectaBI (codigo = 03)
baseDsctoAnticipoOpeGravadas (codigo = 04)
baseDsctoAnticipoOpeExoneradas (codigo = 05)
baseDsctoAnticipoOpeInafectas (codigo = 06)
baseOtrosCargosPropinas (codigo = 46)
baseOtrosCargosAfectaBI (codigo = 49)
baseOtrosCargosNoAfectaBI (Otros codigo = 50)</t>
  </si>
  <si>
    <t xml:space="preserve">cod_rubro = 966
cod_rubro = 967
cod_rubro = 968
cod_rubro = 969
cod_rubro = 970
cod_rubro = 972
cod_rubro = 973
cod_rubro = 974
</t>
  </si>
  <si>
    <t xml:space="preserve">Sumatoria otros descuentos (que no afectan la base imponible del IGV) </t>
  </si>
  <si>
    <t>totalDescuentosItems</t>
  </si>
  <si>
    <t>cod_rubro = 102</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</si>
  <si>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</si>
  <si>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4307</t>
  </si>
  <si>
    <t xml:space="preserve">Sumatoria otros cargos (que no afectan la base imponible del IGV) </t>
  </si>
  <si>
    <t>totalOtrosCargosItems</t>
  </si>
  <si>
    <t>cod_rubro = 106</t>
  </si>
  <si>
    <t>4308</t>
  </si>
  <si>
    <t>totalImporte</t>
  </si>
  <si>
    <t>mto_importe_total</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</si>
  <si>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</si>
  <si>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4312</t>
  </si>
  <si>
    <t>subTotalValorVenta</t>
  </si>
  <si>
    <t>mto_total_venta</t>
  </si>
  <si>
    <t>4212</t>
  </si>
  <si>
    <t>4309</t>
  </si>
  <si>
    <t>Subtotal de la boleta de venta</t>
  </si>
  <si>
    <t>precioVenta</t>
  </si>
  <si>
    <t>cod_rubro = 956</t>
  </si>
  <si>
    <t>4317</t>
  </si>
  <si>
    <r>
      <t xml:space="preserve">Si existe el Tag UBL, y no es una boleta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boleta no está sujeta al IVAP si no existe ninguna línea afecta al IVAP, es decir, no debe existir en la línea un cac:TaxSubtotal con cbc:ID igual a '1016' y cbc:TaxableAmount mayor a cero.</t>
    </r>
  </si>
  <si>
    <t>4310</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</si>
  <si>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</si>
  <si>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redondeo</t>
  </si>
  <si>
    <t>cod_rubro = 957</t>
  </si>
  <si>
    <t>4314</t>
  </si>
  <si>
    <t>lstCodLeyenda</t>
  </si>
  <si>
    <t>cod_rubro = cod_leyenda</t>
  </si>
  <si>
    <t>Tipo de operación</t>
  </si>
  <si>
    <t>/invoice/cbc:InvoiceTypeCode@listID</t>
  </si>
  <si>
    <t>tipoOperacion</t>
  </si>
  <si>
    <t>cod_tipo_cpe</t>
  </si>
  <si>
    <t>Si no existe el atributo</t>
  </si>
  <si>
    <t>Si existe el atributo, el valor ingresado es diferente a 'Tipo de operacion'</t>
  </si>
  <si>
    <t>Si valor del tag es diferente 'true' para código de cargo/descuento igual a '45'</t>
  </si>
  <si>
    <t>/Invoice/cac:AllowanceCharge/cbc:Amount (Monto del cargo/descuento)</t>
  </si>
  <si>
    <t>infoAdcional.fise</t>
  </si>
  <si>
    <t>cod_rubro = 630</t>
  </si>
  <si>
    <t>infoAdcional.fiseBase</t>
  </si>
  <si>
    <t>cod_rubro = 971</t>
  </si>
  <si>
    <t>Restitución Simplificada de Derechos Arancelarios</t>
  </si>
  <si>
    <t>facturaPercepcion.codRegimen</t>
  </si>
  <si>
    <t>t6571percepcion</t>
  </si>
  <si>
    <t>cod_reg_per</t>
  </si>
  <si>
    <t>Si valor del tag es diferente 'true' para código de cargo/descuento igual a '51' o '52' o '53'</t>
  </si>
  <si>
    <t>Si 'Tipo de operación' es '2001 - Operación Sujeta a Percepción', no existe un 'Código de motivo de cargo/descuento' igual a '51' o '52' o '53'</t>
  </si>
  <si>
    <t>/Invoice/cac:AllowanceCharge/cbc:MultiplierFactorNumeric (Factor de cargo/descuento: Tasa percepción expresado como factor)</t>
  </si>
  <si>
    <t>facturaPercepcion.montoPercepcion</t>
  </si>
  <si>
    <t>mto_total_per</t>
  </si>
  <si>
    <t>Si 'Código de motivo de cargo/descuento' es '51' o '52' o '53' (Percepción), el valor del Tag UBL es diferente a  'Base imponible percepción' * 'Factor de cargo/descuento', con una tolerancia + -1</t>
  </si>
  <si>
    <t>facturaPercepcion.baseImponiblePercepcion</t>
  </si>
  <si>
    <t>mto_base_calculo</t>
  </si>
  <si>
    <t>Si 'Tipo de operación' es '2001 - Operación Sujeta a Percepción', y no existe un cac:PaymentTerms con cbc:ID con valor igual a 'Percepcion'</t>
  </si>
  <si>
    <t>Si  'Tipo de operación' es diferente de '2001', el valor del Tag UBL es igual a 'Percepcion'</t>
  </si>
  <si>
    <t>Información adicional - anticipos</t>
  </si>
  <si>
    <t>lstAnticipo.identificadorPago</t>
  </si>
  <si>
    <t xml:space="preserve">Si existe más de 'Identificador de pago' con el mismo valor </t>
  </si>
  <si>
    <t>lstAnticipo.montoAnticipo</t>
  </si>
  <si>
    <t>lstAnticipo.fechaAnticipo</t>
  </si>
  <si>
    <t>Si 'Tipo de comprobante que se realizó el anticipo' es '02' o '03', y no existe un 'Monto anticipado' con 'Identificador de pago' igual al valor del tag UBL</t>
  </si>
  <si>
    <t>lstAnticipo.idAnticipo.numSerieCpe
lstAnticipo.idAnticipo.numCpe</t>
  </si>
  <si>
    <t>Si 'Tipo de documento del emisor del anticipo' existe y 'Tipo de comprobante que se realizo el anticipo' es 02 (Factura), el formato del Tag UBL  es diferente a:
- [F][A-Z0-9]{3}-[0-9]{1,8}
- (E001)-[0-9]{1,8}
- [0-9]{1,4}-[0-9]{1,8}</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</si>
  <si>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</si>
  <si>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lstAnticipo.idAnticipo.codCpe</t>
  </si>
  <si>
    <t>lstAnticipo.numDocIdentidad</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</si>
  <si>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</si>
  <si>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</si>
  <si>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lstAnticipo.codDocIdentidad</t>
  </si>
  <si>
    <t>totalAnticipos</t>
  </si>
  <si>
    <t>cod_rubro = 166</t>
  </si>
  <si>
    <t xml:space="preserve">Si existe Tag UBL con valor mayor a cero, la suma de los 'Monto anticipado' es diferente al valor del tag UBL </t>
  </si>
  <si>
    <t>Información adicional - boleta de venta que sustenta traslado</t>
  </si>
  <si>
    <t>n6</t>
  </si>
  <si>
    <t>/Invoice/cac:Delivery/cac:Shipment/cac:Delivery/cac:DeliveryAddress/cbc:ID (Código de ubigeo)</t>
  </si>
  <si>
    <t>facturaGuia.puntoLlegada.codUbigeo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</si>
  <si>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</si>
  <si>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</si>
  <si>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</si>
  <si>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facturaGuia.puntoLlegada.direccion</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</si>
  <si>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</si>
  <si>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</si>
  <si>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</si>
  <si>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Si el Tag UBL existe y  'Tipo de operación' es diferente de '0201' y '0208', el valor del Tag UBL es diferente a 'PE'</t>
  </si>
  <si>
    <t>67
68
69
70
71
72
73</t>
  </si>
  <si>
    <t xml:space="preserve">lstdetalleFactura.infoAdicional.transpPasajero.nroAsiento
lstdetalleFactura.infoAdicional.transpPasajero.informacionManifiesto
lstdetalleFactura.infoAdicional.transpPasajero.pasajero.nroDocIdentidad
lstdetalleFactura.infoAdicional.transpPasajero.pasajero.codTipoDoc
lstdetalleFactura.infoAdicional.transpPasajero.pasajero.razonSocial
lstdetalleFactura.infoAdicional.transpPasajero.lugarDestino
lstdetalleFactura.infoAdicional.transpPasajero.lugarOrigen
lstdetalleFactura.infoAdicional.transpPasajero.codUbigeoDestino
lstdetalleFactura.infoAdicional.transpPasajero.codUbigeoOrigen
</t>
  </si>
  <si>
    <r>
      <t xml:space="preserve">cod_rubro = 727
</t>
    </r>
    <r>
      <rPr>
        <sz val="9"/>
        <color rgb="FFFF0000"/>
        <rFont val="Calibri"/>
        <family val="2"/>
        <scheme val="minor"/>
      </rPr>
      <t>cod_rubro = 728</t>
    </r>
    <r>
      <rPr>
        <sz val="9"/>
        <rFont val="Calibri"/>
        <family val="2"/>
        <scheme val="minor"/>
      </rPr>
      <t xml:space="preserve">
cod_rubro = 722
cod_rubro = 721
cod_rubro = 720
cod_rubro = 724
cod_rubro = 723
</t>
    </r>
    <r>
      <rPr>
        <sz val="9"/>
        <color rgb="FFFF0000"/>
        <rFont val="Calibri"/>
        <family val="2"/>
        <scheme val="minor"/>
      </rPr>
      <t>cod_rubro = 731
cod_rubro = 732</t>
    </r>
  </si>
  <si>
    <t>De existir 'Código del concepto' igual a '3050', '3051', '3052', '3053', '3054', 3055', '3056', '3057' o '3058' y no existe el tag o es vacío.</t>
  </si>
  <si>
    <t>/Invoice/cac:InvoiceLine/cac:Item/cac:AdditionalItemProperty/cbc:Value (Número de documento de identidad del pasajero)</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</si>
  <si>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</si>
  <si>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</si>
  <si>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</si>
  <si>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/Invoice/cac:InvoiceLine/cac:Item/cac:AdditionalItemProperty/cbc:Value (Ciudad o lugar de destino - Código de ubigeo)</t>
  </si>
  <si>
    <t>Si el 'Código del concepto' es '3055', el valor del tag es distinto al Catálogo nro 13.</t>
  </si>
  <si>
    <t>/Invoice/cac:InvoiceLine/cac:Item/cac:AdditionalItemProperty/cbc:Value (Ciudad o lugar de destino - Dirección detallada)</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</si>
  <si>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</si>
  <si>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</si>
  <si>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</si>
  <si>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lstdetalleFactura.infoAdicional.transpPasajero.fecInicViaje</t>
  </si>
  <si>
    <t xml:space="preserve">cod_rubro = 725
</t>
  </si>
  <si>
    <t>lstdetalleFactura.infoAdicional.transpPasajero.horaInicViaje</t>
  </si>
  <si>
    <t>cod_rubro = 726</t>
  </si>
  <si>
    <t>76
77</t>
  </si>
  <si>
    <t xml:space="preserve">lstdetalleFactura.infoAdicional.porteAereo.origen.codUbigeo
lstdetalleFactura.infoAdicional.porteAereo.origen.direccion
lstdetalleFactura.infoAdicional.porteAereo.partida.codUbigeo
lstdetalleFactura.infoAdicional.porteAereo.partida.direccion
</t>
  </si>
  <si>
    <t xml:space="preserve">cod_rubro = 882
cod_rubro = 883
cod_rubro = 880
cod_rubro = 881
</t>
  </si>
  <si>
    <t>De existir 'Código del concepto' igual a '4030', '4031', '4032' o '4033' y no existe el tag o es vacío.</t>
  </si>
  <si>
    <t>Si el 'Código del concepto' es '4030' y el valor del tag es distinto al Catálogo 13</t>
  </si>
  <si>
    <t>Si el 'Código del concepto' es '4032' y el valor del tag es distinto al Catálogo 13</t>
  </si>
  <si>
    <t>Número de RUC del Agente de Ventas</t>
  </si>
  <si>
    <t>infoAdicional.agenteVentas.nroDocIdentidad</t>
  </si>
  <si>
    <t>cod_rubro = 790</t>
  </si>
  <si>
    <t>Tipo de documento del Agente de Ventas</t>
  </si>
  <si>
    <t>infoAdicional.agenteVentas.codTipoDoc</t>
  </si>
  <si>
    <t>cod_rubro = 791</t>
  </si>
  <si>
    <t>80
81
82
83
84</t>
  </si>
  <si>
    <t xml:space="preserve">Pasajero - Apellidos y Nombres
Pasajero - Tipo y número de documento de identidad
Servicio de transporte: Ciudad o lugar de origen
Servicio de transporte: Ciudad o lugar de destino
Servicio de transporte: Número de asiento
</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</si>
  <si>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</si>
  <si>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</si>
  <si>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</si>
  <si>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lstdetalleFactura.infoAdicional.transpPasajero.pasajero.razonSocial
lstdetalleFactura.infoAdicional.transpPasajero.pasajero.nroDocIdentidad
lstdetalleFactura.infoAdicional.transpPasajero.pasajero.codTipoDoc
lstdetalleFactura.infoAdicional.transpPasajero.lugarDestino
lstdetalleFactura.infoAdicional.transpPasajero.lugarOrigen
lstdetalleFactura.infoAdicional.transpPasajero.codUbigeoDestino
lstdetalleFactura.infoAdicional.transpPasajero.codUbigeoOrigen
lstdetalleFactura.infoAdicional.transpPasajero.nroAsiento</t>
  </si>
  <si>
    <t>cod_rubro = 920
cod_rubro = 922
cod_rubro = 921
cod_rubro = 924
cod_rubro = 923
cod_rubro = 928
cod_rubro = 929
cod_rubro = 927</t>
  </si>
  <si>
    <t>De existir 'Código del concepto' igual a '4040', '4041', '4042', '4043', '4044', '4045' o '4046' o '4049' y no existe el tag o es vacío.</t>
  </si>
  <si>
    <t>Si el 'Código del concepto' es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</si>
  <si>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</si>
  <si>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</si>
  <si>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'4044' y el valor del tag es distinto al Catálogo 13</t>
  </si>
  <si>
    <t xml:space="preserve">Servicio de transporte: Fecha programado de inicio de viaje
</t>
  </si>
  <si>
    <t>lstdetalleFactura.infoAdicional.transpPasajero.fechaInicioProgramado</t>
  </si>
  <si>
    <t>lstdetalleFactura.infoAdicional.transpPasajero.horaInicioProgramado</t>
  </si>
  <si>
    <t>infoAdicional.ferroviario.formaPago</t>
  </si>
  <si>
    <t>cod_rubro = 792</t>
  </si>
  <si>
    <t>infoAdicional.ferroviario.nroTransaccion</t>
  </si>
  <si>
    <t xml:space="preserve"> cod_rubro =793</t>
  </si>
  <si>
    <t>89
90
91
92</t>
  </si>
  <si>
    <t xml:space="preserve">lstdetalleFactura.infoAdicional.ventas.expediente
lstdetalleFactura.infoAdicional.ventas.unidadEjecutora
lstdetalleFactura.infoAdicional.ventas.contrato
lstdetalleFactura.infoAdicional.ventas.proceso
</t>
  </si>
  <si>
    <t xml:space="preserve">cod_rubro = 870
cod_rubro = 871
cod_rubro = 872
cod_rubro = 873
</t>
  </si>
  <si>
    <t>Información adicional - detracciones</t>
  </si>
  <si>
    <t>detraccion.codigo</t>
  </si>
  <si>
    <t>cod_rubro = 801</t>
  </si>
  <si>
    <t>/Invoice/cac:PaymentTerms/cbc:PaymentMeansID (Código del bien o servicio)</t>
  </si>
  <si>
    <t>Si existe el tag, el valor ingresado es diferente a 'Codigo de detraccion'</t>
  </si>
  <si>
    <t>Si existe el tag, el valor ingresado es diferente a 'PE:SUNAT'</t>
  </si>
  <si>
    <t>Si existe el tag, el valor ingresado es diferente a 'urn:pe:gob:sunat:cpe:see:gem:catalogos:catalogo54'</t>
  </si>
  <si>
    <t>detraccion.cuentaBancaria</t>
  </si>
  <si>
    <t>cod_rubro = 802</t>
  </si>
  <si>
    <t xml:space="preserve">/Invoice/cac:PaymentMeans/cac:PayeeFinancialAccount/cbc:ID </t>
  </si>
  <si>
    <t xml:space="preserve">an3 </t>
  </si>
  <si>
    <t>detraccion.medioPago</t>
  </si>
  <si>
    <t>cod_rubro = 805</t>
  </si>
  <si>
    <t>Si existe el tag, el valor ingresado es diferente a 'Medio de pago'</t>
  </si>
  <si>
    <t>Si existe el tag, el valor ingresado es diferente a 'urn:pe:gob:sunat:cpe:see:gem:catalogos:catalogo59'</t>
  </si>
  <si>
    <t>detraccion.porcentaje</t>
  </si>
  <si>
    <t>cod_rubro = 804</t>
  </si>
  <si>
    <t>detraccion.monto</t>
  </si>
  <si>
    <t>cod_rubro = 803</t>
  </si>
  <si>
    <t>96
97
98
99</t>
  </si>
  <si>
    <t>Matrícula de la embarcación pesquera
Nombre de la embarcación pesquera
Descripción del tipo de la especie vendida
Lugar de descarga</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</si>
  <si>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</si>
  <si>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 xml:space="preserve">lstdetalleFactura.infoAdicional.hidrobio.idEmbarcacion
lstdetalleFactura.infoAdicional.hidrobio.nombreEmbarcacion
lstdetalleFactura.infoAdicional.hidrobio.tipoEspecie
lstdetalleFactura.infoAdicional.hidrobio.lugarDescarga
</t>
  </si>
  <si>
    <t>cod_rubro = 810
cod_rubro = 814
cod_rubro = 811
cod_rubro = 812</t>
  </si>
  <si>
    <t>/Invoice/cac:InvoiceLine/cac:Item/cac:AdditionalItemProperty/cbc:ValueQuantity (Cantidad de la especie vendida)</t>
  </si>
  <si>
    <t>lstdetalleFactura.infoAdicional.hidrobio.cantidad</t>
  </si>
  <si>
    <t>cod_rubro = 815</t>
  </si>
  <si>
    <t>lstdetalleFactura.infoAdicional.hidrobio.fecDescarga</t>
  </si>
  <si>
    <t>cod_rubro = 813</t>
  </si>
  <si>
    <t>lstdetalleFactura.infoAdicional.transpMercaderia.lugarOrigen.codUbigeo</t>
  </si>
  <si>
    <t>cod_rubro = 833</t>
  </si>
  <si>
    <t>Si 'Tipo de operación' es igual a '1004', y no existe el tag o es vacio.</t>
  </si>
  <si>
    <t>lstdetalleFactura.infoAdicional.transpMercaderia.lugarOrigen.direccion</t>
  </si>
  <si>
    <t>cod_rubro = 837</t>
  </si>
  <si>
    <t>Si 'Tipo de operación' es igual a '1004', y no existe el tag o es vacío.</t>
  </si>
  <si>
    <t>lstdetalleFactura.infoAdicional.transpMercaderia.lugarDestino.codUbigeo</t>
  </si>
  <si>
    <t>cod_rubro = 834</t>
  </si>
  <si>
    <t>lstdetalleFactura.infoAdicional.transpMercaderia.lugarDestino.direccion</t>
  </si>
  <si>
    <t>cod_rubro = 838</t>
  </si>
  <si>
    <t>lstdetalleFactura.infoAdicional.transpMercaderia.detalleViaje</t>
  </si>
  <si>
    <t>cod_rubro = 835</t>
  </si>
  <si>
    <t>lstdetalleFactura.infoAdicional.transpMercaderia.servicio</t>
  </si>
  <si>
    <t>cod_rubro = 830</t>
  </si>
  <si>
    <t>lstdetalleFactura.infoAdicional.transpMercaderia.cargaEfectiva</t>
  </si>
  <si>
    <t>cod_rubro = 836</t>
  </si>
  <si>
    <t>lstdetalleFactura.infoAdicional.transpMercaderia.cargaUtil</t>
  </si>
  <si>
    <t>cod_rubro = 839</t>
  </si>
  <si>
    <t>cod_rubro = 843</t>
  </si>
  <si>
    <t>cod_rubro = 844</t>
  </si>
  <si>
    <t>codd_rubro = 852</t>
  </si>
  <si>
    <t>Valor preliminar referencial sobre la carga efectiva (por el tramo virtual recorrido)</t>
  </si>
  <si>
    <t>cod_rubro = 840</t>
  </si>
  <si>
    <t>Si 'Tipo de operación' es igual a '1004' y el tag, el formato del Tag UBL es diferente de decimal (positivo mayor a cero) de 12 enteros y hasta 2 decimales</t>
  </si>
  <si>
    <t>cod_rubro = 848</t>
  </si>
  <si>
    <t>cod_rubro = 849</t>
  </si>
  <si>
    <t>/Invoice/cac:InvoiceLine/cac:Delivery/cac:Shipment/cac:Consignment/cac:TransportHandlingUnit/cac:MeasurementDimension/cbc:Measure (Valor de la carga en toneladas métricas)</t>
  </si>
  <si>
    <t>Si 'Tipo de operación' es igual a '1004' y el atributo existe, el valor es diferente 'TNE'</t>
  </si>
  <si>
    <t>/Invoice/cac:InvoiceLine/cac:Delivery/cac:Shipment/cac:Consignment/cac:TransportHandlingUnit/cac:MeasurementDimension/cbc:AttributeID (Tipo de carga: Carga efectiva)</t>
  </si>
  <si>
    <t>cod_rubro = 845</t>
  </si>
  <si>
    <t>Valor preliminar referencial por carga útil nominal (tratándose de más de 1 vehículo)</t>
  </si>
  <si>
    <t>cod_rubro = 847</t>
  </si>
  <si>
    <t>cod_rubro = 842</t>
  </si>
  <si>
    <t>Partida arancelaria
Declaración aduanera de mercancías (DAM)</t>
  </si>
  <si>
    <t xml:space="preserve"> cod_rubro = 631</t>
  </si>
  <si>
    <t xml:space="preserve"> cod_rubro = 632</t>
  </si>
  <si>
    <t xml:space="preserve">Información adicional  a nivel de ítem -  comprobante emitido por empresas financieras </t>
  </si>
  <si>
    <t xml:space="preserve">120
121
122
123
124
125
126
</t>
  </si>
  <si>
    <t>Número  de contrato
Fecha del otorgamiento del crédito
Tipo de préstamo
Partida registral
Indicador de primera vivienda
Dirección completa del predio
Monto del crédito otorgado (capital)</t>
  </si>
  <si>
    <t>/Invoice/cac:InvoiceLine/cac:Item/cac:AdditionalItemProperty/cbc:Value (Número de Contrato)</t>
  </si>
  <si>
    <t>cod_rubro = 740</t>
  </si>
  <si>
    <t>De existir 'Código del concepto' igual a '7004', '7005' o '7012' y no existe el tag o es vacío.</t>
  </si>
  <si>
    <t>Si el 'Código del concepto' es '7004' y el valor del tag es diferente a alfanumérico de 3 hasta 50 caracteres (se considera cualquier carácter incluido espacio, no se permite ningún otro "whitespace character": salto de línea, tab, fin de línea, etc.)</t>
  </si>
  <si>
    <t>cod_rubro = 741</t>
  </si>
  <si>
    <t>Si el 'Código del concepto' es '7005' y el formato del tag es diferente de YYYY-MM-DD</t>
  </si>
  <si>
    <t>cod_rubro = 742</t>
  </si>
  <si>
    <t>cod_rubro = 743</t>
  </si>
  <si>
    <t>cod_rubro = 744</t>
  </si>
  <si>
    <t>cod_rubro = 745</t>
  </si>
  <si>
    <t>cod_rubro = 746</t>
  </si>
  <si>
    <t>cod_rubro = 739</t>
  </si>
  <si>
    <t>cod_rubro = 748</t>
  </si>
  <si>
    <t>cod_rubro = 747</t>
  </si>
  <si>
    <t>cod_rubro = 749</t>
  </si>
  <si>
    <t>cod_rubro = 738</t>
  </si>
  <si>
    <t xml:space="preserve">127
128
129
</t>
  </si>
  <si>
    <t>cod_rubro = 640</t>
  </si>
  <si>
    <t>cod_rubro = 643</t>
  </si>
  <si>
    <t>cod_rubro = 644</t>
  </si>
  <si>
    <t xml:space="preserve">130
131
</t>
  </si>
  <si>
    <t>cod_rubro = 641</t>
  </si>
  <si>
    <t>cod_rubro = 642</t>
  </si>
  <si>
    <t>Información adicional  a nivel de ítem - comprobante emitido por las AFP (colocar la información solo en el primer ítem de la boleta)</t>
  </si>
  <si>
    <t>132
133</t>
  </si>
  <si>
    <t>Codigo unico de identificación del SPP (CUSPP)
Periodo</t>
  </si>
  <si>
    <t>ítem</t>
  </si>
  <si>
    <t>Si 'Tipo de operación' es igual a '2105', y no existe el tag con valor '7017' por lo menos en una línea</t>
  </si>
  <si>
    <t>2595</t>
  </si>
  <si>
    <t>Si 'Tipo de operación' es igual a '2105', y no existe el tag con valor '7018' por lo menos en una línea</t>
  </si>
  <si>
    <t>2596</t>
  </si>
  <si>
    <t>an..12
an7</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</si>
  <si>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</si>
  <si>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</si>
  <si>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</si>
  <si>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</si>
  <si>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</si>
  <si>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</si>
  <si>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</si>
  <si>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2597</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</si>
  <si>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</si>
  <si>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</si>
  <si>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</si>
  <si>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FORMATO/VALOR</t>
  </si>
  <si>
    <t>CODIGO DE RETORNO</t>
  </si>
  <si>
    <t>Datos de la nota de crédito</t>
  </si>
  <si>
    <t>/CreditNote/cbc:UBLVersionID</t>
  </si>
  <si>
    <t>/CreditNote/cbc:CustomizationID</t>
  </si>
  <si>
    <t>/CreditNote/cbc:ID</t>
  </si>
  <si>
    <t>El formato del Tag UBL no tiene el formato:
- [B][A-Z0-9]{3}-[0-9]{1,8}
- [F][A-Z0-9]{3}-[0-9]{1,8}
- [0-9]{1,4}-[0-9]{1,8}</t>
  </si>
  <si>
    <r>
      <t xml:space="preserve">Si la serie empieza con número, y el comprobante a modificar es de Tipo '03', '12', '16' o '55', y el valor del Tag UBL se encuentra en el listado, y el comprobante ha sido informado en un Resumen Diario.
</t>
    </r>
    <r>
      <rPr>
        <b/>
        <sz val="9"/>
        <rFont val="Calibri"/>
        <family val="2"/>
        <scheme val="minor"/>
      </rPr>
      <t>Validación no aplica para OSE</t>
    </r>
  </si>
  <si>
    <t>/CreditNote/cbc:IssueDate</t>
  </si>
  <si>
    <t xml:space="preserve">Si serie del documento no inicia con número y:
Si serie no empieza con "B":
La diferencia entre la fecha de recepción del XML y el valor del Tag UBL es mayor al límite del listado
Versión para publicar
</t>
  </si>
  <si>
    <t>Si serie empieza con "B":
La diferencia entre la fecha de recepción del XML y el valor del Tag UBL es mayor a 5 días
Versión para publicar</t>
  </si>
  <si>
    <t>Si serie del documento no inicia con número y:
Si serie no empieza con "B":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Nota: No aplica para el receptor SUNAT-OSE
Versión para SUNAT</t>
  </si>
  <si>
    <t>Si serie empieza con "B":
La diferencia entre la fecha de recepción del XML y el valor del Tag UBL es mayor a 5 días y no existe una fecha límite para el mismo tipo de documento y misma fecha de emisión que el comprobante que se está recibiendo que sea igual o posterior a la fecha de recepción
Nota: No aplica para el receptor SUNAT-OSE
Versión para SUNAT</t>
  </si>
  <si>
    <t>La fecha de emisión es mayor a dos días de la fecha de envío del comprobante</t>
  </si>
  <si>
    <t>/CreditNote/cbc:IssueTime</t>
  </si>
  <si>
    <t>Código de tipo de nota de crédito</t>
  </si>
  <si>
    <t>(Catálogo N.° 09)</t>
  </si>
  <si>
    <t>/CreditNote/cac:DiscrepancyResponse/cbc:ResponseCode</t>
  </si>
  <si>
    <t>2128</t>
  </si>
  <si>
    <t>2172</t>
  </si>
  <si>
    <t>Catálogo
(009)</t>
  </si>
  <si>
    <t>El tag UBL se repite dentro del mismo documento</t>
  </si>
  <si>
    <t>3203</t>
  </si>
  <si>
    <t>"Tipo de nota de credito"</t>
  </si>
  <si>
    <t>Si existe el atributo, el valor ingresado es diferente a 'Tipo de nota de credito'</t>
  </si>
  <si>
    <t>"urn:pe:gob:sunat:cpe:see:gem:catalogos:catalogo09"</t>
  </si>
  <si>
    <t>Si existe el atributo, el valor ingresado es diferente a 'urn:pe:gob:sunat:cpe:see:gem:catalogos:catalogo09'</t>
  </si>
  <si>
    <t>Motivo que sustenta la emisión de la nota de crédito electrónica</t>
  </si>
  <si>
    <t>/CreditNote/cac:DiscrepancyResponse/cbc:Description</t>
  </si>
  <si>
    <t>2136</t>
  </si>
  <si>
    <t>El formato del Tag UBL es diferente a alfanumérico de 1 hasta 500 caracteres (se considera cualquier carácter incluido espacio, no se permite ningún otro "whitespace character": salto de línea, tab, fin de línea, etc.)</t>
  </si>
  <si>
    <t>2135</t>
  </si>
  <si>
    <t>Tipo de moneda en la cual se emite la nota de crédito electrónica</t>
  </si>
  <si>
    <t>/CreditNote/cbc:DocumentCurrencyCode</t>
  </si>
  <si>
    <t>La moneda de los totales de línea y totales de comprobantes es diferente al valor del Tag UBL</t>
  </si>
  <si>
    <t>Si el Tag UBL existe, el valor del Tag UBL no existe en el listado</t>
  </si>
  <si>
    <t>/CreditNote/ext:UBLExtensions/ext:UBLExtension/ext:ExtensionContent/ds:Signature
/CreditNote/cac:Signature</t>
  </si>
  <si>
    <t>&lt;&lt;&lt; REVISAR HOJA GENERAL (FIRMA) &gt;&gt;&gt;</t>
  </si>
  <si>
    <t>/CreditNote/cac:AccountingSupplierParty/cac:Party/cac:PartyIdentification/cbc:ID (Número de RUC)</t>
  </si>
  <si>
    <t>El Tag UBL tiene un estado diferente a activo (ind_estado diferente "00") en el listado</t>
  </si>
  <si>
    <t>El Tag UBL tiene la condición no habido (ind_condicion igual a "12") en el listado</t>
  </si>
  <si>
    <t>Si la 'Serie del comprobante' empieza con 'S' y el 'Número de RUC' pertenece al 'SEE-Empresas supervisadas'
Validación no aplica para OSE</t>
  </si>
  <si>
    <t>/CreditNote/cac:AccountingSupplierParty/cac:Party/cac:PartyIdentification/cbc:ID@schemeID (Tipo de documento de identidad)</t>
  </si>
  <si>
    <t>3029</t>
  </si>
  <si>
    <t>El Tag UBL es diferente a "6"</t>
  </si>
  <si>
    <t>/CreditNote/cac:AccountingSupplierParty/cac:Party/cac:PartyName/cbc:Name</t>
  </si>
  <si>
    <t>/CreditNote/cac:AccountingSupplierParty/cac:Party/cac:PartyLegalEntity/cbc:RegistrationName</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</si>
  <si>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</si>
  <si>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</si>
  <si>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</si>
  <si>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</si>
  <si>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</si>
  <si>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</si>
  <si>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</si>
  <si>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/CreditNote/cac:AccountingSupplierParty/cac:Party/cac:PartyLegalEntity/cac:RegistrationAddress/cbc:AddressTypeCode</t>
  </si>
  <si>
    <t>Si 'Serie del comprobante' inicia con 'F' y 'Tipo de documento que modifica' es '01', no existe el Tag UBL o es vacío</t>
  </si>
  <si>
    <t>Si 'Serie del comprobante' no inicia con 'F' o 'Tipo de documento que modifica' es diferente de '01', no existe el Tag UBL o es vacío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</si>
  <si>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</si>
  <si>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</si>
  <si>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/CreditNote/cac:AccountingCustomerParty/cac:Party/cac:PartyIdentification/cbc:ID (Número de documento)</t>
  </si>
  <si>
    <t>Si "Tipo de documento de identidad del adquiriente" es RUC (6), el formato del Tag UBL es diferente a numérico de 11 dígitos</t>
  </si>
  <si>
    <t>Si "Tipo de documento de identidad del adquiriente" es RUC (6), el Tag UBL no existe en el listado</t>
  </si>
  <si>
    <t>Si "Tipo de documento de identidad del adquiriente" es RUC (6), el Tag UBL tiene un estado diferente a activo (ind_estado diferente "00") en el listado "Contribuyentes"</t>
  </si>
  <si>
    <t>Si "Tipo de documento de identidad del adquiriente" es RUC (6), el Tag UBL tiene un ind_condicion igual a "12" en el listado "Contribuyentes"</t>
  </si>
  <si>
    <t>/CreditNote/cac:AccountingCustomerParty/cac:Party/cac:PartyIdentification/cbc:ID@schemeID (Tipo de documento de identidad)</t>
  </si>
  <si>
    <t>El Tag UBL es diferente al listado  y diferente de guión '-'</t>
  </si>
  <si>
    <t>an..1000</t>
  </si>
  <si>
    <t>/CreditNote/cac:AccountingCustomerParty/cac:Party/cac:PartyLegalEntity/cbc:RegistrationName</t>
  </si>
  <si>
    <t>El formato del Tag UBL es diferente a alfanumérico de 3 hasta 1000 caracteres (se considera cualquier carácter incluido espacio, no se permite ningún otro "whitespace character": salto de línea, tab, fin de línea, etc.)</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</si>
  <si>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</si>
  <si>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</si>
  <si>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</si>
  <si>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 xml:space="preserve">Datos del documento que se modifica </t>
  </si>
  <si>
    <t>Serie y número correlativo del documento que modifica</t>
  </si>
  <si>
    <t>n..13</t>
  </si>
  <si>
    <t>/CreditNote/cac:BillingReference/cac:InvoiceDocumentReference/cbc:ID</t>
  </si>
  <si>
    <t>Si 'Código de tipo de nota de crédito' es diferente de '10-Otros', y no existe un tag /CreditNote/cac:BillingReference/cac:InvoiceDocumentReference</t>
  </si>
  <si>
    <t>Si 'Código de tipo de nota de crédito' es '13', y existe más de un tag /CreditNote/cac:BillingReference/cac:InvoiceDocumentReference</t>
  </si>
  <si>
    <t>3261</t>
  </si>
  <si>
    <t>Si 'Código de tipo de nota de crédito' es '11-Ajustes de operaciones de exportación', y existe más de un tag /CreditNote/cac:BillingReference/cac:InvoiceDocumentReference</t>
  </si>
  <si>
    <t>3194</t>
  </si>
  <si>
    <t>Si documento que se modifica es una factura (Tipo de documento que modifica es '01'), el formato del Tag UBL es diferente a:
- [F][A-Z0-9]{3}-[0-9]{1,8}
- (E001)-[0-9]{1,8}
- [0-9]{1,4}-[0-9]{1,8}</t>
  </si>
  <si>
    <t>2117</t>
  </si>
  <si>
    <t>Si documento que se modifica es una boleta (Tipo de documento que modifica es '03'), el formato del Tag UBL es diferente a:
- [B][A-Z0-9]{3}-[0-9]{1,8}
- (EB01)-[0-9]{1,8}
- [0-9]{1,4}-[0-9]{1,8}</t>
  </si>
  <si>
    <t>Si la nota de crédito modifica un Documento autorizado (tipo de comprobante '05', '06', '12', '13', '15', '16', '18', '21', '28', '30', '34', '37', '42', '43', '45', '55', '11', '17', '23', '24', '56'), el formato del Tag UBL es diferente a:
- [a-zA-Z0-9-]{1,20}-[a-zA-Z0-9-]{1,20}</t>
  </si>
  <si>
    <t>Si 'Tipo de comprobante que modifica' es vacío o guion, el formato del Tag UBL es diferente a:
- [a-zA-Z0-9-]{1,20}-[a-zA-Z0-9-]{1,20}
- Vacio</t>
  </si>
  <si>
    <t>Si 'Código de tipo de nota de crédito' es diferente de '10' y 'Tipo de documento que modifica' es '01' o '03' o '30' o '34' o '42' y 'Serie del documento que modifica' empieza con B o F o E, el Tag UBL no se encuentra en el listado</t>
  </si>
  <si>
    <t>2119</t>
  </si>
  <si>
    <t>Si 'Código de tipo de nota de crédito' es diferente de '10' y 'Tipo de documento que modifica' es '01' o '03' o '30' o '34' o '42' y 'Serie del documento que modifica' empieza con B o F o E, el Tag UBL se encuentra en el listado con estado 'Anulado'</t>
  </si>
  <si>
    <t>2120</t>
  </si>
  <si>
    <t>Si 'Código de tipo de nota de crédito' es diferente de '10' y 'Tipo de documento que modifica' es '01' o '03' o '30' o '34' o '42' y 'Serie del documento que modifica' empieza con B o F o E, el Tag UBL se encuentra en el listado con estado 'Rechazado'</t>
  </si>
  <si>
    <t>2121</t>
  </si>
  <si>
    <t xml:space="preserve">Si 'Código de tipo de nota de crédito' es diferente de '10' y 'Tipo de documento que modifica' es '01' o '03' y 'Serie del documento que modifica' empieza con número, el Tag UBL no se encuentra en el listado
</t>
  </si>
  <si>
    <t>2404</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</si>
  <si>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</si>
  <si>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2885</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</si>
  <si>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</si>
  <si>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3286</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</si>
  <si>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</si>
  <si>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4028</t>
  </si>
  <si>
    <t>Si el "Tipo de documento que modifica" es "01", "30", "34", "35" o "42", y 'Serie del documento que modifica' empieza con F o E, el 'Tipo de moneda en la cual se emite la nota de crédito electrónica' es diferente al "Tipo de moneda del documento modificado"</t>
  </si>
  <si>
    <t>3209</t>
  </si>
  <si>
    <t>Comprobantes de pago electrónicos</t>
  </si>
  <si>
    <t>Si el "Tipo de documento que modifica" es "03", y 'Serie del documento que modifica' empieza con B o E, el 'Tipo de moneda en la cual se emite la nota de crédito electrónica' es diferente al "Tipo de moneda del documento modificado"</t>
  </si>
  <si>
    <t>4368</t>
  </si>
  <si>
    <t>Si 'Código de tipo de nota de crédito' es '13' y 'Tipo de documento que modifica' es '01', el documento que modifica debe ser una Factura al crédito</t>
  </si>
  <si>
    <t>3260</t>
  </si>
  <si>
    <t>El 'Tipo de documento que modifica' concatenado con el valor del Tag UBL se repite en el /CreditNote</t>
  </si>
  <si>
    <t>/CreditNote/cac:BillingReference/cac:InvoiceDocumentReference/cbc:DocumentTypeCode</t>
  </si>
  <si>
    <t>Si 'Código de tipo de nota de crédito' es diferente de '10' (Otros conceptos) y  la Serie del comprobante empieza con 'F', el Tag UBL es diferente de  '01', '05', '06', '12', '13', '15', '16', '18', '21', '28', '30', '34', '37', '42', '43', '45', '55', '11', '17', '23', '24' y '56'</t>
  </si>
  <si>
    <t>2116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</si>
  <si>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</si>
  <si>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'B', el Tag UBL es diferente de '03', '12', '16' y '55'</t>
  </si>
  <si>
    <t>2399</t>
  </si>
  <si>
    <t>Si 'Código de tipo de nota de crédito' es igual a '10' (Otros conceptos) y la Serie del comprobante empieza con 'B', el Tag UBL es diferente de '03', '12', '16', '55', vacío y guion ('-')</t>
  </si>
  <si>
    <t>Si 'Código de tipo de nota de crédito' es diferente de '10' (Otros conceptos) y  la Serie del comprobante empieza con número, el Tag UBL es diferente de '01', '03', '05', '06', '12', '13', '15', '16', '18', '21', '28', '30', '34', '37', '42', '43', '45', '55', '11', '17', '23', '24' y '56'</t>
  </si>
  <si>
    <t>2594</t>
  </si>
  <si>
    <t>Si 'Código de tipo de nota de crédito' es igual a '10' (Otros conceptos) y  la Serie del comprobante empieza con número, el Tag UBL es diferente de '01', '03', '05', '06', '12', '13', '15', '16', '18', '21', '28', '30', '34', '37', '42', '43', '45', '55', '11', '17', '23', '24', '56', vacío y guion ('-')</t>
  </si>
  <si>
    <t>Si el valor del Tag UBL es '13' y la 'Serie del documento que modifica' empieza con 'F', el 'Numero de RUC' del emisor se encuentra afiliado al 'SEE-Empresas supervisadas'</t>
  </si>
  <si>
    <t>Si 'Código de tipo de nota de crédito' es '13' y valor del Tag UBL es diferente de '01'</t>
  </si>
  <si>
    <t>3259</t>
  </si>
  <si>
    <t>Si existe más de un documento que se modifica (más de un cac:BillingReference), y no todos tienen el mismo 'Tipo de documento que modifica' (cbc:DocumentTypeCode)</t>
  </si>
  <si>
    <t>2884</t>
  </si>
  <si>
    <t xml:space="preserve">Si 'Código tipo de nota de crédito' es '04', '05' o '08' y 'Tipo de documento que modifica' es '03' </t>
  </si>
  <si>
    <t>4367</t>
  </si>
  <si>
    <t>Tipo y número de la guía de remisión relacionada</t>
  </si>
  <si>
    <t>/CreditNote/cac:DespatchDocumentReference/cbc:ID (Número de la guía de remisión)</t>
  </si>
  <si>
    <t>El "Tipo de la guía de remisión relacionada" concatenado con el valor del Tag UBL se repite en el /CreditNote</t>
  </si>
  <si>
    <t>/CreditNote/cac:DespatchDocumentReference/cbc:DocumentTypeCode (Tipo de la guía de remisión)</t>
  </si>
  <si>
    <t>Si existe el Tag UBL, el formato del Tag UBL es diferente de "09" o "31"</t>
  </si>
  <si>
    <t>Tipo y número de otro documento relacionado</t>
  </si>
  <si>
    <t>/CreditNote/cac:AdditionalDocumentReference/cbc:ID (Número de documento)</t>
  </si>
  <si>
    <t>El formato del Tag UBL es diferente a alfanumérico de entre 6 y 30 caracteres  (se considera cualquier carácter no permite "whitespace character": espacio, salto de línea, fin de línea, tab, etc.)</t>
  </si>
  <si>
    <t>El "Tipo de otro documento relacionado" concatenado con el valor del Tag UBL, se repite en el /CreditNote</t>
  </si>
  <si>
    <t>2426</t>
  </si>
  <si>
    <t>Si "Código de tipo de nota de crédito" es diferente de 10 (Otros) y "Tipo de otro documento relacionado" es 99, el Tag UBL es vacío</t>
  </si>
  <si>
    <t>2636</t>
  </si>
  <si>
    <t>/CreditNote/cac:AdditionalDocumentReference/cbc:DocumentTypeCode (Tipo de documento)</t>
  </si>
  <si>
    <t>El valor del Tag UBL es diferente de '01', '04', '05', '99'</t>
  </si>
  <si>
    <t>Si "Código de tipo de nota de crédito" es 10 (Otros), existe más de un Tag UBL igual a "99"</t>
  </si>
  <si>
    <t>2635</t>
  </si>
  <si>
    <t>Si "Código de tipo de nota de crédito" es  10 (Otros) y "Tipo de otro documento relacionado"es diferente de '99'</t>
  </si>
  <si>
    <t>2637</t>
  </si>
  <si>
    <t>Datos del detalle o ítem de la nota de crédito</t>
  </si>
  <si>
    <t>/CreditNote/cac:CreditNoteLine/cbc:ID</t>
  </si>
  <si>
    <t>2137</t>
  </si>
  <si>
    <t>Existe otro cac:CreditNoteLine con el mismo valor del Tag UBL (cbc:ID)</t>
  </si>
  <si>
    <t>Unidad de medida por ítem que modifica</t>
  </si>
  <si>
    <t>/CreditNote/cac:CreditNoteLine/cbc:CreditedQuantity@unitCode</t>
  </si>
  <si>
    <t>Si el Tag UBL existe, no existe el atributo del Tag UBL o es vacío</t>
  </si>
  <si>
    <t>2138</t>
  </si>
  <si>
    <t>Cantidad de unidades por ítem que modifica</t>
  </si>
  <si>
    <t>/CreditNote/cac:CreditNoteLine/cbc:CreditedQuantity</t>
  </si>
  <si>
    <t>Si el Tag UBL existe, el formato del Tag UBL es diferente de decimal positivo de 12 enteros y hasta 10 decimales</t>
  </si>
  <si>
    <t>2139</t>
  </si>
  <si>
    <t>/CreditNote/cac:CreditNoteLine/cac:Item/cac:SellersItemIdentification/cbc:ID</t>
  </si>
  <si>
    <t>Si el tag UBL existe,  el formato del Tag UBL es diferente a alfanumérico de 1 hasta 30 caracteres (se considera cualquier carácter incluido espacio, no se permite ningún otro "whitespace character": salto de línea, tab, fin de línea, etc.)</t>
  </si>
  <si>
    <t>4234</t>
  </si>
  <si>
    <t xml:space="preserve">  (Catálogo N.° 25)</t>
  </si>
  <si>
    <t>/CreditNote/cac:CreditNoteLine/cac:Item/cac:CommodityClassification/cbc:ItemClassificationCode</t>
  </si>
  <si>
    <t>Si el tag UBL existe, el valor del Tag UBL no se encuentra en el listado</t>
  </si>
  <si>
    <t>/CreditNote/cac:CreditNoteLine/cac:Item/cac:StandardItemIdentification/cbc:ID</t>
  </si>
  <si>
    <t>Descripción detallada del servicio prestado, bien vendido o cedido en uso, indicando las características.</t>
  </si>
  <si>
    <t>/CreditNote/cac:CreditNoteLine/cac:Item/cbc:Description</t>
  </si>
  <si>
    <t>Si el tag UBL existe,  el formato del Tag UBL es diferente a alfanumérico de 3 hasta 500 caracteres (se considera cualquier carácter, permite "whitespace character": espacio, salto de línea, fin de línea, tab, etc.)</t>
  </si>
  <si>
    <t>4084</t>
  </si>
  <si>
    <t>Valor unitario por ítem que modifica</t>
  </si>
  <si>
    <t>/CreditNote/cac:CreditNoteLine/cac:Price/cbc:PriceAmount</t>
  </si>
  <si>
    <t>Si el Tag UBL existe, el formato del Tag UBL es diferente de decimal positivo de 12 enteros y hasta 10 decimales y diferente de cero</t>
  </si>
  <si>
    <t>30
31</t>
  </si>
  <si>
    <t>Precio de venta unitario por item que modifica
Valor referencial unitario por ítem en operaciones gratuitas (no onerosas)</t>
  </si>
  <si>
    <t>/CreditNote/cac:CreditNoteLine/cac:PricingReference/cac:AlternativeConditionPrice/cbc:PriceAmount (Valor)</t>
  </si>
  <si>
    <t>/CreditNote/cac:CreditNoteLine/cac:PricingReference/cac:AlternativeConditionPrice/cbc:PriceTypeCode (Código de tipo de precio)</t>
  </si>
  <si>
    <t>Si el Tag UBL existe, el valor del Tag UBL es diferente al Catálogo 16</t>
  </si>
  <si>
    <t>Monto total de tributos del ítem que modifica</t>
  </si>
  <si>
    <t>/CreditNote/cac:CreditNoteLine/cac:TaxTotal/cbc:TaxAmount (Monto total de impuestos por linea)</t>
  </si>
  <si>
    <t>No existe el tag cac:CreditNoteLine/cac:TaxTotal</t>
  </si>
  <si>
    <t>Si el Tag UBL existe y el 'Tipo de documento que modifica' es '01', el valor del Tag UBL es diferente a la sumatoria de 'Monto de tributo por línea' (cbc:TaxAmount)  de los tributos '1000', '1016', '2000', '7152' y '9999', con una tolerancia + -1</t>
  </si>
  <si>
    <t>Si el Tag UBL existe y el 'Tipo de documento que modifica' es diferente de '01', el valor del Tag UBL es diferente a la sumatoria de 'Monto de tributo por línea' (cbc:TaxAmount)  de los tributos '1000', '1016', '2000', '7152' y '9999', con una tolerancia + -1</t>
  </si>
  <si>
    <t>/CreditNote/cac:CreditNoteLine/cac:TaxTotal/cac:TaxSubtotal/cbc:TaxableAmount (Monto base IGV/IVAP)</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</si>
  <si>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</si>
  <si>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</si>
  <si>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</si>
  <si>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</si>
  <si>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/CreditNote/cac:CreditNoteLine/cac:TaxTotal/cac:TaxSubtotal/cbc:TaxAmount (Monto del tributo de la línea)</t>
  </si>
  <si>
    <t>Si 'Tipo de documento que modifica' es diferente de '30' y '42', y la 'Afectación al IGV o IVAP' es '10','11', '12', '13', '14', '15', '16' o '17', el valor del tag es diferente a la tasa del tributo por el monto base IGV/IVAP de la línea (con una tolerancia + - 1)</t>
  </si>
  <si>
    <t>/CreditNote/cac:CreditNoteLine/cac:TaxTotal/cac:TaxSubtotal/cac:TaxCategory/cbc:Percent (Tasa del tributo)</t>
  </si>
  <si>
    <t>/CreditNote/cac:CreditNoteLine/cac:TaxTotal/cac:TaxSubtotal/cac:TaxCategory/cbc:TaxExemptionReasonCode  (Afectación al IGV e IVAP cuando corresponda)</t>
  </si>
  <si>
    <t>Si 'Código de tipo de nota de crédito' es '11', el valor del Tag UBL es diferente de '40'</t>
  </si>
  <si>
    <t>Si 'Código de tipo de nota de crédito' es '12', el valor del Tag UBL es diferente de '17'</t>
  </si>
  <si>
    <t>Si valor Tag UBL es '17' y 'Código de tipo de nota de crédito' es diferente de '12'</t>
  </si>
  <si>
    <t>3230</t>
  </si>
  <si>
    <t>/CreditNote/cac:CreditNoteLine/cac:TaxTotal/cac:TaxSubtotal/cac:TaxCategory/cac:TaxScheme/cbc:ID (Código de tributo por línea)</t>
  </si>
  <si>
    <t>No existe en el ítem un cac:TaxSubtotal con cbc:ID con alguno de los siguientes valores: '1000', '1016', '9995', '9996', '9997' o '9998'</t>
  </si>
  <si>
    <t>/CreditNote/cac:CreditNoteLine/cac:TaxTotal/cac:TaxSubtotal/cac:TaxCategory/cac:TaxScheme/cbc:Name (Nombre del tributo)</t>
  </si>
  <si>
    <t>/CreditNote/cac:CreditNoteLine/cac:TaxTotal/cac:TaxSubtotal/cac:TaxCategory/cac:TaxScheme/cbc:TaxTypeCode (Código internacional de tributo)</t>
  </si>
  <si>
    <t>Sistema de ISC por ítem
Afectación otros tributos por ítem</t>
  </si>
  <si>
    <t>/CreditNote/cac:CreditNoteLine/cac:TaxTotal/cac:TaxSubtotal/cbc:TaxableAmount (Monto base)</t>
  </si>
  <si>
    <t>/CreditNote/cac:CreditNoteLine/cac:TaxTotal/cac:TaxSubtotal/cac:TaxCategory/cbc:TierRange (Tipo de sistema de ISC)</t>
  </si>
  <si>
    <t>2199</t>
  </si>
  <si>
    <t>"urn:pe:gob:sunat:cpe:see:gem:catalogos:
catalogo05"</t>
  </si>
  <si>
    <t>/CreditNote/cac:CreditNoteLine/cac:TaxTotal/cac:TaxSubtotal/cac:TaxCategory/cac:TaxScheme/cbc:Name (Nombre de tributo)</t>
  </si>
  <si>
    <t>Si el 'Código de tributo por línea' es '7152' y 'Cantidad de bolsas de plástico' es mayor a cero (cbc:BaseUnitMeasure &gt; 0), el valor del tag es diferente al 'Monto unitario' (cbc:PerUnitAmount) por la 'Cantidad de bolsas de plástico' (cbc:BaseUnitAmount)</t>
  </si>
  <si>
    <t>/CreditNote/cac:CreditNoteLine/cac:TaxTotal/cac:TaxSubtotal/cbc:BaseUnitMeasure (Cantidad de bolsas de plástico)</t>
  </si>
  <si>
    <t>/CreditNote/cac:CreditNoteLine/cac:TaxTotal/cac:TaxSubtotal/cac:TaxCategory/cbc:PerUnitAmount (Monto unitario)</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</si>
  <si>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</si>
  <si>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Valor de venta por ítem que modifica</t>
  </si>
  <si>
    <t xml:space="preserve">/CreditNote/cac:CreditNoteLine/cbc:LineExtensionAmount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</si>
  <si>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</si>
  <si>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</si>
  <si>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</si>
  <si>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</si>
  <si>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crédito</t>
  </si>
  <si>
    <t>/CreditNote/cac:TaxTotal/cbc:TaxAmount</t>
  </si>
  <si>
    <t>No existe el tag /CreditNote/cac:TaxTotal</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</si>
  <si>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</si>
  <si>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</si>
  <si>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</si>
  <si>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 xml:space="preserve">38
39
40
</t>
  </si>
  <si>
    <t>Total valor de venta - exportación
Total valor de venta - operaciones inafectas
Total valor de venta - operaciones exoneradas</t>
  </si>
  <si>
    <t>/CreditNote/cac:TaxTotal/cac:TaxSubtotal/cbc:TaxableAmount (Total valor de venta)</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</si>
  <si>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</si>
  <si>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</si>
  <si>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</si>
  <si>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</si>
  <si>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</si>
  <si>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</si>
  <si>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/CreditNote/cac:TaxTotal/cac:TaxSubtotal/cbc:TaxAmount (Importe del tributo)</t>
  </si>
  <si>
    <t>/CreditNote/cac:TaxTotal/cac:TaxSubtotal/cac:TaxCategory/cac:TaxScheme/cbc:ID (Código de tributo)</t>
  </si>
  <si>
    <t>Si  'Código de tipo de nota de crédito' es '12' (IVAP) y existe un 'Código de tributo' (cbc:ID) con valor '9995' o '9997' o '9998' a nivel global con 'Total valor de venta' (cbc:TaxableAmount)  mayor a cero</t>
  </si>
  <si>
    <t>3221</t>
  </si>
  <si>
    <t>Si  'Código de tipo de nota de crédito' es '11' (Exportación) y existe un 'Código de tributo' (cbc:ID) con valor '9997' o '9998' a nivel global con 'Total valor de venta' (cbc:TaxableAmount)  mayor a cero</t>
  </si>
  <si>
    <t>/CreditNote/cac:TaxTotal/cac:TaxSubtotal/cac:TaxCategory/cac:TaxScheme/cbc:Name (Nombre de tributo)</t>
  </si>
  <si>
    <t>/CreditNote/cac:TaxTotal/cac:TaxSubtotal/cac:TaxCategory/cac:TaxScheme/cbc:TaxTypeCode (Código internacional de tributo)</t>
  </si>
  <si>
    <t>Total valor de venta - operaciones gratuitas
Sumatoria de impuestos de operaciones gratuitas</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</si>
  <si>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</si>
  <si>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</si>
  <si>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/CreditNote/cac:TaxTotal/cac:TaxSubtotal/cbc:TaxAmount (Sumatoria de impuestos de operaciones gratuitas)</t>
  </si>
  <si>
    <t>42
43</t>
  </si>
  <si>
    <t>/CreditNote/cac:TaxTotal/cac:TaxSubtotal/cbc:TaxableAmount  (Total valor de venta operaciones gravadas)</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</si>
  <si>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</si>
  <si>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</si>
  <si>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</si>
  <si>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</si>
  <si>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/CreditNote/cac:TaxTotal/cac:TaxSubtotal/cbc:TaxAmount (Monto de la sumatoria de IGV o IVAP, según corresponda)</t>
  </si>
  <si>
    <r>
      <rPr>
        <sz val="9"/>
        <color rgb="FF000000"/>
        <rFont val="Calibri"/>
        <family val="2"/>
      </rPr>
      <t xml:space="preserve">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(18.00 o 10.00), con una tolerancia + - 1
</t>
    </r>
    <r>
      <rPr>
        <b/>
        <sz val="9"/>
        <color rgb="FF000000"/>
        <rFont val="Calibri"/>
        <family val="2"/>
      </rPr>
      <t>Nota: Dado que la tasa vigente del IGV es de 10% y 18%, la validación debe cumplir realizando el cálculo haciendo uso de la tasa consignada en las líneas</t>
    </r>
  </si>
  <si>
    <r>
      <rPr>
        <sz val="9"/>
        <color rgb="FF000000"/>
        <rFont val="Calibri"/>
        <family val="2"/>
      </rPr>
      <t xml:space="preserve">Si el 'Tipo de documento que modifica' es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</si>
  <si>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
</t>
    </r>
  </si>
  <si>
    <r>
      <t xml:space="preserve">Si el 'Tipo de documento que modifica' es diferente de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</si>
  <si>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</si>
  <si>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</si>
  <si>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</si>
  <si>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</si>
  <si>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44
45</t>
  </si>
  <si>
    <t>Sumatoria ISC
Sumatoria otros tributos</t>
  </si>
  <si>
    <t>/CreditNote/cac:TaxTotal/cac:TaxSubtotal/cbc:TaxableAmount (Monto base)</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</si>
  <si>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</si>
  <si>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</si>
  <si>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</si>
  <si>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</si>
  <si>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/CreditNote/cac:TaxTotal/cac:TaxSubtotal/cbc:TaxAmount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</si>
  <si>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</si>
  <si>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</si>
  <si>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</si>
  <si>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</si>
  <si>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crédito" es 12 (IVAP)  y existe un Id '2000' con 'Monto base' mayor a cero</t>
  </si>
  <si>
    <t>si "Código de tipo de nota de crédito" es 11 (Exportación) y existe un ID '2000' o '9999' a nivel global</t>
  </si>
  <si>
    <t xml:space="preserve">46
</t>
  </si>
  <si>
    <t xml:space="preserve">Sumatoria ICBPER
</t>
  </si>
  <si>
    <t>/CreditNote/cac:TaxTotal/cac:TaxSubtotal/cbc:TaxAmount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</si>
  <si>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</si>
  <si>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</si>
  <si>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Sumatoria otros cargos
(que no afectan la base imponible)</t>
  </si>
  <si>
    <t>/CreditNote/cac:LegalMonetaryTotal/cbc:ChargeTotalAmount</t>
  </si>
  <si>
    <t xml:space="preserve">Importe total
</t>
  </si>
  <si>
    <t>/CreditNote/cac:LegalMonetaryTotal/cbc:PayableAmount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</si>
  <si>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</si>
  <si>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</si>
  <si>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4312
</t>
  </si>
  <si>
    <t>Si 'Código de tipo de nota de crédito' es '13' y valor del Tag UBL es diferente de cero</t>
  </si>
  <si>
    <t>3315</t>
  </si>
  <si>
    <t>/CreditNote/cac:LegalMonetaryTotal/cbc:PayableRoundingAmount</t>
  </si>
  <si>
    <t>Si el Tag UBL existe y el 'Tipo de documento que modifica' es '01', el valor absoluto es mayor a 1</t>
  </si>
  <si>
    <t>Si el Tag UBL existe y el 'Tipo de documento que modifica' es diferente de '01', el valor absoluto es mayor a 1</t>
  </si>
  <si>
    <t xml:space="preserve">Información adicional </t>
  </si>
  <si>
    <t>Leyendas</t>
  </si>
  <si>
    <t>/CreditNote/cbc:Note@languageLocaleID (Código de la leyenda)</t>
  </si>
  <si>
    <t>/CreditNote/cbc:Note  (Descripción de la leyenda)</t>
  </si>
  <si>
    <t>Información adicional - gastos por intereses de créditos hipotecarios</t>
  </si>
  <si>
    <t>51
52
53
54
55
56
57</t>
  </si>
  <si>
    <t>N° de Contrato
Fecha del otorgamiento del crédito
Tipo de préstamo
Partida regsitral
Indicador de primera vivienda
Dirección completa del predio
Monto del crédito otorgado (capital)</t>
  </si>
  <si>
    <t>/CreditNote/cac:CreditNoteLine/cac:Item/cac:AdditionalItemProperty/cbc:Name (Nombre del concepto)</t>
  </si>
  <si>
    <t>/CreditNote/cac:CreditNoteLine/cac:Item/cac:AdditionalItemProperty/cbc:NameCode (Código del concepto)</t>
  </si>
  <si>
    <t>Si código producto de Sunat de la linea es '84121901', y no existe el tag con código '7001'</t>
  </si>
  <si>
    <t>Si código producto de Sunat de la linea es '84121901' y el  indicador de primera vivienda = 3 (código concepto 7002), y no existe el tag con código '7003'</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</si>
  <si>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</si>
  <si>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</si>
  <si>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</si>
  <si>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</si>
  <si>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 xml:space="preserve">
</t>
  </si>
  <si>
    <t>/CreditNote/cac:CreditNoteLine/cac:Item/cac:AdditionalItemProperty/cbc:Value (N° de Contrato)</t>
  </si>
  <si>
    <t>De existir código de concepto igual a '7001', '7002', '7003', '7004', '7005', '7006', '7007', '7008', '7009', '7010', '7011' o '7012' y no existe el tag o es vacío.</t>
  </si>
  <si>
    <t>/CreditNote/cac:CreditNoteLine/cac:Item/cac:AdditionalItemProperty/cbc:Value (Fecha del otorgamiento del crédito)</t>
  </si>
  <si>
    <t>Si el código de concepto es 7001 y el valor del tag es distinto al Catálogo 26</t>
  </si>
  <si>
    <t>/CreditNote/cac:CreditNoteLine/cac:Item/cac:AdditionalItemProperty/cbc:Value (Código del tipo de préstamo)</t>
  </si>
  <si>
    <t>Si el código de concepto es 7002 y el valor del tag es distinto al Catálogo 27</t>
  </si>
  <si>
    <t>/CreditNote/cac:CreditNoteLine/cac:Item/cac:AdditionalItemProperty/cbc:Value (Número de la Partida Registral)</t>
  </si>
  <si>
    <t>Si el código de concepto es 7003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</si>
  <si>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(Código de indicador de primera vivienda)</t>
  </si>
  <si>
    <t>Si el código de concepto es 7004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</si>
  <si>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(Dirección - Código de ubigeo)</t>
  </si>
  <si>
    <t>Si el código de concepto es 7005 y el formato del tag es diferente de YYYY-MM-DD</t>
  </si>
  <si>
    <t>/CreditNote/cac:CreditNoteLine/cac:Item/cac:AdditionalItemProperty/cbc:Value (Dirección - Dirección completa y detallada)</t>
  </si>
  <si>
    <t>Si el código de concepto es 7006 y el valor del tag es distinto al Catálogo 13</t>
  </si>
  <si>
    <t>/CreditNote/cac:CreditNoteLine/cac:Item/cac:AdditionalItemProperty/cbc:Value (Dirección - Urbanización)</t>
  </si>
  <si>
    <t>Si el código de concepto es 7007 y el valor del tag es diferente a alfanumérico de 3 hasta 200 caracteres (se considera cualquier carácter incluido espacio, no se permite ningún otro "whitespace character": salto de línea, tab, fin de línea, etc.)</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</si>
  <si>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</si>
  <si>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</si>
  <si>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</si>
  <si>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/CreditNote/cac:CreditNoteLine/cac:Item/cac:AdditionalItemProperty/cbc:Value (Monto del crédito otorgado)</t>
  </si>
  <si>
    <t xml:space="preserve">58
59
60
</t>
  </si>
  <si>
    <t>/CreditNote/cac:CreditNoteLine/cac:Item/cac:AdditionalItemProperty/cbc:Value (Numero de póliza)</t>
  </si>
  <si>
    <t>/CreditNote/cac:CreditNoteLine/cac:Item/cac:AdditionalItemProperty/cbc:Value (Tipo de seguro)</t>
  </si>
  <si>
    <t>Si el 'Código del concepto' es '7015' y el valor del tag es diferente de '1', '2' o '3'.</t>
  </si>
  <si>
    <t>/CreditNote/cac:CreditNoteLine/cac:Item/cac:AdditionalItemProperty/cbc:Value (Suma asegurada / alcance de cobertura o monto)</t>
  </si>
  <si>
    <t>61
62</t>
  </si>
  <si>
    <t>/CreditNote/cac:CreditNoteLine/cac:Item/cac:AdditionalItemProperty/cac:UsabilityPeriod/cbc:StartDate (Fecha de inicio de vigencia)</t>
  </si>
  <si>
    <t>/CreditNote/cac:CreditNoteLine/cac:Item/cac:AdditionalItemProperty/cac:UsabilityPeriod/cbc:EndDate (Fecha de término de vigencia)</t>
  </si>
  <si>
    <t>/CreditNote/cac:PaymentTerms/cbc:ID (Indicador)</t>
  </si>
  <si>
    <t>Si  'Código de tipo de nota de crédito' es '13' y no existe al menos un tag cac:PaymentTerms con cbc:ID igual a 'FormaPago'</t>
  </si>
  <si>
    <t>3257</t>
  </si>
  <si>
    <t>/CreditNote/cac:PaymentTerms/cbc:PaymentMeansID (Forma de pago)</t>
  </si>
  <si>
    <t>Si el 'Indicador' es 'FormaPago' y no existe el tag UBL</t>
  </si>
  <si>
    <t xml:space="preserve">Si el 'Indicador' es 'FormaPago', el valor del tag es diferente de:
- Credito
- Cuota[0-9]{3}
</t>
  </si>
  <si>
    <t xml:space="preserve">Si existe más de un tag cac:PaymentTerms con cbc:ID 
igual a 'FormaPago' y con el mismo valor del tag cbc:PaymentMeansID (se repite) </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</si>
  <si>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</si>
  <si>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t>/CreditNote/cac:PaymentTerms/cbc:Amount (Monto neto pendiente de pago)</t>
  </si>
  <si>
    <t xml:space="preserve">El formato del Tag UBL es diferente de decimal positivo de 12 enteros y hasta 2 decimales </t>
  </si>
  <si>
    <r>
      <t xml:space="preserve">Si existe un tag cac:PaymentTerms con cbc:ID 
igual a 'FormaPago' y con 'Forma de pago' igual a 'Credito', </t>
    </r>
    <r>
      <rPr>
        <b/>
        <sz val="9"/>
        <rFont val="Calibri"/>
        <family val="2"/>
        <scheme val="minor"/>
      </rPr>
      <t xml:space="preserve">el 'Tipo de Documento del adquiriente o usuario' es igual a RUC (6) </t>
    </r>
    <r>
      <rPr>
        <sz val="9"/>
        <rFont val="Calibri"/>
        <family val="2"/>
        <scheme val="minor"/>
      </rPr>
      <t>y no existe el tag UBL</t>
    </r>
  </si>
  <si>
    <t xml:space="preserve">Si el 'Indicador' es 'FormaPago', el valor del tag es 'Credito' y  'Código de tipo de nota de crédito' es igual a '13', el valor del Tag UBL es mayor a 'Importe Total' de la factura que modifica.
Validación no aplica para OSE </t>
  </si>
  <si>
    <t>3320</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</si>
  <si>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</si>
  <si>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t>64
65</t>
  </si>
  <si>
    <t>/CreditNote/cac:PaymentTerms/cbc:PaymentMeansID (Identificador de la cuota)</t>
  </si>
  <si>
    <t>Si existe un tag cac:PaymentTerms con cbc:ID 
igual a 'FormaPago' y con valor del tag con formato: Cuota[0-9]{3} y no existe un tag cac:PaymentTerms con cbc:ID igual a 'FormaPago' y con valor del tag igual a 'Credito'</t>
  </si>
  <si>
    <t>/CreditNote/cac:PaymentTerms/cbc:Amount (Monto del pago único o de las cuotas)</t>
  </si>
  <si>
    <t xml:space="preserve">Si el 'Indicador' es 'FormaPago', y el formato del 'Identificador de la cuota' es: Cuota[0-9]{3} y si existe el tag, el formato del Tag UBL es diferente de decimal positivo de 12 enteros y hasta 2 decimales y diferente de cero </t>
  </si>
  <si>
    <r>
      <t>Si existe un tag cac:PaymentTerms con cbc:ID 
igual a 'FormaPago' y el formato del 'Identificador de la cuota' es: Cuota[0-9]{3},</t>
    </r>
    <r>
      <rPr>
        <b/>
        <sz val="9"/>
        <rFont val="Calibri"/>
        <family val="2"/>
        <scheme val="minor"/>
      </rPr>
      <t xml:space="preserve"> el 'Tipo de Documento del adquiriente o usuario' es igual a RUC (6)</t>
    </r>
    <r>
      <rPr>
        <sz val="9"/>
        <rFont val="Calibri"/>
        <family val="2"/>
        <scheme val="minor"/>
      </rPr>
      <t xml:space="preserve"> y no existe el tag UBL</t>
    </r>
  </si>
  <si>
    <t>/CreditNote/cac:PaymentTerms/cbc:PaymentDueDate (Fecha del pago único o de las cuotas)</t>
  </si>
  <si>
    <t>Si el 'Indicador' es 'FormaPago', y el formato del 'Identificador de la cuota' es: Cuota[0-9]{3} y si existe el tag, el formato es diferente de YYYY-MM-DD</t>
  </si>
  <si>
    <r>
      <t xml:space="preserve">Si existe un tag cac:PaymentTerms con cbc:ID 
igual a 'FormaPago' y con valor del tag con formato: Cuota[0-9]{3}, </t>
    </r>
    <r>
      <rPr>
        <b/>
        <sz val="9"/>
        <rFont val="Calibri"/>
        <family val="2"/>
        <scheme val="minor"/>
      </rPr>
      <t>el 'Tipo de Documento del adquiriente o usuario' es igual a RUC (6)</t>
    </r>
    <r>
      <rPr>
        <sz val="9"/>
        <rFont val="Calibri"/>
        <family val="2"/>
        <scheme val="minor"/>
      </rPr>
      <t xml:space="preserve"> y no existe el tag UBL</t>
    </r>
  </si>
  <si>
    <t>Si existe un tag cac:PaymentTerms con cbc:ID 
igual a 'FormaPago' y con valor del tag con formato: Cuota[0-9]{3}, el valor del Tag UBL es menor o igual a la fecha de emisión de la factura modificada.</t>
  </si>
  <si>
    <t>3321</t>
  </si>
  <si>
    <t>Datos de la Nota de Débito</t>
  </si>
  <si>
    <t>/DebitNote/cbc:UBLVersionID</t>
  </si>
  <si>
    <t>El valor del Tag UBL es diferente de  2.1</t>
  </si>
  <si>
    <t>/DebitNote/cbc:CustomizationID</t>
  </si>
  <si>
    <t>/DebitNote/cbc:ID</t>
  </si>
  <si>
    <t>/DebitNote/cbc:IssueDate</t>
  </si>
  <si>
    <t>Si serie del documento no inicia con número y:
Si serie no empieza con "B":
La diferencia entre la fecha de recepción del XML y el valor del Tag UBL es mayor al límite del listado
Versión para publicación</t>
  </si>
  <si>
    <t>Si serie del documento no inicia con número y:
Si serie empieza con "B":
La diferencia entre la fecha de recepción del XML y el valor del Tag UBL es mayor a 5 días
Versión para publicación</t>
  </si>
  <si>
    <t>Si serie del documento no inicia con número y:
Si serie empieza con "B":
La diferencia entre la fecha de recepción del XML y el valor del Tag UBL es mayor a 5 días y no existe una fecha límite para el mismo tipo de documento y misma fecha de emisión que el comprobante que se está recibiendo que sea igual o posterior a la fecha de recepción
Nota: No aplica para el receptor SUNAT-OSE
Versión para SUNAT</t>
  </si>
  <si>
    <t>/DebitNote/cbc:IssueTime</t>
  </si>
  <si>
    <t>Código de tipo de nota de débito</t>
  </si>
  <si>
    <t>(Catálogo N.° 10)</t>
  </si>
  <si>
    <t>/DebitNote/cac:DiscrepancyResponse/cbc:ResponseCode</t>
  </si>
  <si>
    <t>Parámetros (014)</t>
  </si>
  <si>
    <t>"'Tipo de nota de debito'"</t>
  </si>
  <si>
    <t>Si existe el atributo, el valor ingresado es diferente a 'Tipo de nota de debito'</t>
  </si>
  <si>
    <t>"urn:pe:gob:sunat:cpe:see:gem:catalogos:catalogo10"</t>
  </si>
  <si>
    <t>Si existe el atributo, el valor ingresado es diferente a 'urn:pe:gob:sunat:cpe:see:gem:catalogos:catalogo10'</t>
  </si>
  <si>
    <t>Motivo o Sustento</t>
  </si>
  <si>
    <t>/DebitNote/cac:DiscrepancyResponse/cbc:Description</t>
  </si>
  <si>
    <t>Tipo de moneda en la cual se emite la nota de débito electrónica</t>
  </si>
  <si>
    <t>/DebitNote/cbc:DocumentCurrencyCode</t>
  </si>
  <si>
    <t>/DebitNote/cac:AccountingSupplierParty/cac:Party/cac:PartyIdentification/cbc:ID (Número de RUC)</t>
  </si>
  <si>
    <t>/DebitNote/cac:AccountingSupplierParty/cac:Party/cac:PartyIdentification/cbc:ID@schemeID (Tipo de documento de identidad)</t>
  </si>
  <si>
    <t>/DebitNote/cac:AccountingSupplierParty/cac:Party/cac:PartyName/cbc:Name</t>
  </si>
  <si>
    <t>/DebitNote/cac:AccountingSupplierParty/cac:Party/cac:PartyLegalEntity/cbc:RegistrationName</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</si>
  <si>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</si>
  <si>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</si>
  <si>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</si>
  <si>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</si>
  <si>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</si>
  <si>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</si>
  <si>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</si>
  <si>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</si>
  <si>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</si>
  <si>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</si>
  <si>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</si>
  <si>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El Tag UBL es diferente al listado o guión</t>
  </si>
  <si>
    <t>/DebitNote/cac:AccountingCustomerParty/cac:Party/cac:PartyLegalEntity/cbc:RegistrationName</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</si>
  <si>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</si>
  <si>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</si>
  <si>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</si>
  <si>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an..31</t>
  </si>
  <si>
    <t>/DebitNote/cac:BillingReference/cac:InvoiceDocumentReference/cbc:ID</t>
  </si>
  <si>
    <t>Si 'Código de tipo de nota de débito' es diferente de '03-Penalidades', y no existe un tag /DebitNote/cac:BillingReference/cac:InvoiceDocumentReference</t>
  </si>
  <si>
    <t>Si  'Código de tipo de nota de débito' es '11' Ajustes de operaciones de exportación, y existe mas de un tag /DebitNote/cac:BillingReference/cac:InvoiceDocumentReference</t>
  </si>
  <si>
    <t>Si la nota débito modifica a una factura (tipo de comprobante '01'), el formato del Tag UBL es diferente a:
- [F][A-Z0-9]{3}-[0-9]{1,8}
- (E001)-[0-9]{1,8}
- [0-9]{1,4}-[0-9]{1,8}</t>
  </si>
  <si>
    <t>2205</t>
  </si>
  <si>
    <t>Si la nota débito modifica a una boleta de venta (tipo de comprobante '03'), y el formato del Tag UBL es diferente a:
- [B][A-Z0-9]{3}-[0-9]{1,8}
- (EB01)-[0-9]{1,8}
- [0-9]{1,4}-[0-9]{1,8}</t>
  </si>
  <si>
    <t xml:space="preserve">Si la nota de débito modifica un Documento autorizado (tipo de comprobante '05', '06', '12', '13', '15', '16', '18', '21', '28', '30', '34', '37', '42', '43', '45', '55', '11', '17', '23', '24', '56'), el formato del Tag UBL es diferente a:
- [a-zA-Z0-9-]{1,20}-[a-zA-Z0-9-]{1,20}
</t>
  </si>
  <si>
    <t>Si "Tipo de documento que modifica" es '01' o '03' o '30' o '34' o '42' y "Serie del documento que modifica" empieza con B o F o E, el Tag UBL no se encuentra en el listado</t>
  </si>
  <si>
    <t>2209</t>
  </si>
  <si>
    <t>Si "Tipo de documento que modifica" es '01' o '03' o  '30' o '34' o '42' y "Serie del documento que modifica" empieza con B o F o E, el Tag UBL se encuentra en el listado con estado "Anulado"</t>
  </si>
  <si>
    <t>2207</t>
  </si>
  <si>
    <t>Si "Tipo de documento que modifica" es '01' o '03' o '30' o '34' o '42' y "Serie del documento que modifica" empieza con B o F o E, el Tag UBL se encuentra en el listado con estado "Rechazado"</t>
  </si>
  <si>
    <t>2208</t>
  </si>
  <si>
    <t>Si "Tipo de documento que modifica" es '01' o '03' y "Serie del documento que modifica" empieza con número, el Tag UBL no se encuentra en el listado</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</si>
  <si>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</si>
  <si>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El "Tipo de documento que modifica" concatenado con el valor del Tag UBL se repite en el /DebitNote</t>
  </si>
  <si>
    <t>/DebitNote/cac:BillingReference/cac:InvoiceDocumentReference/cbc:DocumentTypeCode</t>
  </si>
  <si>
    <t>Si 'Código de tipo de nota de débito' es diferente de '03' (Penalidades/ otros conceptos) y la Serie del comprobante empieza con 'F', el Tag UBL es diferente de  '01', '05', '06', '12', '13', '15', '16', '18', '21', '28', '30', '34', '37', '42', '43', '45', '55', '11', '17', '23', '24' y '56'</t>
  </si>
  <si>
    <t>2204</t>
  </si>
  <si>
    <t>Si 'Código de tipo de nota de débito' es igual a '03' (Otros conceptos) y la Serie del comprobante empieza con 'F', el Tag UBL es diferente de '01', '05', '06', '12', '13', '15', '16', '18', '21', '28', '30', '34', '37', '42', '43', '45', '55', '11', '17', '23', '24', '56', vacío y guion ('-')</t>
  </si>
  <si>
    <t>Si 'Código de tipo de nota de débito' es diferente de '03' (Penalidades/ otros conceptos) y la Serie del comprobante empieza con "B", el Tag UBL es diferente de '03', '12', '16' y '55'</t>
  </si>
  <si>
    <t>2400</t>
  </si>
  <si>
    <t>Si 'Código de tipo de nota de débito' es igual a '03' (Penalidades/ otros conceptos) y la Serie del comprobante empieza con "B", el Tag UBL es diferente de  '03', '12', '16', '55', vacío y guion ('-')</t>
  </si>
  <si>
    <t>Si 'Código de tipo de nota de débito' es diferente de '03' (Penalidades/ otros conceptos) y la Serie del comprobante empieza con número, el Tag UBL es diferente de  '01', '05', '03', '06', '12', '13', '15', '16', '18', '21', '28', '30', '34', '37', '42', '43', '45', '55', '11', '17', '23', '24' y '56'</t>
  </si>
  <si>
    <t>Si 'Código de tipo de nota de débito' es igual a '03' (Penalidades/ otros conceptos) y la Serie del comprobante empieza con número, el Tag UBL es diferente de '01', '05', '03', '06', '12', '13', '15', '16', '18', '21', '28', '30', '34', '37', '42', '43', '45', '55', '11', '17', '23', '24', '56', vacío y guion ('-')</t>
  </si>
  <si>
    <t>/DebitNote/cac:DespatchDocumentReference/cbc:ID (Número de la guía de remisión)</t>
  </si>
  <si>
    <t>El "Tipo de la guía de remisión relacionada" concatenada con el valor del Tag UBL se repite en el /DebitNote</t>
  </si>
  <si>
    <t>/DebitNote/cac:DespatchDocumentReference/cbc:DocumentTypeCode (Tipo de la guía de remisión)</t>
  </si>
  <si>
    <t>Si existe el Tag UBL, el formato del Tag UBL es diferente de '09' o '31'</t>
  </si>
  <si>
    <t>/DebitNote/cac:AdditionalDocumentReference/cbc:ID (Número de documento)</t>
  </si>
  <si>
    <t>El "Tipo de otro documento relacionado" concatenado con el valor del Tag UBL, se repite en el /DebitNote</t>
  </si>
  <si>
    <t>/DebitNote/cac:AdditionalDocumentReference/cbc:DocumentTypeCode (Tipo de documento)</t>
  </si>
  <si>
    <t>El valor del Tag UBL es diferente de '04', '05' y '99'</t>
  </si>
  <si>
    <t>Datos del detalle o ítem de la nota de débito</t>
  </si>
  <si>
    <t>/DebitNote/cac:DebitNoteLine/cbc:ID</t>
  </si>
  <si>
    <t>Existe otro cac:DebitNoteLine con el mismo valor del Tag UBL (cbc:ID)</t>
  </si>
  <si>
    <t>/DebitNote/cac:DebitNoteLine/cbc:DebitedQuantity@unitCode</t>
  </si>
  <si>
    <t>2188</t>
  </si>
  <si>
    <t>/DebitNote/cac:DebitNoteLine/cbc:DebitedQuantity</t>
  </si>
  <si>
    <t>/DebitNote/cac:DebitNoteLine/cac:Item/cac:SellersItemIdentification/cbc:ID</t>
  </si>
  <si>
    <t>Código producto de SUNAT</t>
  </si>
  <si>
    <t>/DebitNote/cac:DebitNoteLine/cac:Item/cac:CommodityClassification/cbc:ItemClassificationCode</t>
  </si>
  <si>
    <t>/DebitNote/cac:DebitNoteLine/cac:Item/cac:StandardItemIdentification/cbc:ID</t>
  </si>
  <si>
    <t>/DebitNote/cac:DebitNoteLine/cac:Item/cbc:Description</t>
  </si>
  <si>
    <t>/DebitNote/cac:DebitNoteLine/cac:Price/cbc:PriceAmount</t>
  </si>
  <si>
    <t>Precio de venta unitario por item que modifica
Valor referencial unitario por ítem en operaciones gratuitas (no onerosas)</t>
  </si>
  <si>
    <t>/DebitNote/cac:DebitNoteLine/cac:PricingReference/cac:AlternativeConditionPrice/cbc:PriceAmount (Precio de venta unitario)</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</si>
  <si>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</si>
  <si>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</si>
  <si>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/DebitNote/cac:DebitNoteLine/cac:PricingReference/cac:AlternativeConditionPrice/cbc:PriceTypeCode (Código de tipo de precio)</t>
  </si>
  <si>
    <t>/DebitNote/cac:DebitNoteLine/cac:TaxTotal/cbc:TaxAmount (Monto total de impuestos por linea)</t>
  </si>
  <si>
    <t>No existe el tag cac:DebitNoteLine/cac:TaxTotal</t>
  </si>
  <si>
    <t>/DebitNote/cac:DebitNoteLine/cac:TaxTotal/cac:TaxSubtotal/cbc:TaxableAmount (Monto base IGV/IVAP)</t>
  </si>
  <si>
    <t>Si 'Código de tributo por línea' es 1016 (IVAP), 'Código de tipo de nota de débito' es 12 (IVAP), el valor del Tag UBL es igual a 0 (cero)</t>
  </si>
  <si>
    <t>2643</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</si>
  <si>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</si>
  <si>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</si>
  <si>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</si>
  <si>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</si>
  <si>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/DebitNote/cac:DebitNoteLine/cac:TaxTotal/cac:TaxSubtotal/cbc:TaxAmount (Monto de IGV/IVAP de la línea)</t>
  </si>
  <si>
    <t>/DebitNote/cac:DebitNoteLine/cac:TaxTotal/cac:TaxSubtotal/cac:TaxCategory/cbc:Percent (Tasa del IGV o  Tasa del IVAP)</t>
  </si>
  <si>
    <t>3101</t>
  </si>
  <si>
    <t>/DebitNote/cac:DebitNoteLine/cac:TaxTotal/cac:TaxSubtotal/cac:TaxCategory/cbc:TaxExemptionReasonCode  (Afectación al IGV o IVAP cuando corresponda)</t>
  </si>
  <si>
    <t>Si 'Código de tipo de nota de débito' es '11', el valor del Tag UBL es diferente de '40'</t>
  </si>
  <si>
    <t>Si 'Código de tipo de nota de débito' es '12', el valor del Tag UBL es diferente de '17'</t>
  </si>
  <si>
    <t>Si valor Tag UBL es '17' y 'Código de tipo de nota de débito' es diferente de '12'</t>
  </si>
  <si>
    <t>/DebitNote/cac:DebitNoteLine/cac:TaxTotal/cac:TaxSubtotal/cac:TaxCategory/cac:TaxScheme/cbc:ID (Código del tributo)</t>
  </si>
  <si>
    <t>No existe en el ítem un cac:TaxSubtotal con monto base mayor a cero (cbc:TaxableAmount &gt; 0) y cbc:ID con alguno de los siguientes valores: '1000', '1016', '9995', '9996', '9997' o '9998'</t>
  </si>
  <si>
    <t>/DebitNote/cac:DebitNoteLine/cac:TaxTotal/cac:TaxSubtotal/cac:TaxCategory/cac:TaxScheme/cbc:Name (Nombre de tributo)</t>
  </si>
  <si>
    <t>/DebitNote/cac:DebitNoteLine/cac:TaxTotal/cac:TaxSubtotal/cac:TaxCategory/cac:TaxScheme/cbc:TaxTypeCode (Código internacional de tributo)</t>
  </si>
  <si>
    <t>/DebitNote/cac:DebitNoteLine/cac:TaxTotal/cac:TaxSubtotal/cbc:TaxableAmount (Monto base)</t>
  </si>
  <si>
    <t>/DebitNote/cac:DebitNoteLine/cac:TaxTotal/cac:TaxSubtotal/cbc:TaxAmount (Importe del tributo de la línea)</t>
  </si>
  <si>
    <t>/DebitNote/cac:DebitNoteLine/cac:TaxTotal/cac:TaxSubtotal/cac:TaxCategory/cbc:Percent (Tasa del tributo)</t>
  </si>
  <si>
    <t>/DebitNote/cac:DebitNoteLine/cac:TaxTotal/cac:TaxSubtotal/cac:TaxCategory/cbc:TierRange (Tipo de sistema de ISC)</t>
  </si>
  <si>
    <t>Si 'Código de tributo por línea' es '2000' (ISC), no existe el Tag UBL</t>
  </si>
  <si>
    <t>/DebitNote/cac:DebitNoteLine/cac:TaxTotal/cac:TaxSubtotal/cac:TaxCategory/cac:TaxScheme/cbc:ID (Código de tributo)</t>
  </si>
  <si>
    <t>/DebitNote/cac:DebitNoteLine/cac:TaxTotal/cac:TaxSubtotal/cbc:TaxAmount (Monto del tributo de la línea)</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</si>
  <si>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</si>
  <si>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</si>
  <si>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/DebitNote/cac:DebitNoteLine/cac:TaxTotal/cac:TaxSubtotal/cac:TaxCategory/cbc:PerUnitAmount (Monto unitario)</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</si>
  <si>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</si>
  <si>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/DebitNote/cac:DebitNoteLine/cac:TaxTotal/cac:TaxSubtotal/cac:TaxCategory/cac:TaxScheme/cbc:ID (Código de tributo por línea)</t>
  </si>
  <si>
    <t>/DebitNote/cac:DebitNoteLine/cbc:LineExtensionAmount</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</si>
  <si>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</si>
  <si>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</si>
  <si>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</si>
  <si>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</si>
  <si>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débito</t>
  </si>
  <si>
    <t>/DebitNote/cac:TaxTotal/cbc:TaxAmount</t>
  </si>
  <si>
    <t>No existe el tag /DebitNote/cac:TaxTotal</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</si>
  <si>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</si>
  <si>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 xml:space="preserve">37
38
39
</t>
  </si>
  <si>
    <t>/DebitNote/cac:TaxTotal/cac:TaxSubtotal/cbc:TaxableAmount (Total valor de venta)</t>
  </si>
  <si>
    <r>
      <rPr>
        <sz val="9"/>
        <rFont val="Calibri"/>
        <family val="2"/>
        <scheme val="minor"/>
      </rPr>
      <t>4296</t>
    </r>
    <r>
      <rPr>
        <strike/>
        <sz val="9"/>
        <rFont val="Calibri"/>
        <family val="2"/>
        <scheme val="minor"/>
      </rPr>
      <t xml:space="preserve">
</t>
    </r>
  </si>
  <si>
    <t>/DebitNote/cac:TaxTotal/cac:TaxSubtotal/cbc:TaxAmount (Importe del tributo)</t>
  </si>
  <si>
    <t>/DebitNote/cac:TaxTotal/cac:TaxSubtotal/cac:TaxCategory/cac:TaxScheme/cbc:ID (Código de tributo)</t>
  </si>
  <si>
    <t>Si  'Código de tipo de nota de débito' es '12' (IVAP) y existe un 'Código de tributo' (cbc:ID) con valor '9995' o '9997' o '9998' a nivel global con 'Total valor de venta' (cbc:TaxableAmount)  mayor a cero</t>
  </si>
  <si>
    <t>Si  'Código de tipo de nota de débito' es '11' (Exportacion) y existe un 'Código de tributo' (cbc:ID) con valor '9997' o '9998' a nivel global con 'Total valor de venta' (cbc:TaxableAmount)  mayor a cero</t>
  </si>
  <si>
    <t>/DebitNote/cac:TaxTotal/cac:TaxSubtotal/cac:TaxCategory/cac:TaxScheme/cbc:Name (Nombre de tributo)</t>
  </si>
  <si>
    <t>/DebitNote/cac:TaxTotal/cac:TaxSubtotal/cac:TaxCategory/cac:TaxScheme/cbc:TaxTypeCode (Código internacional de tributo)</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</si>
  <si>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</si>
  <si>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/DebitNote/cac:TaxTotal/cac:TaxSubtotal/cbc:TaxAmount (Sumatoria de impuestos de operaciones gratuitas)</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</si>
  <si>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</si>
  <si>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</si>
  <si>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/DebitNote/cac:TaxTotal/cac:TaxSubtotal/cbc:TaxableAmount  (Total valor de venta operaciones gravadas)</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</si>
  <si>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</si>
  <si>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</si>
  <si>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r>
      <rPr>
        <sz val="9"/>
        <rFont val="Calibri"/>
        <family val="2"/>
        <scheme val="minor"/>
      </rPr>
      <t>4299</t>
    </r>
    <r>
      <rPr>
        <strike/>
        <sz val="9"/>
        <rFont val="Calibri"/>
        <family val="2"/>
        <scheme val="minor"/>
      </rPr>
      <t xml:space="preserve">
</t>
    </r>
  </si>
  <si>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</si>
  <si>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</si>
  <si>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/DebitNote/cac:TaxTotal/cac:TaxSubtotal/cbc:TaxAmount (Total IGV o IVAP, según corresponda)</t>
  </si>
  <si>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</si>
  <si>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</si>
  <si>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</si>
  <si>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</si>
  <si>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</si>
  <si>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42
43</t>
  </si>
  <si>
    <t>/DebitNote/cac:TaxTotal/cac:TaxSubtotal/cbc:TaxableAmount (Monto base)</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</si>
  <si>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</si>
  <si>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</si>
  <si>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/DebitNote/cac:TaxTotal/cac:TaxSubtotal/cbc:TaxAmount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</si>
  <si>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</si>
  <si>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</si>
  <si>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</si>
  <si>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</si>
  <si>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débito' es '11' (Exportacion) y existe un ID '2000' o '9999' a nivel global</t>
  </si>
  <si>
    <t>Sumatoria ICBPER</t>
  </si>
  <si>
    <t>/DebitNote/cac:TaxTotal/cac:TaxSubtotal/cbc:TaxAmount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</si>
  <si>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</si>
  <si>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</si>
  <si>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/DebitNote/cac:RequestedMonetaryTotal/cbc:ChargeTotalAmount</t>
  </si>
  <si>
    <t>/DebitNote/cac:RequestedMonetaryTotal/cbc:PayableAmount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</si>
  <si>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</si>
  <si>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</si>
  <si>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/DebitNote/cac:RequestedMonetaryTotal/cbc:PayableRoundingAmount</t>
  </si>
  <si>
    <t>Si existe el tag UBL y el 'Tipo de documento que modifica' es igual a '01', el valor absoluto es mayor a 1</t>
  </si>
  <si>
    <t>Si existe el tag UBL y el 'Tipo de documento que modifica' es diferente de '01', el valor absoluto es mayor a 1</t>
  </si>
  <si>
    <t>/DebitNote/cbc:Note@languageLocaleID (Código de la leyenda)</t>
  </si>
  <si>
    <t>/DebitNote/cbc:Note  (Descripción de la leyenda)</t>
  </si>
  <si>
    <t>Información adicional  a nivel de ítem - gastos por intereses de créditos hipotecarios</t>
  </si>
  <si>
    <t>49
50
51
52
53
54
55</t>
  </si>
  <si>
    <t>Número de Contrato
Fecha del otorgamiento del crédito
Tipo de préstamo
Partida registral
Indicador de primera vivienda
Dirección completa del predio
Monto del crédito otorgado (capital)</t>
  </si>
  <si>
    <t>/DebitNote/cac:DebitNoteLine/cac:Item/cac:AdditionalItemProperty/cbc:Name (Nombre del concepto)</t>
  </si>
  <si>
    <t>/DebitNote/cac:DebitNoteLine/cac:Item/cac:AdditionalItemProperty/cbc:NameCode (Código del concepto)</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</si>
  <si>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</si>
  <si>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</si>
  <si>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</si>
  <si>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</si>
  <si>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</si>
  <si>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</si>
  <si>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</si>
  <si>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</si>
  <si>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</si>
  <si>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</si>
  <si>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</si>
  <si>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</si>
  <si>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</si>
  <si>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</si>
  <si>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</si>
  <si>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</si>
  <si>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</si>
  <si>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</si>
  <si>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 xml:space="preserve">56
57
58
</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</si>
  <si>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</si>
  <si>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</si>
  <si>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</si>
  <si>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 xml:space="preserve">59
60
</t>
  </si>
  <si>
    <t>/DebitNote/cac:DebitNoteLine/cac:Item/cac:AdditionalItemProperty/cac:UsabilityPeriod/cbc:StartDate (Fecha de inicio de vigencia)</t>
  </si>
  <si>
    <t>/DebitNote/cac:DebitNoteLine/cac:Item/cac:AdditionalItemProperty/cac:UsabilityPeriod/cbc:EndDate (Fecha de término de vigencia)</t>
  </si>
  <si>
    <t>/DebitNote/cac:PaymentTerms/cbc:ID (Indicador PaymentTerms)</t>
  </si>
  <si>
    <t>Si el valor del tag es igual a 'Detraccion', y no existe un 'Indicador PaymentMeans' con valor igual a 'Detraccion' (cac:PaymentMeans con cbc:ID igual a 'Detraccion')</t>
  </si>
  <si>
    <t>3313</t>
  </si>
  <si>
    <t>/DebitNote/cac:PaymentTerms/cbc:PaymentMeansID (Código de bien o servicio)</t>
  </si>
  <si>
    <t>/DebitNote/cac:PaymentMeans/cbc:ID (Indicador PaymentMeans)</t>
  </si>
  <si>
    <t>Si el valor del tag es igual a 'Detraccion', y no existe un 'Indicador PaymentTerms' con valor igual a 'Detraccion' (cac:PaymentTerms con cbc:ID igual a 'Detraccion')</t>
  </si>
  <si>
    <t>3314</t>
  </si>
  <si>
    <t>/DebitNote/cac:PaymentMeans/cac:PayeeFinancialAccount/cbc:ID (Número de cuenta)</t>
  </si>
  <si>
    <t>/DebitNote/cac:PaymentMeans/cbc:PaymentMeansCode (Medio de pago)</t>
  </si>
  <si>
    <t>/DebitNote/cac:PaymentTerms/cbc:Amount (Monto de detraccion)</t>
  </si>
  <si>
    <t>/DebitNote/cac:PaymentTerms/cbc:PaymentPercent (Tasa o porcentaje de detracción)</t>
  </si>
  <si>
    <t>NOTA: COMPROBANTE NO APLICA PARA SEE-OSE</t>
  </si>
  <si>
    <t xml:space="preserve">CONDICIÓN INFORMÁTICA </t>
  </si>
  <si>
    <t>Datos de Cabecera</t>
  </si>
  <si>
    <t>/SelfBilledInvoice/cbc:IssueDate</t>
  </si>
  <si>
    <t>Si serie del documento no inicia con número:
La diferencia entre la fecha de recepción del XML y el valor del Tag UBL es mayor al límite del listado  (1 día) 
Versión para publicación</t>
  </si>
  <si>
    <t>Si serie del documento no inicia con número: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(1 día)
Versión para SUNAT</t>
  </si>
  <si>
    <t xml:space="preserve">Si serie del documento inicia con número:
La diferencia entre la fecha de recepción del XML y el valor del Tag UBL es mayor a 7 días </t>
  </si>
  <si>
    <t>4347</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</si>
  <si>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</si>
  <si>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</si>
  <si>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</si>
  <si>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</si>
  <si>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</si>
  <si>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</si>
  <si>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</si>
  <si>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</si>
  <si>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</si>
  <si>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</si>
  <si>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</si>
  <si>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</si>
  <si>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</si>
  <si>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</si>
  <si>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</si>
  <si>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</si>
  <si>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</si>
  <si>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</si>
  <si>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</si>
  <si>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</si>
  <si>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</si>
  <si>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</si>
  <si>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</si>
  <si>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</si>
  <si>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</si>
  <si>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</si>
  <si>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</si>
  <si>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</si>
  <si>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</si>
  <si>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</si>
  <si>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</si>
  <si>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</si>
  <si>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</si>
  <si>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2463</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</si>
  <si>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</si>
  <si>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</si>
  <si>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</si>
  <si>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</si>
  <si>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</si>
  <si>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</si>
  <si>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</si>
  <si>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2450</t>
  </si>
  <si>
    <t>Si 'Tipo de documento de identidad del vendedor' es '1', el valor del Tag UBL existe y se encuentra en condición de fallecido a la fecha de emisión</t>
  </si>
  <si>
    <t>2460</t>
  </si>
  <si>
    <t>Si 'Tipo de documento de identidad del vendedor' es '1', el valor del Tag UBL existe y pertenece a un menor de edad (menor a 18 años) a la fecha de emisión</t>
  </si>
  <si>
    <t>2461</t>
  </si>
  <si>
    <t xml:space="preserve">Si 'Tipo de documento de identidad del vendedor' es '1', el valor del Tag UBL existe y tiene un Numero de RUC con estado diferente a '10', '11', '12','20' ,'30' y '31' </t>
  </si>
  <si>
    <t>2462</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</si>
  <si>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</si>
  <si>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</si>
  <si>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</si>
  <si>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</si>
  <si>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</si>
  <si>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</si>
  <si>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</si>
  <si>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</si>
  <si>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2452</t>
  </si>
  <si>
    <t>Si existe el tag, el formato del Tag UBL es diferente a alfanumérico de 3 a 250 caracteres (se considera cualquier carácter incluido espacio, no se permite ningún otro "whitespace character": salto de línea, tab, fin de línea, etc.)</t>
  </si>
  <si>
    <t>2593</t>
  </si>
  <si>
    <t xml:space="preserve">Si existe el tag, el valor del Tag UBL empieza con espacio en blanco o TAB
</t>
  </si>
  <si>
    <t>/SelfBilledInvoice/cac:AccountingSupplierParty/cac:Party/cac:PartyLegalEntity/cac:RegistrationAddress/cbc:CitySubdivisionName (Urbanización)</t>
  </si>
  <si>
    <t>4341</t>
  </si>
  <si>
    <t>/SelfBilledInvoice/cac:AccountingSupplierParty/cac:Party/cac:PartyLegalEntity/cac:RegistrationAddress/cbc:CityName (Provincia)</t>
  </si>
  <si>
    <t>4342</t>
  </si>
  <si>
    <t>/SelfBilledInvoice/cac:AccountingSupplierParty/cac:Party/cac:PartyLegalEntity/cac:RegistrationAddress/cbc:ID (Código de ubigeo)</t>
  </si>
  <si>
    <t>2453</t>
  </si>
  <si>
    <t>4339</t>
  </si>
  <si>
    <t>/SelfBilledInvoice/cac:AccountingSupplierParty/cac:Party/cac:PartyLegalEntity/cac:RegistrationAddress/cbc:CountrySubentity (Departamento)</t>
  </si>
  <si>
    <t>4343</t>
  </si>
  <si>
    <t>/SelfBilledInvoice/cac:AccountingSupplierParty/cac:Party/cac:PartyLegalEntity/cac:RegistrationAddress/cbc:District (Distrito)</t>
  </si>
  <si>
    <t>4344</t>
  </si>
  <si>
    <t>/SelfBilledInvoice/cac:AccountingSupplierParty/cac:Party/cac:PartyLegalEntity/cac:RegistrationAddress/cac:Country/cbc:IdentificationCode (Código de país)</t>
  </si>
  <si>
    <t>Condición del domicilio del vendedor: punto de venta, producción, extracción y/o explotación de los productos o ninguno</t>
  </si>
  <si>
    <t>(Catálogo No. 60)</t>
  </si>
  <si>
    <t>/SelfBilledInvoice/cac:AccountingSupplierParty/cac:Party/cac:PartyLegalEntity/cac:RegistrationAddress/cbc:AddressTypeCode</t>
  </si>
  <si>
    <t>2456</t>
  </si>
  <si>
    <t>2457</t>
  </si>
  <si>
    <t>Catálogo
(60)</t>
  </si>
  <si>
    <t>Ubicación del lugar donde se realiza la operación</t>
  </si>
  <si>
    <t>/SelfBilledInvoice/cac:DeliveryTerms/cac:DeliveryLocation/cac:Address/cac:AddressLine/cbc:Line
(Dirección y los datos referenciales que permitan ubicar el lugar donde se realiza la operación)</t>
  </si>
  <si>
    <t>2454</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</si>
  <si>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</si>
  <si>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</si>
  <si>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</si>
  <si>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</si>
  <si>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2455</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</si>
  <si>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</si>
  <si>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</si>
  <si>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</si>
  <si>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Condición de la ubicación del lugar donde se realiza la operación: punto de venta, producción, extracción y/o explotación de los productos o ninguno</t>
  </si>
  <si>
    <t>/SelfBilledInvoice/cac:DeliveryTerms/cac:DeliveryLocation/cbc:LocationTypeCode</t>
  </si>
  <si>
    <t>2458</t>
  </si>
  <si>
    <t>2459</t>
  </si>
  <si>
    <t xml:space="preserve">DETALLE POR CADA ÍTEM </t>
  </si>
  <si>
    <t>Número de orden del ítem</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</si>
  <si>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</si>
  <si>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</si>
  <si>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</si>
  <si>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</si>
  <si>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</si>
  <si>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</si>
  <si>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</si>
  <si>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</si>
  <si>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</si>
  <si>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</si>
  <si>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</si>
  <si>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</si>
  <si>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2337</t>
  </si>
  <si>
    <t>Precio de venta unitario por Item
Valor referencial unitario por ítem en operaciones gratuitas (no onerosas)</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</si>
  <si>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</si>
  <si>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</si>
  <si>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</si>
  <si>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</si>
  <si>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</si>
  <si>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</si>
  <si>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</si>
  <si>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</si>
  <si>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</si>
  <si>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</si>
  <si>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</si>
  <si>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Código del derecho minero
Ley mineral (contenido metalico)
Naturaleza del mineral
Nombre del derecho minero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</si>
  <si>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</si>
  <si>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</si>
  <si>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</si>
  <si>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</si>
  <si>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2466</t>
  </si>
  <si>
    <t>Si 'Tipo de operación' es igual a '0503', y no existe el tag con valor '6004'</t>
  </si>
  <si>
    <t>2467</t>
  </si>
  <si>
    <t>Si 'Tipo de operación' es igual a '0503', y no existe el tag con valor '6005'</t>
  </si>
  <si>
    <t>2468</t>
  </si>
  <si>
    <t>Si 'Tipo de operación' es igual a '0503', y no existe el tag con valor '6006'</t>
  </si>
  <si>
    <t>2469</t>
  </si>
  <si>
    <t>/SelfBilledInvoice/cac:InvoiceLine/cac:Item/cac:AdditionalItemProperty/cbc:Value (Código del derecho minero)</t>
  </si>
  <si>
    <t>De existir 'Código del concepto' igual a '6000', '6004',6005' o '6006', no existe el tag, o existe con valor vacío</t>
  </si>
  <si>
    <t>n(3,2)</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</si>
  <si>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</si>
  <si>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</si>
  <si>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</si>
  <si>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</si>
  <si>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</si>
  <si>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Si el Tag UBL existe, el valor del Tag UBL es diferente a la sumatoria de 'Monto de tributo por línea' (cbc:TaxAmount)  de los tributos '1000' y '9999', con una tolerancia + -1</t>
  </si>
  <si>
    <t>Afectación al IGV por ítem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</si>
  <si>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</si>
  <si>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</si>
  <si>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</si>
  <si>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'9997' o '9998', el valor del tag UBL es diferente de 0</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</si>
  <si>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</si>
  <si>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</si>
  <si>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</si>
  <si>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</si>
  <si>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</si>
  <si>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</si>
  <si>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</si>
  <si>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</si>
  <si>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</si>
  <si>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</si>
  <si>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</si>
  <si>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</si>
  <si>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</si>
  <si>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</si>
  <si>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No existe en el ítem un cac:TaxSubtotal con monto base mayor a cero (cbc:TaxableAmount &gt; 0) y cbc:ID con alguno de los siguientes valores: '1000', '9996', '9997' o '9998'</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</si>
  <si>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</si>
  <si>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</si>
  <si>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</si>
  <si>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</si>
  <si>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</si>
  <si>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</si>
  <si>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2464</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</si>
  <si>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</si>
  <si>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</si>
  <si>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</si>
  <si>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</si>
  <si>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</si>
  <si>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</si>
  <si>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</si>
  <si>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</si>
  <si>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</si>
  <si>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</si>
  <si>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Total valor de venta  - operaciones gravadas 
Total importe IGV/Total IGV Crédito</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</si>
  <si>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</si>
  <si>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</si>
  <si>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</si>
  <si>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</si>
  <si>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</si>
  <si>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</si>
  <si>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</si>
  <si>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</si>
  <si>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 xml:space="preserve">Total valor de venta - operaciones inafectas
Total valor de venta - operaciones exoneradas </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</si>
  <si>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</si>
  <si>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</si>
  <si>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</si>
  <si>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Si 'Código de tributo' igual a '9997' (Exonerada)  y existe 'Código de leyenda' igual a '2001', el valor del Tag UBL es igual a 0 (cero)</t>
  </si>
  <si>
    <t>Si 'Código de tributo' igual a '9997' (Exonerada) y existe 'Código de leyenda' igual a '2002', el valor del Tag UBL es igual a 0 (cero)</t>
  </si>
  <si>
    <t>Si 'Código de tributo' igual a '9997' (Exonerada) y existe 'Código de leyenda' igual a '2003', el valor del Tag UBL es igual a 0 (cero)</t>
  </si>
  <si>
    <t>Si 'Código de tributo' igual a '9997' (Exonerada) y 'Código de leyenda' es '2008', el valor del Tab UBL es igual a 0 (cero)</t>
  </si>
  <si>
    <t>/SelfBilledInvoice/cac:TaxTotal/cac:TaxSubtotal/cbc:TaxAmount (Importe del tributo)</t>
  </si>
  <si>
    <t>Si el Tag UBL existe, el valor del Tag Ubl es diferente de 0 (cero), cuando el 'Código de tributo' es  '9997' y '9998'</t>
  </si>
  <si>
    <t>39
40</t>
  </si>
  <si>
    <t>Total valor de venta - operaciones gratuitas
Sumatoria de tributos de operaciones gratuitas</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</si>
  <si>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</si>
  <si>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</si>
  <si>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</si>
  <si>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</si>
  <si>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2470</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</si>
  <si>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</si>
  <si>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4345</t>
  </si>
  <si>
    <t>/SelfBilledInvoice/cac:TaxTotal/cac:TaxSubtotal/cbc:TaxAmount (Importe de la retención)</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</si>
  <si>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</si>
  <si>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4346</t>
  </si>
  <si>
    <t>Sumatoria otros tributos</t>
  </si>
  <si>
    <t>/SelfBilledInvoice/cac:TaxTotal/cac:TaxSubtotal/cbc:TaxableAmount (Monto base)</t>
  </si>
  <si>
    <t>Si existe el Tag y el 'Código de tributo' es '9999', el valor del Tag UBL es diferente a la sumatoria de los 'Montos base' (cbc:TaxableAmount) de los ítems con 'Código de tributo por línea' igual a '9999' (con una tolerancia + - 1)</t>
  </si>
  <si>
    <t>/SelfBilledInvoice/cac:TaxTotal/cac:TaxSubtotal/cbc:TaxAmount  (Monto de la Sumatoria)</t>
  </si>
  <si>
    <t xml:space="preserve">Total valor de venta </t>
  </si>
  <si>
    <t>/SelfBilledInvoice/cac:LegalMonetaryTotal/cbc:LineExtensionAmount</t>
  </si>
  <si>
    <t>No existe el tag UBL</t>
  </si>
  <si>
    <t>2591</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</si>
  <si>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</si>
  <si>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</si>
  <si>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2451</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</si>
  <si>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</si>
  <si>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4210</t>
  </si>
  <si>
    <t>Sub total de la liquidación de compra</t>
  </si>
  <si>
    <t>/SelfBilledInvoice/cac:LegalMonetaryTotal/cbc:TaxInclusiveAmount</t>
  </si>
  <si>
    <t>2592</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</si>
  <si>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</si>
  <si>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</si>
  <si>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</si>
  <si>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</si>
  <si>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</si>
  <si>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</si>
  <si>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</si>
  <si>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</si>
  <si>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</si>
  <si>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</si>
  <si>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</si>
  <si>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</si>
  <si>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</si>
  <si>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</si>
  <si>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</si>
  <si>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</si>
  <si>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</si>
  <si>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</si>
  <si>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</si>
  <si>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2465</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</si>
  <si>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</si>
  <si>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</si>
  <si>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</si>
  <si>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</si>
  <si>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</si>
  <si>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</si>
  <si>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</si>
  <si>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</si>
  <si>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</si>
  <si>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</si>
  <si>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</si>
  <si>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</si>
  <si>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</si>
  <si>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</si>
  <si>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</si>
  <si>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</si>
  <si>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</si>
  <si>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</si>
  <si>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</si>
  <si>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</si>
  <si>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</si>
  <si>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</si>
  <si>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</si>
  <si>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</si>
  <si>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</si>
  <si>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</si>
  <si>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tag, el valor del Tag UBL es diferente de '10' y '99'</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</si>
  <si>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</si>
  <si>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</si>
  <si>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</si>
  <si>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</si>
  <si>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</si>
  <si>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</si>
  <si>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</si>
  <si>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</si>
  <si>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I) DAE DE LAS EMPRESAS QUE DESEMPEÑAN EL ROL ADQUIRENTE</t>
  </si>
  <si>
    <t>Fecha de emisión y Mecanismo de seguridad</t>
  </si>
  <si>
    <t>/Invoice/ext:UBLExtensions/ext:UBLExtension/ext:ExtensionContent/ds:Signature
/Invoice/cac:Signature</t>
  </si>
  <si>
    <t>Datos del documento autorizado - Adquirente en los sistemas de pago con tarjetas crédito y débito</t>
  </si>
  <si>
    <t>El valor del Tag UBL es diferente de '2.1'</t>
  </si>
  <si>
    <t>El valor del Tag UBL es diferente de '2.0'</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</si>
  <si>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</si>
  <si>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</si>
  <si>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</si>
  <si>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</si>
  <si>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&lt;&lt;SIN VALIDACION&gt;&gt;</t>
  </si>
  <si>
    <t>Tipo de documento autorizado</t>
  </si>
  <si>
    <t>"30"
"42"</t>
  </si>
  <si>
    <t>El valor del Tag UBL es diferente a '30' y '42'</t>
  </si>
  <si>
    <t>Periodo de abono: Fecha desde</t>
  </si>
  <si>
    <t>/Invoice/cac:InvoicePeriod/cbc:StartDate</t>
  </si>
  <si>
    <t>2472</t>
  </si>
  <si>
    <t>Periodo de abono: Fecha hasta</t>
  </si>
  <si>
    <t>/Invoice/cac:InvoicePeriod/cbc:EndDate</t>
  </si>
  <si>
    <t>2473</t>
  </si>
  <si>
    <t>Tipo de canal facturado (fisico/virtual)</t>
  </si>
  <si>
    <t>"01" : Físico
"02" : Virtual</t>
  </si>
  <si>
    <t>2474</t>
  </si>
  <si>
    <t>El valor del Tag UBL es diferente a '01' y '02'</t>
  </si>
  <si>
    <t>2475</t>
  </si>
  <si>
    <t>Datos del Adquirente en los sistemas de pago con tarjeta crédito y débito</t>
  </si>
  <si>
    <t>El valor del Tag UBL tiene un ind_estado diferente '00' en el listado</t>
  </si>
  <si>
    <t>El valor del Tag UBL tiene un ind_condicion igual a '12' en el listado</t>
  </si>
  <si>
    <t>Tipo de documento de identidad del emisor</t>
  </si>
  <si>
    <t>El valor del Tag UBL es diferente a '6'</t>
  </si>
  <si>
    <t>El formato del Tag UBL es diferente a alfanumérico de hasta 1500 caracteres  (se considera cualquier carácter incluido espacio, no se permite ningún otro "whitespace character": salto de línea, tab, fin de línea, etc.)</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</si>
  <si>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</si>
  <si>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</si>
  <si>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</si>
  <si>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</si>
  <si>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</si>
  <si>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</si>
  <si>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</si>
  <si>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</si>
  <si>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</si>
  <si>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Nombre Comercial</t>
  </si>
  <si>
    <t>/Invoice/cac:AccountingCustomerParty/cac:Party/cac:PartyName/cbc:Name</t>
  </si>
  <si>
    <t>4099</t>
  </si>
  <si>
    <t>Si el Tag UBL existe, el valor del Tag UBL debe estar en el listado</t>
  </si>
  <si>
    <t>Entidades financieras  - Resumen de comisiones y gastos de emisores de las tarjetas</t>
  </si>
  <si>
    <t>Número de orden</t>
  </si>
  <si>
    <t>El formato del Tag UBL es diferente de numérico de hasta 3 dígitos, o es igual cero</t>
  </si>
  <si>
    <t>Existe otro ítem (cac:InvoiceLine) con el mismo valor del Tag UBL</t>
  </si>
  <si>
    <t>Indicador de tipo de comisión</t>
  </si>
  <si>
    <t>"1"
(Bancos emisores)</t>
  </si>
  <si>
    <t>No existe el tag</t>
  </si>
  <si>
    <t>2476</t>
  </si>
  <si>
    <t>El valor del Tag UBL es diferente de '1' y '2'</t>
  </si>
  <si>
    <t>2477</t>
  </si>
  <si>
    <t>Indicador de institución financiera</t>
  </si>
  <si>
    <t>"1" Emisor Local
"2" Emisor Foráneo</t>
  </si>
  <si>
    <t>/Invoice/cac:InvoiceLine/cac:Item/cac:SellersItemIdentification/cbc:ID@schemeID</t>
  </si>
  <si>
    <t>Si el indicador de tipo de comisión es igual a '1' y el atributo no existe</t>
  </si>
  <si>
    <t>2478</t>
  </si>
  <si>
    <t>Si el indicador de tipo de comisión es igual a '1' y el valor del atributo es diferente de '1' y '2'</t>
  </si>
  <si>
    <t>2479</t>
  </si>
  <si>
    <t xml:space="preserve">Total comisiones </t>
  </si>
  <si>
    <t>El valor del Tag UBL es diferente de la sumatoria de  'Comisión del banco emisor' del detalle por banco emisor (/Invoice/cac:InvoiceLine/cac:SubInvoiceLine/cbc:LineExtensionAmount), con una tolerancia de + - 1</t>
  </si>
  <si>
    <t>4354</t>
  </si>
  <si>
    <t>Si existe el atributo, el valor es diferente al ingresado en 'Importe total procesado en el periodo'</t>
  </si>
  <si>
    <t>Total IGV</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</si>
  <si>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</si>
  <si>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</si>
  <si>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</si>
  <si>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</si>
  <si>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4360</t>
  </si>
  <si>
    <t>"1000"</t>
  </si>
  <si>
    <t>/Invoice/cac:InvoiceLine/cac:TaxTotal/cac:TaxSubtotal/cac:TaxCategory/cac:TaxScheme/cbc:ID (Código de tributo IGV)</t>
  </si>
  <si>
    <t>El valor del Tag UBL es diferente de '1000'</t>
  </si>
  <si>
    <t>Existe en el ítem otro tag cac:TaxSubtotal con el mismo  de código de tributo</t>
  </si>
  <si>
    <t>Si existe el tag, el valor ingresado es diferente a 'Codigo de tributos'</t>
  </si>
  <si>
    <t>Si existe el tag, el valor ingresado es diferente a 'urn:pe:gob:sunat:cpe:see:gem:catalogos:catalogo05'</t>
  </si>
  <si>
    <t>/Invoice/cac:InvoiceLine/cac:ItemPriceExtension/cbc:Amount</t>
  </si>
  <si>
    <t xml:space="preserve">No existe el Tag UBL /cac:InvoiceLine/cac:ItemPriceExtension  </t>
  </si>
  <si>
    <t>2480</t>
  </si>
  <si>
    <t>2481</t>
  </si>
  <si>
    <t>El valor del tag es diferente de la sumatoria del 'Total comisiones' más el 'Total del IGV' de corresponder, con una tolerancia + - 1</t>
  </si>
  <si>
    <t>4348</t>
  </si>
  <si>
    <t>Entidades financieras  - Detalle por banco emisor</t>
  </si>
  <si>
    <t xml:space="preserve">Número de orden </t>
  </si>
  <si>
    <t>/Invoice/cac:InvoiceLine/cac:SubInvoiceLine/cbc:ID</t>
  </si>
  <si>
    <t>Si 'Indicador de institución financiera' es igual a '1' (Emisor  local) y no existe al menos un tag /cac:SubInvoiceLine</t>
  </si>
  <si>
    <t>4364</t>
  </si>
  <si>
    <t>Existe otro subítem (cac:InvoiceLine/cac:SubInvoiceLine) con el mismo valor del Tag UBL</t>
  </si>
  <si>
    <t>RUC Banco emisor de la tarjeta</t>
  </si>
  <si>
    <t>/Invoice/cac:InvoiceLine/cac:SubInvoiceLine/cac:OriginatorParty/cac:PartyIdentification/cbc:ID (Número de RUC)</t>
  </si>
  <si>
    <t xml:space="preserve">Si 'Indicador de institución financiera' es igual a '1' (Emisor local) y el tag UBL no existe </t>
  </si>
  <si>
    <t>2484</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</si>
  <si>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</si>
  <si>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</si>
  <si>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</si>
  <si>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</si>
  <si>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2485</t>
  </si>
  <si>
    <t>Nombre Banco emisor de la tarjeta</t>
  </si>
  <si>
    <t xml:space="preserve">/Invoice/cac:InvoiceLine/cac:SubInvoiceLine/cac:OriginatorParty/cac:PartyLegalEntity/cbc:RegistrationName
</t>
  </si>
  <si>
    <t>/Invoice/cac:InvoiceLine/cac:SubInvoiceLine/cac:Item/cbc:Description</t>
  </si>
  <si>
    <t>4350</t>
  </si>
  <si>
    <t>Comisión del banco emisor</t>
  </si>
  <si>
    <t>/Invoice/cac:InvoiceLine/cac:SubInvoiceLine/cbc:LineExtensionAmount</t>
  </si>
  <si>
    <t>2486</t>
  </si>
  <si>
    <t>Tipo de moneda de la comisión</t>
  </si>
  <si>
    <t>/Invoice/cac:InvoiceLine/cac:SubInvoiceLine/cbc:LineExtensionAmount@currencyID</t>
  </si>
  <si>
    <t>Monto de IGV</t>
  </si>
  <si>
    <t>/Invoice/cac:InvoiceLine/cac:SubInvoiceLine/cac:TaxTotal/cbc:TaxAmount (Monto de IGV)</t>
  </si>
  <si>
    <t>2497</t>
  </si>
  <si>
    <t>/Invoice/cac:InvoiceLine/cac:SubInvoiceLine/cac:TaxTotal/cac:TaxSubtotal/cbc:TaxableAmount (Base imponible de IGV)</t>
  </si>
  <si>
    <t>Si el tag existe, el formato del Tag UBL es diferente de decimal positivo de 12 enteros y hasta 2 decimales y diferente de cero</t>
  </si>
  <si>
    <t>2590</t>
  </si>
  <si>
    <t>/Invoice/cac:InvoiceLine/cac:SubInvoiceLine/cac:TaxTotal/cac:TaxSubtotal/cbc:TaxAmount (Monto de IGV)</t>
  </si>
  <si>
    <t>Si el valor del tag es mayor a cero y es diferente del resultado de multiplicar la 'Base Imponible de IGV' por la tasa vigente del IGV a la fecha de emisión, con una tolerancia + - 1</t>
  </si>
  <si>
    <t>4365</t>
  </si>
  <si>
    <t>/Invoice/cac:InvoiceLine/cac:SubInvoiceLine/cac:TaxTotal/cac:TaxSubtotal/cac:TaxCategory/cac:TaxScheme/cbc:ID (Código de tributo IGV)</t>
  </si>
  <si>
    <t>Existe otro tag cac:TaxSubtotal con el mismo código de tributo</t>
  </si>
  <si>
    <t>Importe total Entidad Emisor</t>
  </si>
  <si>
    <t>/Invoice/cac:InvoiceLine/cac:SubInvoiceLine/cac:ItemPriceExtension/cbc:Amount</t>
  </si>
  <si>
    <t>Si 'Indicador de institución financiera' es igual a '1' (Banco local) y no existe el Tag UBL cac:InvoiceLine/cac:SubInvoiceLine/cac:ItemPriceExtension</t>
  </si>
  <si>
    <t>2482</t>
  </si>
  <si>
    <t>2483</t>
  </si>
  <si>
    <t>Si el tag existe, el valor del Tag UBL es diferente de la sumatoria de 'Comisión del banco emisor' (cbc:LineExtensionAmount) más 'Monto del IGV' (cbc:TaxAmount), con una tolerancia de +- 1</t>
  </si>
  <si>
    <t>4349</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</si>
  <si>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</si>
  <si>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</si>
  <si>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</si>
  <si>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</si>
  <si>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</si>
  <si>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</si>
  <si>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Si valor del tag es diferente de 'true' para 'Código de motivo de cargo' igual a '47' y '48'</t>
  </si>
  <si>
    <t>(Catálogo No. 53)</t>
  </si>
  <si>
    <t>El valor del tag es distinto a '00', '01', '47' y '48'</t>
  </si>
  <si>
    <t>Si existe el tag, el valor ingresado es diferente a 'Cargo/descuento'</t>
  </si>
  <si>
    <t>Total de IGV</t>
  </si>
  <si>
    <t>Si 'Indicador de tipo de comisión' es igual a '2' y no existe el tag cac:InvoiceLine/cac:TaxTotal</t>
  </si>
  <si>
    <t>Existe más de un tag cac:TaxTotal en el ítem</t>
  </si>
  <si>
    <t>/Invoice/cac:InvoiceLine/cac:TaxTotal/cac:TaxSubtotal/cbc:TaxableAmount (Base imponible de IGV)</t>
  </si>
  <si>
    <t>El valor del tag es diferente del resultado de multiplicar la 'Base Imponible de IGV' por la tasa vigente del IGV a la fecha de emisión, con una tolerancia + - 1</t>
  </si>
  <si>
    <t>No existe en la línea un tag cac:TaxTotal/cac:TaxSubtotal con cac:TaxCategory/cac:TaxScheme/cbc:ID igual a '1000'</t>
  </si>
  <si>
    <t>2042</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</si>
  <si>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</si>
  <si>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</si>
  <si>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</si>
  <si>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2487</t>
  </si>
  <si>
    <t>2488</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</si>
  <si>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</si>
  <si>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</si>
  <si>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</si>
  <si>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4363</t>
  </si>
  <si>
    <t>/Invoice/cac:LegalMonetaryTotal/cbc:PayableAmount@currencyID</t>
  </si>
  <si>
    <t>H)  DAE DEL OPERADOR Y DAE DEL PARTÍCIPE</t>
  </si>
  <si>
    <t>Si serie del documento no inicia con número:
La diferencia entre la fecha de recepción del XML y el valor del Tag UBL es mayor al límite del listado
Versión para publicar</t>
  </si>
  <si>
    <t>Si serie del documento no inicia con número: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Nota: No aplica para el receptor SUNAT-OSE
Versión para SUNAT</t>
  </si>
  <si>
    <t>Datos del documento autorizado - Documento del operador</t>
  </si>
  <si>
    <t>"34"</t>
  </si>
  <si>
    <t>El valor del Tag UBL es diferente a "34"</t>
  </si>
  <si>
    <t>/Invoice/cbc:DueDate</t>
  </si>
  <si>
    <t>Datos del Operador</t>
  </si>
  <si>
    <t>a1</t>
  </si>
  <si>
    <t>Datos del adquirente o usuario (receptor)</t>
  </si>
  <si>
    <t>Numero de documento de identidad</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</si>
  <si>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</si>
  <si>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</si>
  <si>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</si>
  <si>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</si>
  <si>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Si el "Tipo de documento de identidad del adquiriente o usuario" es 1, el formato del Tag UBL es diferente de numérico de 8 dígitos</t>
  </si>
  <si>
    <t xml:space="preserve">Tipo de documento </t>
  </si>
  <si>
    <t>Documentos de referencia</t>
  </si>
  <si>
    <t>El "Tipo de la guía de remisión relacionada" concatenado con el valor del Tag UBL se repite en el /Invoice</t>
  </si>
  <si>
    <t>(Catálogo No. 01)</t>
  </si>
  <si>
    <t>Si existe el "Número de la guía de remisión relacionada", el formato del Tag UBL es diferente de "09" o "31"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</si>
  <si>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</si>
  <si>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</si>
  <si>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</si>
  <si>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</si>
  <si>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</si>
  <si>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</si>
  <si>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4362</t>
  </si>
  <si>
    <t>El formato del Tag UBL es diferente a alfanumérico de hasta 500 caracteres  (se considera cualquier carácter incluido espacio, no se permite ningún otro "whitespace character": salto de línea, tab, fin de línea, etc.)</t>
  </si>
  <si>
    <t>Datos de cada partícipe</t>
  </si>
  <si>
    <t>Número de documento de identidad</t>
  </si>
  <si>
    <t>/Invoice/cac:InvoiceLine/cac:OriginatorParty/cac:PartyIdentification/cbc:ID (Número de RUC)</t>
  </si>
  <si>
    <t>Existe en el ítem (línea) más de un Tag UBL cac:OriginatorParty/cac:PartyIdentification</t>
  </si>
  <si>
    <t>2490</t>
  </si>
  <si>
    <t>2491</t>
  </si>
  <si>
    <t>Si "Tipo de documento de identidad del partícipe" es 6, el formato del Tag UBL es diferente a numérico de 11 dígitos</t>
  </si>
  <si>
    <t>2489</t>
  </si>
  <si>
    <t>Si "Tipo de documento de identidad del partícipe" es '6', el valor del Tag UBL no está en el listado</t>
  </si>
  <si>
    <t>Si "Tipo de documento de identidad del partícipe" es '6', el valor del Tag UBL tiene un ind_estado diferente a 00 en el listado</t>
  </si>
  <si>
    <t>4351</t>
  </si>
  <si>
    <t>Si "Tipo de documento de identidad del partícipe" es '6', el valor del Tag UBL tiene un ind_condicion igual a 12 en el listado</t>
  </si>
  <si>
    <t>4352</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</si>
  <si>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</si>
  <si>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</si>
  <si>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No existe el atributo del Tag UBL</t>
  </si>
  <si>
    <t>El valor del atributo es diferente al listado</t>
  </si>
  <si>
    <t>Apellidos y nombres, denominación o razón social del partícipe</t>
  </si>
  <si>
    <t>/Invoice/cac:InvoiceLine/cac:OriginatorParty/cac:PartyLegalEntity/cbc:RegistrationName</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</si>
  <si>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</si>
  <si>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</si>
  <si>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</si>
  <si>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</si>
  <si>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</si>
  <si>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</si>
  <si>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</si>
  <si>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</si>
  <si>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</si>
  <si>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</si>
  <si>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</si>
  <si>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</si>
  <si>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</si>
  <si>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</si>
  <si>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4359</t>
  </si>
  <si>
    <t>"2000"</t>
  </si>
  <si>
    <t>/Invoice/cac:InvoiceLine/cac:TaxTotal/cac:TaxSubtotal/cac:TaxCategory/cac:TaxScheme/cbc:ID (Código de tributo)</t>
  </si>
  <si>
    <t>El valor del Tag UBL es diferente a "1000", "9997" y "2000"</t>
  </si>
  <si>
    <t>Existe en el ítem otro tag cac:TaxSubtotal con el mismo código de tributo</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</si>
  <si>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</si>
  <si>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</si>
  <si>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</si>
  <si>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</si>
  <si>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</si>
  <si>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</si>
  <si>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</si>
  <si>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Si valor del tag es diferente de 'true' para 'código de motivo de cargo' igual a "45","49", "50" y "52"</t>
  </si>
  <si>
    <t>Si valor del tag es diferente 'false' para 'Código de motivo de descuento' igual a "02" y "03"</t>
  </si>
  <si>
    <t>/Invoice/cac:InvoiceLine/cac:Allowancecharge/cbc:AllowanceChargeReasonCode (Código de motivo de cargo/descuento)</t>
  </si>
  <si>
    <t>El valor del tag es distinto a "02", "03", "45", "49", "50" y "52"</t>
  </si>
  <si>
    <t>/Invoice/cac:InvoiceLine/cac:AllowanceCharge/cbc:MultiplierFactorNumeric (Factor de cargo/descuento)</t>
  </si>
  <si>
    <t>Importe total del partícipe</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</si>
  <si>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</si>
  <si>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</si>
  <si>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</si>
  <si>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</si>
  <si>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</si>
  <si>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</si>
  <si>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</si>
  <si>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2492</t>
  </si>
  <si>
    <t>2493</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</si>
  <si>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</si>
  <si>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</si>
  <si>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</si>
  <si>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</si>
  <si>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</si>
  <si>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Valor unitario por ítem - detalle del partícipe</t>
  </si>
  <si>
    <t>/Invoice/cac:InvoiceLine/cac:SubInvoiceLine/cac:Price/cbc:PriceAmount</t>
  </si>
  <si>
    <t>Valor de venta por ítem - detalle del partícipe</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</si>
  <si>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</si>
  <si>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4355</t>
  </si>
  <si>
    <t>Total Impuestos por ítem - detalle del partícipe</t>
  </si>
  <si>
    <t>/Invoice/cac:InvoiceLine/cac:SubInvoiceLine/cac:TaxTotal/cbc:TaxAmount (Total impuestos)</t>
  </si>
  <si>
    <t>No existe el tag cac:TaxTotal en el /Invoice/cac:InvoiceLine/cac:SubInvoiceLine</t>
  </si>
  <si>
    <t>2494</t>
  </si>
  <si>
    <t>Existe más de un tag cac:TaxTotal en el /Invoice/cac:InvoiceLine/cac:SubInvoiceLine</t>
  </si>
  <si>
    <t>2495</t>
  </si>
  <si>
    <t>2496</t>
  </si>
  <si>
    <t>El valor del tag es diferente a la sumatoria de 'Monto de tributo por ítem' (cbc:TaxAmount de los tributos '1000' y '2000'), con una tolerancia + -1</t>
  </si>
  <si>
    <t>4356</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</si>
  <si>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</si>
  <si>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</si>
  <si>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</si>
  <si>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</si>
  <si>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'2000' (ISC) cuyo 'Monto del tributo' es mayor a cero (cbc:TaxAmount &gt; 0), no existe el Tag UBL</t>
  </si>
  <si>
    <t>Si 'Código de tributo por ítem' es diferente '2000' (ISC), existe el Tag UBL</t>
  </si>
  <si>
    <t>Si 'Código de tributo por ítem' es '2000' (ISC) cuyo 'Monto del tributo' es mayor a cero (cbc:TaxAmount &gt; 0), el valor del Tag UBL es diferente al listado</t>
  </si>
  <si>
    <t>/Invoice/cac:InvoiceLine/cac:SubInvoiceLine/cac:TaxTotal/cac:TaxSubtotal/cac:TaxCategory/cac:TaxScheme/cbc:ID (Código de tributo por ítem)</t>
  </si>
  <si>
    <t>2498</t>
  </si>
  <si>
    <t>2499</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</si>
  <si>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</si>
  <si>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</si>
  <si>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</si>
  <si>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</si>
  <si>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</si>
  <si>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</si>
  <si>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</si>
  <si>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2584</t>
  </si>
  <si>
    <t>Cargos y Descuentos por ítem - detalle por partícipe</t>
  </si>
  <si>
    <t>/Invoice/cac:InvoiceLine/cac:SubInvoiceLine/cac:Allowancecharge/cbc:ID (Descripción de cargo/descuento)</t>
  </si>
  <si>
    <t>/Invoice/cac:InvoiceLine/cac:SubInvoiceLine/cac:Allowancecharge/cbc:ChargeIndicator (Indicador de cargo/descuento)</t>
  </si>
  <si>
    <t>Si valor del tag es diferente de 'true' para 'Código de motivo de cargo' igual a "47" y "54"</t>
  </si>
  <si>
    <t>2585</t>
  </si>
  <si>
    <t>Si valor del tag es diferente 'false' para 'Código de motivo de descuento' igual a "00" y "07"</t>
  </si>
  <si>
    <t>/Invoice/cac:InvoiceLine/cac:SubInvoiceLine/cac:Allowancecharge/cbc:AllowanceChargeReasonCode (Código de cargo/descuento)</t>
  </si>
  <si>
    <t>2586</t>
  </si>
  <si>
    <t>El valor del tag es diferente de "00", "07", "47" y "54"</t>
  </si>
  <si>
    <t>4357</t>
  </si>
  <si>
    <t>/Invoice/cac:InvoiceLine/cac:SubInvoiceLine/cac:AllowanceCharge/cbc:MultiplierFactorNumeric (Factor de cargo/descuento)</t>
  </si>
  <si>
    <t>2587</t>
  </si>
  <si>
    <t>/Invoice/cac:InvoiceLine/cac:SubInvoiceLine/cac:Allowancecharge/cbc:Amount (Monto de cargo/descuento)</t>
  </si>
  <si>
    <t>2588</t>
  </si>
  <si>
    <t>4358</t>
  </si>
  <si>
    <t>/Invoice/cac:InvoiceLine/cac:SubInvoiceLine/cac:Allowancecharge/cbc:BaseAmount (Monto base del cargo/descuento)</t>
  </si>
  <si>
    <t>2589</t>
  </si>
  <si>
    <t>Importe total por ítem - detalle del partícipe</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</si>
  <si>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</si>
  <si>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</si>
  <si>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</si>
  <si>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</si>
  <si>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</si>
  <si>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</si>
  <si>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</si>
  <si>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</si>
  <si>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</si>
  <si>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</si>
  <si>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</si>
  <si>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</si>
  <si>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</si>
  <si>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</si>
  <si>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</si>
  <si>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</si>
  <si>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</si>
  <si>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</si>
  <si>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</si>
  <si>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</si>
  <si>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 xml:space="preserve">                                                                     </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</si>
  <si>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</si>
  <si>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</si>
  <si>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</si>
  <si>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</si>
  <si>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</si>
  <si>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TIPO Y LONGITUD (2)</t>
  </si>
  <si>
    <t>Tag XML</t>
  </si>
  <si>
    <t>Validación</t>
  </si>
  <si>
    <t>CODIGO ERROR</t>
  </si>
  <si>
    <t>TIPO</t>
  </si>
  <si>
    <t>DESCRIPCION ERROR</t>
  </si>
  <si>
    <t>Número de versión de UBL</t>
  </si>
  <si>
    <t>2.1</t>
  </si>
  <si>
    <t>/ApplicationResponse/cbc:UBLVersionID</t>
  </si>
  <si>
    <t>No existe el tag o es vacío</t>
  </si>
  <si>
    <t>El XML no contiene el tag o no existe informacion de UBLVersionID</t>
  </si>
  <si>
    <t>El valor del tag es diferente de "2.1"</t>
  </si>
  <si>
    <t>UBLVersionID - La versión del UBL no es correcta</t>
  </si>
  <si>
    <t>Número de versión del CDR OSE</t>
  </si>
  <si>
    <t>an..10 </t>
  </si>
  <si>
    <t>/ApplicationResponse/cbc:CustomizationID</t>
  </si>
  <si>
    <t xml:space="preserve">El XML no contiene el tag o no existe informacion de CustomizationID
</t>
  </si>
  <si>
    <t>El valor del tag es diferente de "1.0"</t>
  </si>
  <si>
    <t>CustomizationID - La version del documento no es correcta</t>
  </si>
  <si>
    <t>Número de autorización del comprobante (UUID)</t>
  </si>
  <si>
    <t>an..36</t>
  </si>
  <si>
    <t>/ApplicationResponse/cbc:ID</t>
  </si>
  <si>
    <t>El valor del tag es vacío</t>
  </si>
  <si>
    <t xml:space="preserve">El XML no contiene informacion en el tag ID
</t>
  </si>
  <si>
    <t>El valor del tag no cumple con:
Estructura: 8-4-4-4-12 (hexadecimal)</t>
  </si>
  <si>
    <t>ID - No cumple con el formato UUID</t>
  </si>
  <si>
    <t>Fecha de recepción del comprobante por OSE</t>
  </si>
  <si>
    <t>/ApplicationResponse/cbc:IssueDate</t>
  </si>
  <si>
    <t xml:space="preserve">El formato del tag es diferente de YYYY-MM-DD
</t>
  </si>
  <si>
    <t>IssueDate - El dato ingresado  no cumple con el patrón YYYY-MM-DD</t>
  </si>
  <si>
    <t>El valor del tag es mayor a la fecha de recepción en SUNAT</t>
  </si>
  <si>
    <t>La fecha de recepcion del comprobante por ose, no debe de ser mayor a la fecha de recepcion de sunat</t>
  </si>
  <si>
    <t>Hora de recepción del comprobante por OSE</t>
  </si>
  <si>
    <t>an..12 </t>
  </si>
  <si>
    <t>hh:mm:ss.sssss</t>
  </si>
  <si>
    <t>/ApplicationResponse/cbc:IssueTime</t>
  </si>
  <si>
    <t>El XML no contiene el tag IssueTime</t>
  </si>
  <si>
    <t>El valor del tag no cumple con el formato</t>
  </si>
  <si>
    <t>IssueTime - El dato ingresado  no cumple con el patrón hh:mm:ss.sss</t>
  </si>
  <si>
    <t>Fecha de comprobación del comprobante (OSE)</t>
  </si>
  <si>
    <t>/ApplicationResponse/cbc:ResponseDate</t>
  </si>
  <si>
    <t>El XML no contiene el tag ResponseDate</t>
  </si>
  <si>
    <t>ResponseDate - El dato ingresado  no cumple con el patrón YYYY-MM-DD</t>
  </si>
  <si>
    <t>El valor del tag es menor a la 'Fecha de recepción del comprobante por OSE'</t>
  </si>
  <si>
    <t>La fecha de recepcion del comprobante por ose, no debe de ser mayor a la fecha de comprobacion del ose</t>
  </si>
  <si>
    <t>El valor del tag es mayor a la fecha de recepción en SUNAT (TODAY)</t>
  </si>
  <si>
    <t>La fecha de comprobacion del comprobante en OSE no puede ser mayor a la fecha de recepcion en SUNAT.</t>
  </si>
  <si>
    <t xml:space="preserve">La fecha de recepción en SUNAT es mayor a 1 hora respecto a la fecha de comprobación por OSE
(se compara la fecha y hora de comprobación OSE contra la fecha y hora de procesamiento ) </t>
  </si>
  <si>
    <t>La fecha de recepción en SUNAT es mayor a 1 hora(s) respecto a la fecha de comprobación por OSE</t>
  </si>
  <si>
    <t>Hora de comprobación del comprobante (OSE)</t>
  </si>
  <si>
    <t>/ApplicationResponse/cbc:ResponseTime</t>
  </si>
  <si>
    <t>El XML no contiene el tag ResponseTime</t>
  </si>
  <si>
    <t>ResponseTime - El dato ingresado  no cumple con el patrón hh:mm:ss.sss</t>
  </si>
  <si>
    <t>Número de documento de identificación del que envía el CPE (emisor o PSE)</t>
  </si>
  <si>
    <t>/ApplicationResponse/cac:SenderParty/cac:PartyLegalEntity/cbc:CompanyID</t>
  </si>
  <si>
    <t>El XML no contiene el tag o no existe información del Número de documento de identificación del que envía el CPE (emisor o PSE)</t>
  </si>
  <si>
    <t>El formato del tag es diferente de alfanumérico de hasta 15 caracteres</t>
  </si>
  <si>
    <t>El valor ingresado como Número de documento de identificación del que envía el CPE (emisor o PSE) es incorrecto</t>
  </si>
  <si>
    <t>Tipo de documento de identidad del que envía el CPE (emisor o PSE)</t>
  </si>
  <si>
    <t>/ApplicationResponse/cac:SenderParty/cac:PartyLegalEntity/cbc:CompanyID/@schemeID</t>
  </si>
  <si>
    <t>No existe el atributo schemeID</t>
  </si>
  <si>
    <t>El XML no contiene el atributo schemeID o no existe información del Tipo de documento de identidad del que envía el CPE (emisor o PSE)</t>
  </si>
  <si>
    <t xml:space="preserve">El valor del atributo es diferente de '6'
</t>
  </si>
  <si>
    <t>El valor ingresado como Tipo de documento de identidad del que envía el CPE (emisor o PSE) es incorrecto</t>
  </si>
  <si>
    <t>/ApplicationResponse/cac:SenderParty/cac:PartyLegalEntity/cbc:CompanyID/@schemeAgencyName</t>
  </si>
  <si>
    <t>El XML no contiene el atributo schemeAgencyName o no existe información del Tipo de documento de identidad del que envía el CPE (emisor o PSE)</t>
  </si>
  <si>
    <t>El valor del atributo es diferente de "PE:SUNAT"</t>
  </si>
  <si>
    <t>El valor ingresado en el atributo schemeAgencyName del Tipo de documento de identidad del que envía el CPE (emisor o PSE) es incorrecto</t>
  </si>
  <si>
    <t>/ApplicationResponse/cac:SenderParty/cac:PartyLegalEntity/cbc:CompanyID/@schemeURI</t>
  </si>
  <si>
    <t>El XML no contiene el atributo schemeURI o no existe información del Tipo de documento de identidad del que envía el CPE (emisor o PSE)</t>
  </si>
  <si>
    <t>El valor del atributo es diferente de "urn:pe:gob:sunat:cpe:see:gem:catalogos:catalogo6"</t>
  </si>
  <si>
    <t>El valor ingresado en el atributo schemeURI del Tipo de documento de identidad del que envía el CPE (emisor o PSE) es incorrecto</t>
  </si>
  <si>
    <t>Número de documento de identificación del OSE</t>
  </si>
  <si>
    <t>/ApplicationResponse/cac:ReceiverParty/cac:PartyLegalEntity/cbc:CompanyID</t>
  </si>
  <si>
    <t xml:space="preserve">El XML no contiene el tag o no existe información del Número de documento de identificación del OSE
</t>
  </si>
  <si>
    <t>El formato del tag es diferente de numérico de 11 dígitos</t>
  </si>
  <si>
    <t>El valor ingresado como Número de documento de identificación del OSE es incorrecto</t>
  </si>
  <si>
    <t>El certificado digital con el que se firma el CDR OSE no corresponde al RUC del OSE</t>
  </si>
  <si>
    <t>El certificado digital con el que se firma el CDR OSE no corresponde con el RUC del OSE informado</t>
  </si>
  <si>
    <t>El número de RUC no corresponde a un OSE registrado en el padrón</t>
  </si>
  <si>
    <t>El Número de documento de identificación del OSE informado no esta registrado en el padron.</t>
  </si>
  <si>
    <t>El OSE no se encuentra vinculado al Emisor del comprobante, a la fecha de recepción en SUNAT.
La relación OSE y emisor, se considera vigente hasta el 7mo día calendario del mes siguiente de solicitado la baja.</t>
  </si>
  <si>
    <t>El Número de documento de identificación del OSE informado no se encuentra vinculado al emisor del comprobante en la fecha de comprobación.</t>
  </si>
  <si>
    <t>Tipo de documento de identidad del OSE</t>
  </si>
  <si>
    <t>Catálogo 06</t>
  </si>
  <si>
    <t>/ApplicationResponse/cac:ReceiverParty/cac:PartyLegalEntity/cbc:CompanyID/@schemeID</t>
  </si>
  <si>
    <t>No existe el atributo schemeID o es vacío</t>
  </si>
  <si>
    <t>El XML no contiene el atributo schemeID o no existe información del Tipo de documento de identidad del OSE</t>
  </si>
  <si>
    <t>El valor ingresado como Tipo de documento de identidad del OSE es incorrecto</t>
  </si>
  <si>
    <t>/ApplicationResponse/cac:ReceiverParty/cac:PartyLegalEntity/cbc:CompanyID/@schemeAgencyName</t>
  </si>
  <si>
    <t>El XML no contiene el atributo schemeAgencyName o no existe información del Tipo de documento de identidad del OSE</t>
  </si>
  <si>
    <t>El valor ingresado en el atributo schemeAgencyName del Tipo de documento de identidad del OSE es incorrecto</t>
  </si>
  <si>
    <t>/ApplicationResponse/cac:ReceiverParty/cac:PartyLegalEntity/cbc:CompanyID/@schemeURI</t>
  </si>
  <si>
    <t>El XML no contiene el atributo schemeURI o no existe información del Tipo de documento de identidad del OSE</t>
  </si>
  <si>
    <t>El valor ingresado en el atributo schemeURI del Tipo de documento de identidad del OSE es incorrecto</t>
  </si>
  <si>
    <t>Código de Respuesta</t>
  </si>
  <si>
    <t>/ApplicationResponse/cac:DocumentResponse/cac:Response/cbc:ResponseCode</t>
  </si>
  <si>
    <t>El XML no contiene el tag o no existe información del Código de Respuesta</t>
  </si>
  <si>
    <t>El valor del tag es diferente de '0' (Valor fijo: '0', indica que el documento electrónico fue aceptado)</t>
  </si>
  <si>
    <t>El valor ingresado como Código de Respuesta es incorrecto</t>
  </si>
  <si>
    <t>/ApplicationResponse/cac:DocumentResponse/cac:Response/cbc:ResponseCode/@listAgencyName</t>
  </si>
  <si>
    <t>El XML no contiene el atributo listAgencyName o no existe información del Código de Respuesta</t>
  </si>
  <si>
    <t>El valor ingresado en el atributo listAgencyName del Código de Respuesta es incorrecto</t>
  </si>
  <si>
    <t>Descripción de la Respuesta</t>
  </si>
  <si>
    <t>/ApplicationResponse/cac:DocumentResponse/cac:Response/cbc:Description</t>
  </si>
  <si>
    <t>El XML no contiene el tag o no existe información de la Descripción de la Respuesta
El valor ingresado como Descripción de la Respuesta es incorrecto</t>
  </si>
  <si>
    <t xml:space="preserve">El valor del tag tiene más de 250 caracteres
</t>
  </si>
  <si>
    <t>El valor ingresado como Descripción de la Respuesta es incorrecto</t>
  </si>
  <si>
    <t>Código de observación</t>
  </si>
  <si>
    <t>/ApplicationResponse/cac:DocumentResponse/cac:Response/cac:Status/cbc:StatusReasonCode</t>
  </si>
  <si>
    <t>El valor del tag no cumple con el formato de numérico de 4 dígitos</t>
  </si>
  <si>
    <t>El valor ingresado como Código de observación es incorrecto</t>
  </si>
  <si>
    <t>No se encontro el tag cbc:StatusReasonCode cuando ingresó la Descripción de la observación</t>
  </si>
  <si>
    <t>/ApplicationResponse/cac:DocumentResponse/cac:Response/cac:Status/cbc:StatusReasonCode/@listURI</t>
  </si>
  <si>
    <t>Si existe el 'Código de observación' (cbc:Status ReasonCode) y no existe el atributo o es vacío</t>
  </si>
  <si>
    <t>Solo si se encontró el tag del Código de observación (cbc:StatusReasonCode), validar:
El XML no contiene el atributo listURI o no existe información del Código de observación</t>
  </si>
  <si>
    <t>El valor del atributo es diferente de "urn:pe:gob:sunat:cpe:see:gem:codigos:codigoretorno"</t>
  </si>
  <si>
    <t>Solo si se encontró el tag del Código de observación (cbc:StatusReasonCode), validar:
El valor ingresado en el atributo listURI del Código de observación es incorrecto</t>
  </si>
  <si>
    <t>Descripción de la observación</t>
  </si>
  <si>
    <t>/ApplicationResponse/cac:DocumentResponse/cac:Response/cac:Status/cbc:StatusReason</t>
  </si>
  <si>
    <t>Si existe el 'Código de observación' (cbc:Status ReasonCode) y no existe el tag o es vacío</t>
  </si>
  <si>
    <t xml:space="preserve">El XML no contiene el tag o no existe información de la Descripción de la observación
</t>
  </si>
  <si>
    <t>Si existe el 'Código de observación' (cbc:Status ReasonCode) y el valor del tag contiene más de 1000 caracteres</t>
  </si>
  <si>
    <t>El valor ingresado como Descripción de la observación es incorrecto</t>
  </si>
  <si>
    <t>Si existe más de un tag</t>
  </si>
  <si>
    <t>Se ha encontrado mas de una Descripción de la observación, tag cac:Response/cac:Status/cbc:StatusReason</t>
  </si>
  <si>
    <t> an..13</t>
  </si>
  <si>
    <t>R#-########-#####</t>
  </si>
  <si>
    <t>/ApplicationResponse/cac:DocumentResponse/cac:DocumentReference/cbc:ID</t>
  </si>
  <si>
    <t>Existe más de un tag  cac:DocumentReference</t>
  </si>
  <si>
    <t>Para cac:DocumentReference, validar que sea único (sólo un elemento)
El XML contiene mas de un elemento cac:DocumentReference</t>
  </si>
  <si>
    <t>El tag es vacío</t>
  </si>
  <si>
    <t>El XML no contiene informacion en el tag cac:DocumentReference/cbc:ID</t>
  </si>
  <si>
    <t xml:space="preserve">El valor del tag no cumple con el formato establecido
</t>
  </si>
  <si>
    <t>ID - El dato ingresado no cumple con el formato R#-fecha-correlativo</t>
  </si>
  <si>
    <t>Valor no corresponde con el consignado en el comprobante</t>
  </si>
  <si>
    <t>El valor ingresado como Serie y número del comprobante no corresponde con el del comprobante</t>
  </si>
  <si>
    <t>Fecha de emisión del resumen</t>
  </si>
  <si>
    <t>/ApplicationResponse/cac:DocumentResponse/cac:DocumentReference/cbc:IssueDate</t>
  </si>
  <si>
    <t>El XML no contiene el tag o no existe información de la Fecha de emisión del comprobante</t>
  </si>
  <si>
    <t>El valor del tag no cumple con el formato YYYY-MM-DD</t>
  </si>
  <si>
    <t>IssueDate - El dato ingresado  no cumple con el patron YYYY-MM-DD</t>
  </si>
  <si>
    <t>Valor no corresponde con el consignado en el resumen</t>
  </si>
  <si>
    <t>El valor ingresado como Fecha de emisión del comprobante no corresponde con el del comprobante</t>
  </si>
  <si>
    <t>Tipo de resumen</t>
  </si>
  <si>
    <t>Catálogo 01</t>
  </si>
  <si>
    <t>/ApplicationResponse/cac:DocumentResponse/cac:DocumentReference/cbc:DocumentTypeCode</t>
  </si>
  <si>
    <t>El XML no contiene el tag o no existe información del Tipo de comprobante</t>
  </si>
  <si>
    <t>El valor ingresado como Tipo de comprobante es incorrecto</t>
  </si>
  <si>
    <t>El valor ingresado como Tipo de comprobante no corresponde con el del comprobante</t>
  </si>
  <si>
    <t>Hash del resumen</t>
  </si>
  <si>
    <t>/ApplicationResponse/cac:DocumentResponse/cac:DocumentReference/cac:Attachment/cac:ExternalReference/cbc:DocumentHash</t>
  </si>
  <si>
    <t xml:space="preserve">El XML no contiene el tag o no existe información del Hash del comprobante
</t>
  </si>
  <si>
    <t>El valor del tag no cumple con el formato de mínimo 3 caracteres y hasta una longitud máxima de 250 caracteres</t>
  </si>
  <si>
    <t>El valor ingresado como Hash del comprobante es incorrecto</t>
  </si>
  <si>
    <t>El valor ingresado como Hash del comprobante no corresponde con el del comprobante</t>
  </si>
  <si>
    <t>Número de documento de identificación del emisor</t>
  </si>
  <si>
    <t>/ApplicationResponse/cac:DocumentResponse/cac:IssuerParty/cac:PartyLegalEntity/cbc:CompanyID</t>
  </si>
  <si>
    <t xml:space="preserve">El XML no contiene el tag o no existe información del Número de documento de identificación del emisor
</t>
  </si>
  <si>
    <t>El valor ingresado como Número de documento de identificación del emisor es incorrecto</t>
  </si>
  <si>
    <t>El valor ingresado como Número de documento de identificación del emisor no corresponde con el del comprobante</t>
  </si>
  <si>
    <t>Validar solo si el envío es realizado por un PSE:
El PSE no se encuentra vinculado al Emisor del comprobante, a la fecha de comprobación</t>
  </si>
  <si>
    <t>El PSE informado no se encuentra vinculado con el  emisor del comprobante en la fecha de comprobación.
La relación PSE y emisor, se considera vigente hasta el 7mo día calendario del mes siguiente de solicitado la baja.</t>
  </si>
  <si>
    <t>/ApplicationResponse/cac:DocumentResponse/cac:IssuerParty/cac:PartyLegalEntity/cbc:CompanyID/@schemeID</t>
  </si>
  <si>
    <t>El XML no contiene el atributo o no existe información del Tipo de documento de identidad del emisor</t>
  </si>
  <si>
    <t xml:space="preserve">El valor del atributo es  diferente al catálogo </t>
  </si>
  <si>
    <t>El valor ingresado como Tipo de documento de identidad del emisor es incorrecto</t>
  </si>
  <si>
    <t>El valor ingresado como Tipo de documento de identidad del emisor no corresponde con el del comprobante</t>
  </si>
  <si>
    <t>El XML no contiene el tag o no existe informacion de CustomizationID</t>
  </si>
  <si>
    <t>El XML no contiene informacion en el tag ID</t>
  </si>
  <si>
    <t>2804</t>
  </si>
  <si>
    <t>La fecha de recepcion del comprobante por ose es mayor a la fecha de recepcion de SUNAT</t>
  </si>
  <si>
    <t>Para Factura, Boleta, Notas y DAE-Operador y DAE-Adquirente:
- La fecha de recepción es menor a la fecha de emisión del comprobante enviado menos dos días
Para resto de documentos:
- La fecha de recepción es menor a la fecha de emisión del comprobante enviado</t>
  </si>
  <si>
    <t>2876</t>
  </si>
  <si>
    <t>La fecha de recepción del comprobante por OSE es inconsistente con respecto a la fecha de emisión del comprobante</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</si>
  <si>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</si>
  <si>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2950</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</si>
  <si>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</si>
  <si>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</si>
  <si>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IssueTime - El dato ingresado  no cumple con el patrón hh:mm:ss.sssss</t>
  </si>
  <si>
    <t xml:space="preserve">El XML no contiene el tag ResponseTime
</t>
  </si>
  <si>
    <t>ResponseTime - El dato ingresado  no cumple con el patrón hh:mm:ss.sssss</t>
  </si>
  <si>
    <t xml:space="preserve">El valor ingresado como Tipo de documento de identidad del que envía el CPE (emisor o PSE) es incorrecto
</t>
  </si>
  <si>
    <t>El XML no contiene el tag o no existe información del Número de documento de identificación del OSE</t>
  </si>
  <si>
    <t>El XML no contiene el tag o no existe información de la Descripción de la Respuesta</t>
  </si>
  <si>
    <t>El XML no contiene el atributo listURI o no existe información del Código de observación</t>
  </si>
  <si>
    <t>El valor ingresado en el atributo listURI del Código de observación es incorrecto</t>
  </si>
  <si>
    <t>El XML no contiene el tag o no existe información de la Descripción de la observación</t>
  </si>
  <si>
    <t>Serie y número del comprobante</t>
  </si>
  <si>
    <t>####-########</t>
  </si>
  <si>
    <t>El XML contiene mas de un elemento cac:DocumentReference</t>
  </si>
  <si>
    <t xml:space="preserve">El valor del tag no cumple con el formato &lt;Serie&gt;-&lt;Número&gt;
</t>
  </si>
  <si>
    <t>ID - El dato SERIE-CORRELATIVO no cumple con el formato de acuerdo al tipo de comprobante</t>
  </si>
  <si>
    <t>Fecha de emisión del comprobante</t>
  </si>
  <si>
    <t>Hora de emisión del comprobante</t>
  </si>
  <si>
    <t>/ApplicationResponse/cac:DocumentResponse/cac:DocumentReference/cbc:IssueTime</t>
  </si>
  <si>
    <t>El XML no contiene el tag o no existe información de la Hora de emisión del comprobante</t>
  </si>
  <si>
    <t>El valor ingresado como Hora de emisión del comprobante no cumple con el patrón hh:mm:ss.sssss</t>
  </si>
  <si>
    <t>El valor ingresado como Hora de emisión del comprobante no corresponde con el del comprobante</t>
  </si>
  <si>
    <t>Tipo de comprobante</t>
  </si>
  <si>
    <t>El valor del tag no corresponde a un tipo de comprobante válido</t>
  </si>
  <si>
    <t>Hash del comprobante</t>
  </si>
  <si>
    <t>El XML no contiene el tag o no existe información del Hash del comprobante</t>
  </si>
  <si>
    <t>El XML no contiene el tag o no existe información del Número de documento de identificación del emisor</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</si>
  <si>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</si>
  <si>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t>
  </si>
  <si>
    <t>Número de documento de identificación del receptor</t>
  </si>
  <si>
    <t>/ApplicationResponse/cac:DocumentResponse/cac:RecipientParty/cac:PartyLegalEntity/cbc:CompanyID</t>
  </si>
  <si>
    <t>El XML no contiene el tag o no existe información del Número de documento de identificación del receptor</t>
  </si>
  <si>
    <t>El valor ingresado como Número de documento de identificación del receptor no corresponde con el del comprobante</t>
  </si>
  <si>
    <t>Tipo de documento de identidad del receptor</t>
  </si>
  <si>
    <t>/ApplicationResponse/cac:DocumentResponse/cac:RecipientParty/cac:PartyLegalEntity/cbc:CompanyID/@schemeID</t>
  </si>
  <si>
    <t xml:space="preserve">El XML no contiene el atributo o no existe información del Tipo de documento de identidad del receptor
</t>
  </si>
  <si>
    <t xml:space="preserve">El valor del atributo es  diferente al catálogo y guion "-"
</t>
  </si>
  <si>
    <t>El valor ingresado como Tipo de documento de identidad del receptor es incorrecto</t>
  </si>
  <si>
    <t>El valor ingresado como Tipo de documento de identidad del receptor no corresponde con el del comprobante</t>
  </si>
  <si>
    <t>Anexo V</t>
  </si>
  <si>
    <t>Anexo N.°8 : Catálogo de códigos</t>
  </si>
  <si>
    <t>No.</t>
  </si>
  <si>
    <t>Catálogo</t>
  </si>
  <si>
    <t>Código de tipo de documento</t>
  </si>
  <si>
    <t>Código</t>
  </si>
  <si>
    <t>Descripción</t>
  </si>
  <si>
    <t>Factura</t>
  </si>
  <si>
    <t>Liquidación de compra</t>
  </si>
  <si>
    <t>Boletos de Transporte Aéreo que emiten las Compañías de Aviación Comercial por el servicio de transporte aéreo regular de pasajeros, emitido de manera manual, mecanizada o por medios electrónicos (BME)</t>
  </si>
  <si>
    <t>Carta de porte aéreo</t>
  </si>
  <si>
    <t>Nota de crédito</t>
  </si>
  <si>
    <t>Nota de débito</t>
  </si>
  <si>
    <t>Guía de remisión remitente</t>
  </si>
  <si>
    <t>Póliza emitida por las Bolsas de Valores</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</si>
  <si>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</si>
  <si>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</si>
  <si>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</si>
  <si>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</si>
  <si>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</si>
  <si>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</si>
  <si>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</si>
  <si>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</si>
  <si>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</si>
  <si>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Boleto por atracciones y espectáculos públicos</t>
  </si>
  <si>
    <t>20</t>
  </si>
  <si>
    <t>Comprobante de retención</t>
  </si>
  <si>
    <t>Conocimiento de embarque por el servicio de transporte de carga marítima</t>
  </si>
  <si>
    <t>Pólizas de Adjudicación por remate o adjudicación de bienes</t>
  </si>
  <si>
    <t>Certificado de pago de regalías emitidas por PERUPETRO S.A.</t>
  </si>
  <si>
    <t>Etiquetas por el pago de la Tarifa Unificada de Uso de Aeropuerto – TUUA</t>
  </si>
  <si>
    <t>Documentos emitidos por la COFOPRI</t>
  </si>
  <si>
    <t>30</t>
  </si>
  <si>
    <t>Documentos emitidos por las empresas que desempeñan el rol adquirente en los sistemas de pago mediante tarjetas de crédito y débito, emitidas por bancos e instituciones financieras o crediticias, domiciliados o no en el país.</t>
  </si>
  <si>
    <t>31</t>
  </si>
  <si>
    <t>Guía de remisión transportista</t>
  </si>
  <si>
    <t>Documentos emitidos por recaudadoras de la Garantía de Red Principal</t>
  </si>
  <si>
    <t>Documento del Operador</t>
  </si>
  <si>
    <t>Documento del Partícipe</t>
  </si>
  <si>
    <t>Recibo de Distribución de Gas Natural</t>
  </si>
  <si>
    <t>Documentos que emitan los concesionarios del servicio de revisiones técnicas</t>
  </si>
  <si>
    <t>40</t>
  </si>
  <si>
    <t xml:space="preserve">Comprobante de Percepción </t>
  </si>
  <si>
    <t>41</t>
  </si>
  <si>
    <t>Comprobante de Percepción – Venta interna ( físico - formato impreso)</t>
  </si>
  <si>
    <t>Documentos emitidos por los adq. en los sistemas de pago por tarj. de crédito emitidas por ellas mismas</t>
  </si>
  <si>
    <t>Boleto de compañías de aviación transporte aéreo no regular</t>
  </si>
  <si>
    <t>Documentos emitidos por centros educativos y culturales, universidades, asociaciones y fundaciones</t>
  </si>
  <si>
    <t>BVME para transporte ferroviario de pasajeros</t>
  </si>
  <si>
    <t>56</t>
  </si>
  <si>
    <t>Comprobante de pago SEAE</t>
  </si>
  <si>
    <t>71</t>
  </si>
  <si>
    <t>Guía de remisión remitente complementaria</t>
  </si>
  <si>
    <t>72</t>
  </si>
  <si>
    <t>Guía de remisión transportista complementaria</t>
  </si>
  <si>
    <t>Nota de crédito especial</t>
  </si>
  <si>
    <t>Nota de débito especial</t>
  </si>
  <si>
    <t>Código de tipo de monedas</t>
  </si>
  <si>
    <t xml:space="preserve">ISO 4217 Alpha Version 2001 </t>
  </si>
  <si>
    <t>http://www.iso.org/iso/home/standards/currency_codes.htm</t>
  </si>
  <si>
    <t>Código de tipo de unidad de medida comercial</t>
  </si>
  <si>
    <t>UN/ECE Recommendation 20 Revision 13</t>
  </si>
  <si>
    <t>https://www.unece.org/fileadmin/DAM/uncefact/recommendations/rec20/rec20_Rev13e_2017.xls</t>
  </si>
  <si>
    <t>Código de país</t>
  </si>
  <si>
    <t>ISO 3166-1</t>
  </si>
  <si>
    <t>http://www.chemie.fu-berlin.de/diverse/doc/ISO_3166.html</t>
  </si>
  <si>
    <t>Código de tipos de tributos y otros conceptos</t>
  </si>
  <si>
    <t>Código internacional</t>
  </si>
  <si>
    <t>Nombre</t>
  </si>
  <si>
    <t>1000</t>
  </si>
  <si>
    <t>IGV Impuesto General a las Ventas</t>
  </si>
  <si>
    <t>VAT</t>
  </si>
  <si>
    <t>IGV</t>
  </si>
  <si>
    <t>Impuesto a la Venta Arroz Pilado</t>
  </si>
  <si>
    <t>IVAP</t>
  </si>
  <si>
    <t>2000</t>
  </si>
  <si>
    <t>ISC Impuesto Selectivo al Consumo</t>
  </si>
  <si>
    <t>EXC</t>
  </si>
  <si>
    <t>Impuesto a la Renta</t>
  </si>
  <si>
    <t>TOX</t>
  </si>
  <si>
    <t>IR</t>
  </si>
  <si>
    <t>Impuesto a la bolsa plastica</t>
  </si>
  <si>
    <t>OTH</t>
  </si>
  <si>
    <t>ICBPER</t>
  </si>
  <si>
    <t>Exportación</t>
  </si>
  <si>
    <t>FRE</t>
  </si>
  <si>
    <t>EXP</t>
  </si>
  <si>
    <t>Gratuito</t>
  </si>
  <si>
    <t>GRA</t>
  </si>
  <si>
    <t>Exonerado</t>
  </si>
  <si>
    <t>EXO</t>
  </si>
  <si>
    <t>Inafecto</t>
  </si>
  <si>
    <t>INA</t>
  </si>
  <si>
    <t>9999</t>
  </si>
  <si>
    <t>OTROS</t>
  </si>
  <si>
    <t>Código de tipo de documento de identidad</t>
  </si>
  <si>
    <t>0</t>
  </si>
  <si>
    <t>DOC.TRIB.NO.DOM.SIN.RUC</t>
  </si>
  <si>
    <t>1</t>
  </si>
  <si>
    <t>Documento Nacional de Identidad</t>
  </si>
  <si>
    <t>4</t>
  </si>
  <si>
    <t>Carnet de extranjería</t>
  </si>
  <si>
    <t>6</t>
  </si>
  <si>
    <t>Registro Unico de Contributentes</t>
  </si>
  <si>
    <t>7</t>
  </si>
  <si>
    <t>Pasaporte</t>
  </si>
  <si>
    <t>A</t>
  </si>
  <si>
    <t>Cédula Diplomática de identidad</t>
  </si>
  <si>
    <t>B</t>
  </si>
  <si>
    <t>DOC.IDENT.PAIS.RESIDENCIA-NO.D</t>
  </si>
  <si>
    <t>Tax Identification Number - TIN – Doc Trib PP.NN</t>
  </si>
  <si>
    <t>D</t>
  </si>
  <si>
    <t>Identification Number - IN – Doc Trib PP. JJ</t>
  </si>
  <si>
    <t>E</t>
  </si>
  <si>
    <t xml:space="preserve">TAM- Tarjeta Andina de Migración </t>
  </si>
  <si>
    <t>F</t>
  </si>
  <si>
    <t>Permiso Temporal de Permanencia - PTP</t>
  </si>
  <si>
    <t>G</t>
  </si>
  <si>
    <t>Salvoconducto</t>
  </si>
  <si>
    <t>H</t>
  </si>
  <si>
    <t>Carné Permiso Temp.Perman. - CPP</t>
  </si>
  <si>
    <t>Código de tipo de afectación del IGV</t>
  </si>
  <si>
    <t>Codigo de tributo</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</si>
  <si>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</si>
  <si>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</si>
  <si>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</si>
  <si>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</si>
  <si>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</si>
  <si>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</si>
  <si>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</si>
  <si>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</si>
  <si>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</si>
  <si>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</si>
  <si>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</si>
  <si>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</si>
  <si>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</si>
  <si>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1016 o 9996</t>
  </si>
  <si>
    <t>Exonerado - Operación Onerosa</t>
  </si>
  <si>
    <t>Exonerado - Transferencia gratuita</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</si>
  <si>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</si>
  <si>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</si>
  <si>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</si>
  <si>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</si>
  <si>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</si>
  <si>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</si>
  <si>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</si>
  <si>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</si>
  <si>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</si>
  <si>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</si>
  <si>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</si>
  <si>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</si>
  <si>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Inafecto - Transferencia gratuita</t>
  </si>
  <si>
    <t>Exportación de Bienes o Servicios</t>
  </si>
  <si>
    <t>9995 o 9996</t>
  </si>
  <si>
    <t>Código de tipos de sistema de cálculo del ISC</t>
  </si>
  <si>
    <t>Sistema al valor (Apéndice IV, lit. A – T.U.O IGV e ISC)</t>
  </si>
  <si>
    <t>Aplicación del Monto Fijo ( Sistema específico, bienes en el apéndice III, Apéndice IV, lit. B – T.U.O IGV e ISC)</t>
  </si>
  <si>
    <t>Sistema de Precios de Venta al Público (Apéndice IV, lit. C – T.U.O IGV e ISC)</t>
  </si>
  <si>
    <t>Códigos de tipo de nota de crédito electrónica</t>
  </si>
  <si>
    <t>Anulación de la operación</t>
  </si>
  <si>
    <t>Anulación por error en el RUC</t>
  </si>
  <si>
    <t>Corrección por error en la descripción o atención de reclamo respecto de bienes adquiridos o servicios prestados</t>
  </si>
  <si>
    <t>Descuento global</t>
  </si>
  <si>
    <t>Descuento por ítem</t>
  </si>
  <si>
    <t>Devolución total</t>
  </si>
  <si>
    <t>Devolución por ítem</t>
  </si>
  <si>
    <t>Bonificación</t>
  </si>
  <si>
    <t>Disminución en el valor</t>
  </si>
  <si>
    <t xml:space="preserve">Otros Conceptos </t>
  </si>
  <si>
    <t>Ajustes de operaciones de exportación</t>
  </si>
  <si>
    <t>Ajustes afectos al IVAP</t>
  </si>
  <si>
    <t>Corrección o modificación del monto neto pendiente de pago y/o la(s) fechas(s) de vencimiento del pago único o de las cuotas y/o los montos correspondientes a cada cuota, de ser el caso</t>
  </si>
  <si>
    <t>Códigos de tipo de nota de débito electrónica</t>
  </si>
  <si>
    <t>Intereses por mora</t>
  </si>
  <si>
    <t>Aumento en el valor</t>
  </si>
  <si>
    <t xml:space="preserve">Penalidades/ otros conceptos </t>
  </si>
  <si>
    <t>Códigos de tipo de valor de venta (Resumen diario de boletas y notas)</t>
  </si>
  <si>
    <t>Gravado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</si>
  <si>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</si>
  <si>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</si>
  <si>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</si>
  <si>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</si>
  <si>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</si>
  <si>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</si>
  <si>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</si>
  <si>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Factura electrónica remitente</t>
  </si>
  <si>
    <t>Guia de remisión remitente</t>
  </si>
  <si>
    <t xml:space="preserve">Declaración de salida del depósito franco </t>
  </si>
  <si>
    <t xml:space="preserve">Declaración simplificada de importación </t>
  </si>
  <si>
    <t>Liquidación de compra - emitida por anticipos</t>
  </si>
  <si>
    <t>99</t>
  </si>
  <si>
    <t>Otros</t>
  </si>
  <si>
    <t>Código de ubicación geográfica (UBIGEO)</t>
  </si>
  <si>
    <t>Catálogo de ubigeos del INEI</t>
  </si>
  <si>
    <t>https://www.datosabiertos.gob.pe/dataset/c%C3%B3digo-de-ubicaci%C3%B3n-geogr%C3%A1fica-en-el-per%C3%BA-instituto-nacional-de-estad%C3%ADstica-e-inform%C3%A1tica</t>
  </si>
  <si>
    <t>Código de otros conceptos tributarios</t>
  </si>
  <si>
    <t>Total valor de venta - operaciones exportadas</t>
  </si>
  <si>
    <t>Total valor de venta - operaciones gravadas</t>
  </si>
  <si>
    <t>1002</t>
  </si>
  <si>
    <t>Total valor de venta - operaciones inafectas</t>
  </si>
  <si>
    <t>Total valor de venta - operaciones exoneradas</t>
  </si>
  <si>
    <t>Total valor de venta – Operaciones gratuitas</t>
  </si>
  <si>
    <t>1005</t>
  </si>
  <si>
    <t>Sub total de venta</t>
  </si>
  <si>
    <t>2001</t>
  </si>
  <si>
    <t>Percepciones</t>
  </si>
  <si>
    <t>2002</t>
  </si>
  <si>
    <t>Retenciones</t>
  </si>
  <si>
    <t>2003</t>
  </si>
  <si>
    <t>Detracciones</t>
  </si>
  <si>
    <t>2004</t>
  </si>
  <si>
    <t>Bonificaciones</t>
  </si>
  <si>
    <t>2005</t>
  </si>
  <si>
    <t>Total descuentos</t>
  </si>
  <si>
    <t>FISE (Ley 29852) Fondo Inclusión Social Energético</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</si>
  <si>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</si>
  <si>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</si>
  <si>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</si>
  <si>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</si>
  <si>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</si>
  <si>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</si>
  <si>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</si>
  <si>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</si>
  <si>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</si>
  <si>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</si>
  <si>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r>
      <t xml:space="preserve">Leyenda: </t>
    </r>
    <r>
      <rPr>
        <sz val="10"/>
        <color rgb="FF000000"/>
        <rFont val="Calibri"/>
        <family val="2"/>
        <scheme val="minor"/>
      </rPr>
      <t>Operación sujeta a detracción</t>
    </r>
  </si>
  <si>
    <t>Leyenda: Operación sujeta a IVAP</t>
  </si>
  <si>
    <t>Restitución Simplificado de Derechos Arancelarios</t>
  </si>
  <si>
    <r>
      <t xml:space="preserve">Detracciones: </t>
    </r>
    <r>
      <rPr>
        <sz val="10"/>
        <color rgb="FF000000"/>
        <rFont val="Calibri"/>
        <family val="2"/>
        <scheme val="minor"/>
      </rPr>
      <t>CODIGO DE BB Y SS SUJETOS A DETRACCION</t>
    </r>
  </si>
  <si>
    <t>3001</t>
  </si>
  <si>
    <r>
      <t xml:space="preserve">Detracciones: </t>
    </r>
    <r>
      <rPr>
        <sz val="10"/>
        <color rgb="FF000000"/>
        <rFont val="Calibri"/>
        <family val="2"/>
        <scheme val="minor"/>
      </rPr>
      <t>NUMERO DE CTA EN EL BN</t>
    </r>
  </si>
  <si>
    <t>3002</t>
  </si>
  <si>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</si>
  <si>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</si>
  <si>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t>3004</t>
  </si>
  <si>
    <r>
      <t xml:space="preserve">Detracciones: </t>
    </r>
    <r>
      <rPr>
        <sz val="10"/>
        <color rgb="FF000000"/>
        <rFont val="Calibri"/>
        <family val="2"/>
        <scheme val="minor"/>
      </rPr>
      <t>Recursos Hidrobiológicos -Lugar de descarga</t>
    </r>
  </si>
  <si>
    <t>3005</t>
  </si>
  <si>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</si>
  <si>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</si>
  <si>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</si>
  <si>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t>3008</t>
  </si>
  <si>
    <r>
      <t xml:space="preserve">Detracciones: </t>
    </r>
    <r>
      <rPr>
        <sz val="10"/>
        <color rgb="FF000000"/>
        <rFont val="Calibri"/>
        <family val="2"/>
        <scheme val="minor"/>
      </rPr>
      <t>Transporte Bienes vía terrestre – punto de origen</t>
    </r>
  </si>
  <si>
    <t>3009</t>
  </si>
  <si>
    <r>
      <t xml:space="preserve">Detracciones: </t>
    </r>
    <r>
      <rPr>
        <sz val="10"/>
        <color rgb="FF000000"/>
        <rFont val="Calibri"/>
        <family val="2"/>
        <scheme val="minor"/>
      </rPr>
      <t>Transporte Bienes vía terrestre – punto destino</t>
    </r>
  </si>
  <si>
    <t>3010</t>
  </si>
  <si>
    <r>
      <t xml:space="preserve">Detracciones: </t>
    </r>
    <r>
      <rPr>
        <sz val="10"/>
        <color rgb="FF000000"/>
        <rFont val="Calibri"/>
        <family val="2"/>
        <scheme val="minor"/>
      </rPr>
      <t>Transporte Bienes vía terrestre – valor referencial preliminar</t>
    </r>
  </si>
  <si>
    <t>Beneficio hospedajes: Código País de emisión del pasaporte</t>
  </si>
  <si>
    <t>4001</t>
  </si>
  <si>
    <t>Beneficio hospedajes: Código País de residencia del sujeto no domiciliado</t>
  </si>
  <si>
    <t>4002</t>
  </si>
  <si>
    <t xml:space="preserve">Beneficio Hospedajes: Fecha de ingreso al país </t>
  </si>
  <si>
    <t>4003</t>
  </si>
  <si>
    <t>Beneficio Hospedajes: Fecha de ingreso al establecimiento</t>
  </si>
  <si>
    <t>4004</t>
  </si>
  <si>
    <t>Beneficio Hospedajes: Fecha de salida del establecimiento</t>
  </si>
  <si>
    <t>Beneficio Hospedajes: Número de días de permanencia</t>
  </si>
  <si>
    <t xml:space="preserve">Beneficio Hospedajes: Fecha de consumo </t>
  </si>
  <si>
    <t>4007</t>
  </si>
  <si>
    <t xml:space="preserve">Beneficio Hospedajes: Paquete turístico - Nombres y Apellidos del Huésped </t>
  </si>
  <si>
    <t>4008</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</si>
  <si>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</si>
  <si>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</si>
  <si>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</si>
  <si>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</si>
  <si>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</si>
  <si>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</si>
  <si>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</si>
  <si>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</si>
  <si>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</si>
  <si>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</si>
  <si>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</si>
  <si>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</si>
  <si>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</si>
  <si>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</si>
  <si>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</si>
  <si>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</si>
  <si>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</si>
  <si>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</si>
  <si>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</si>
  <si>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</si>
  <si>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6005</t>
  </si>
  <si>
    <t>Comercialización de Oro : Naturaleza del mineral</t>
  </si>
  <si>
    <t>6006</t>
  </si>
  <si>
    <t>Comercialización de Oro : Nombre del derecho minero</t>
  </si>
  <si>
    <t>Primera venta de mercancia identificable entre usuarios de la zona comercial</t>
  </si>
  <si>
    <t>Venta exonerada del IGV-ISC-IPM. Prohibida la venta fuera de la zona comercial de Tacna</t>
  </si>
  <si>
    <t>Código de tipo de precio de venta unitario</t>
  </si>
  <si>
    <t>Precio unitario (incluye el IGV)</t>
  </si>
  <si>
    <t>Valor referencial unitario en operaciones no onerosas (Gratuitas)</t>
  </si>
  <si>
    <t xml:space="preserve">Tarifas reguladas </t>
  </si>
  <si>
    <t>17</t>
  </si>
  <si>
    <t>Código de tipo de operación</t>
  </si>
  <si>
    <t>Venta lnterna</t>
  </si>
  <si>
    <t>Exportación de bienes</t>
  </si>
  <si>
    <t>No Domiciliados</t>
  </si>
  <si>
    <t>Venta Interna – Anticipos</t>
  </si>
  <si>
    <t xml:space="preserve">Venta Itinerante </t>
  </si>
  <si>
    <t>Factura Guía</t>
  </si>
  <si>
    <t>Venta Arroz Pilado</t>
  </si>
  <si>
    <t>Factura - Comprobante de Percepción</t>
  </si>
  <si>
    <t>Factura - Guía remitente</t>
  </si>
  <si>
    <t>Factura - Guía transportista</t>
  </si>
  <si>
    <t>Boleta de venta – Comprobante de Percepción.</t>
  </si>
  <si>
    <t>Gasto Deducible Persona Natural</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</si>
  <si>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</si>
  <si>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</si>
  <si>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</si>
  <si>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</si>
  <si>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</si>
  <si>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</si>
  <si>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</si>
  <si>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</si>
  <si>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</si>
  <si>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</si>
  <si>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</si>
  <si>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</si>
  <si>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</si>
  <si>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</si>
  <si>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</si>
  <si>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</si>
  <si>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</si>
  <si>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Código de motivo de traslado</t>
  </si>
  <si>
    <t>Venta</t>
  </si>
  <si>
    <t>Compra</t>
  </si>
  <si>
    <t>Venta con entrega a terceros</t>
  </si>
  <si>
    <t>Traslado entre establecimientos de la misma empresa</t>
  </si>
  <si>
    <t>Consignación</t>
  </si>
  <si>
    <t>Devolución</t>
  </si>
  <si>
    <t>Recojo de bienes transformados</t>
  </si>
  <si>
    <t>Importación</t>
  </si>
  <si>
    <t xml:space="preserve">Venta sujeta a confirmación del comprador   </t>
  </si>
  <si>
    <t>Traslado de bienes para transformación</t>
  </si>
  <si>
    <t>Traslado emisor itinerante CP</t>
  </si>
  <si>
    <t>21</t>
  </si>
  <si>
    <t>Código de documentos relacionados (sólo guía de remisión electrónica)</t>
  </si>
  <si>
    <t>Numeración DAM</t>
  </si>
  <si>
    <t>Número de orden de entrega</t>
  </si>
  <si>
    <t>Número SCOP</t>
  </si>
  <si>
    <t>Número de manifiesto de carga</t>
  </si>
  <si>
    <t>Número de constancia de detracción</t>
  </si>
  <si>
    <t>22</t>
  </si>
  <si>
    <t>Código de regimen de percepciones</t>
  </si>
  <si>
    <t>Porcentaje %</t>
  </si>
  <si>
    <t>Percepción Venta Interna</t>
  </si>
  <si>
    <t>Percepción a la adquisición de combustible</t>
  </si>
  <si>
    <t>Percepción realizada al agente de percepción con tasa especial</t>
  </si>
  <si>
    <t>23</t>
  </si>
  <si>
    <t>Código de regimen de retenciones</t>
  </si>
  <si>
    <t>Tasa 3%</t>
  </si>
  <si>
    <t>Tasa 6%</t>
  </si>
  <si>
    <t>24</t>
  </si>
  <si>
    <t>Código de tarifa de servicios públicos</t>
  </si>
  <si>
    <t>Código de tarifa</t>
  </si>
  <si>
    <t>Servicio aplicable</t>
  </si>
  <si>
    <t>L001</t>
  </si>
  <si>
    <t>AT2</t>
  </si>
  <si>
    <t>LUZ</t>
  </si>
  <si>
    <t>L002</t>
  </si>
  <si>
    <t>MT2</t>
  </si>
  <si>
    <t>L003</t>
  </si>
  <si>
    <t>MT3</t>
  </si>
  <si>
    <t>L004</t>
  </si>
  <si>
    <t>MT4</t>
  </si>
  <si>
    <t>L005</t>
  </si>
  <si>
    <t>BT2</t>
  </si>
  <si>
    <t>L006</t>
  </si>
  <si>
    <t>BT3</t>
  </si>
  <si>
    <t>L007</t>
  </si>
  <si>
    <t>BT4</t>
  </si>
  <si>
    <t>L008</t>
  </si>
  <si>
    <t>BT5A</t>
  </si>
  <si>
    <t>L009</t>
  </si>
  <si>
    <t xml:space="preserve">BT5B </t>
  </si>
  <si>
    <t>L010</t>
  </si>
  <si>
    <t>BT6</t>
  </si>
  <si>
    <t>L011</t>
  </si>
  <si>
    <t>BT5C-AP</t>
  </si>
  <si>
    <t>L012</t>
  </si>
  <si>
    <t>BT5D</t>
  </si>
  <si>
    <t>L013</t>
  </si>
  <si>
    <t>BT5E</t>
  </si>
  <si>
    <t>L014</t>
  </si>
  <si>
    <t>BT7</t>
  </si>
  <si>
    <t>L015</t>
  </si>
  <si>
    <t>BT8</t>
  </si>
  <si>
    <t>L016</t>
  </si>
  <si>
    <t>BT5C</t>
  </si>
  <si>
    <t>L017</t>
  </si>
  <si>
    <t>MT2L</t>
  </si>
  <si>
    <t>L018</t>
  </si>
  <si>
    <t>MT2L_1 a MT2L21</t>
  </si>
  <si>
    <t>L019</t>
  </si>
  <si>
    <t>MT2A a MT2Z</t>
  </si>
  <si>
    <t>L020</t>
  </si>
  <si>
    <t xml:space="preserve">AT1 </t>
  </si>
  <si>
    <t>L021</t>
  </si>
  <si>
    <t>MT1</t>
  </si>
  <si>
    <t>A011</t>
  </si>
  <si>
    <t>COMERCIAL</t>
  </si>
  <si>
    <t>AGUA</t>
  </si>
  <si>
    <t>A012</t>
  </si>
  <si>
    <t>INDUSTRIAL</t>
  </si>
  <si>
    <t>A013</t>
  </si>
  <si>
    <t>ESTATAL</t>
  </si>
  <si>
    <t>A014</t>
  </si>
  <si>
    <t>DOMÉSTICO</t>
  </si>
  <si>
    <t>A015</t>
  </si>
  <si>
    <t>SOCIAL</t>
  </si>
  <si>
    <t>A016</t>
  </si>
  <si>
    <t>MULTIFAMILIAR INDIVIDUALIZADO</t>
  </si>
  <si>
    <t>A017</t>
  </si>
  <si>
    <t>MULTIFAMILIAR NO INDIVIDUALIZADO</t>
  </si>
  <si>
    <t>G001</t>
  </si>
  <si>
    <t>CAT – A1</t>
  </si>
  <si>
    <t>GAS</t>
  </si>
  <si>
    <t>G002</t>
  </si>
  <si>
    <t>CAT – A2</t>
  </si>
  <si>
    <t>G003</t>
  </si>
  <si>
    <t>CAT – B</t>
  </si>
  <si>
    <t>G004</t>
  </si>
  <si>
    <t>CAT - C</t>
  </si>
  <si>
    <t>G005</t>
  </si>
  <si>
    <t>CAT – D</t>
  </si>
  <si>
    <t>G006</t>
  </si>
  <si>
    <t>CAT – E</t>
  </si>
  <si>
    <t>G007</t>
  </si>
  <si>
    <t>CAT – GE</t>
  </si>
  <si>
    <t>G008</t>
  </si>
  <si>
    <t>CAT – IP</t>
  </si>
  <si>
    <t>G009</t>
  </si>
  <si>
    <t>CAT – GNV</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</si>
  <si>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</si>
  <si>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</si>
  <si>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</si>
  <si>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</si>
  <si>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</si>
  <si>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</si>
  <si>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</si>
  <si>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</si>
  <si>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</si>
  <si>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</si>
  <si>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</si>
  <si>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</si>
  <si>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</si>
  <si>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</si>
  <si>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</si>
  <si>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</si>
  <si>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</si>
  <si>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</si>
  <si>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</si>
  <si>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</si>
  <si>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</si>
  <si>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</si>
  <si>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</si>
  <si>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</si>
  <si>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25</t>
  </si>
  <si>
    <t>Sistema de Codificación Común de las Naciones Unidas - UNSPSC v14_0801 (nivel 3)</t>
  </si>
  <si>
    <t>https://www.unspsc.org/codeset-downloads/productid/28/createdbyuser/3?txtsearch=</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</si>
  <si>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</si>
  <si>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</si>
  <si>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</si>
  <si>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</si>
  <si>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</si>
  <si>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</si>
  <si>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</si>
  <si>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</si>
  <si>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</si>
  <si>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</si>
  <si>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</si>
  <si>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</si>
  <si>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0101</t>
  </si>
  <si>
    <t>Venta interna</t>
  </si>
  <si>
    <t>Factura, Boletas</t>
  </si>
  <si>
    <t>0112</t>
  </si>
  <si>
    <t>Venta Interna - Sustenta Gastos Deducibles Persona Natural</t>
  </si>
  <si>
    <t>Factura </t>
  </si>
  <si>
    <t>0113</t>
  </si>
  <si>
    <t>Venta Interna-NRUS</t>
  </si>
  <si>
    <t>Boleta</t>
  </si>
  <si>
    <t>0200</t>
  </si>
  <si>
    <t>Exportación de Bienes</t>
  </si>
  <si>
    <t>0201</t>
  </si>
  <si>
    <t>Exportación de Servicios – Prestación servicios realizados íntegramente en el país</t>
  </si>
  <si>
    <t>0202</t>
  </si>
  <si>
    <t>Exportación de Servicios – Prestación de servicios de hospedaje No Domiciliado</t>
  </si>
  <si>
    <t>0203</t>
  </si>
  <si>
    <t>Exportación de Servicios – Transporte de navieras</t>
  </si>
  <si>
    <t>0204</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</si>
  <si>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</si>
  <si>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</si>
  <si>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</si>
  <si>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</si>
  <si>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</si>
  <si>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</si>
  <si>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</si>
  <si>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</si>
  <si>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</si>
  <si>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0301</t>
  </si>
  <si>
    <t>Operaciones con Carta de porte aéreo (emitidas en el ámbito nacional)</t>
  </si>
  <si>
    <t>0302</t>
  </si>
  <si>
    <t>Operaciones de Transporte ferroviario de pasajeros</t>
  </si>
  <si>
    <t>0401</t>
  </si>
  <si>
    <t>Ventas no domiciliados que no califican como exportación</t>
  </si>
  <si>
    <t>0501</t>
  </si>
  <si>
    <t>Compra interna</t>
  </si>
  <si>
    <t>0502</t>
  </si>
  <si>
    <t>Anticipos</t>
  </si>
  <si>
    <t>0503</t>
  </si>
  <si>
    <t>Compra de oro</t>
  </si>
  <si>
    <t>Operación Sujeta a Detracción</t>
  </si>
  <si>
    <t>Operación Sujeta a Detracción- Recursos Hidrobiológicos</t>
  </si>
  <si>
    <t>Operación Sujeta a Detracción- Servicios de Transporte Pasajeros</t>
  </si>
  <si>
    <t>Operación Sujeta a Detracción- Servicios de Transporte Carga</t>
  </si>
  <si>
    <t>Operación Sujeta a Percepción</t>
  </si>
  <si>
    <t>Operación sujeta a Retención de Renta de segunda categoría</t>
  </si>
  <si>
    <t>Créditos a empresas</t>
  </si>
  <si>
    <t>Créditos de consumo revolvente</t>
  </si>
  <si>
    <t>2102</t>
  </si>
  <si>
    <t xml:space="preserve">Créditos de consumo no revolvente </t>
  </si>
  <si>
    <t>2103</t>
  </si>
  <si>
    <t>Otras operaciones no gravadas - Empresas del sistema financiero y cooperativas de ahorro y crédito no autorizadas a captar recursos del público</t>
  </si>
  <si>
    <t>2104</t>
  </si>
  <si>
    <t>Otras operaciones no  gravadas - Empresas del sistema de seguros</t>
  </si>
  <si>
    <t>Comprobante emitido por AFP</t>
  </si>
  <si>
    <t>2106</t>
  </si>
  <si>
    <t>Venta Nacional a Turistas - Tax Free</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</si>
  <si>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</si>
  <si>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</si>
  <si>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</si>
  <si>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</si>
  <si>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</si>
  <si>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</si>
  <si>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</si>
  <si>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Restitucion Simplificado de Derechos Arancelarios</t>
  </si>
  <si>
    <t>Leyenda “EXPORTACION DE SERVICIOS - DECRETO LEGISLATIVO Nº 919”</t>
  </si>
  <si>
    <t>2012</t>
  </si>
  <si>
    <t>Observaciones relacionadas con el traslado de mercaderías</t>
  </si>
  <si>
    <t>Códigos de cargos, descuentos y otras deducciones</t>
  </si>
  <si>
    <t>Nível</t>
  </si>
  <si>
    <t>00</t>
  </si>
  <si>
    <t>Descuentos que afectan la base imponible del IGV/IVAP</t>
  </si>
  <si>
    <t>Descuentos que no afectan la base imponible del IGV/IVAP</t>
  </si>
  <si>
    <t>Descuentos globales que afectan la base imponible del IGV/IVAP</t>
  </si>
  <si>
    <t>Descuentos globales que no afectan la base imponible del IGV/IVAP</t>
  </si>
  <si>
    <t xml:space="preserve">Descuentos globales por anticipos gravados que afectan la base imponible del IGV/IVAP </t>
  </si>
  <si>
    <t>Descuentos globales por anticipos exonerados</t>
  </si>
  <si>
    <t>Descuentos globales por anticipos inafectos</t>
  </si>
  <si>
    <t>Factor de compensación - Decreto de urgencia N. 010-2004</t>
  </si>
  <si>
    <t>Anticipo de ISC</t>
  </si>
  <si>
    <t>45</t>
  </si>
  <si>
    <t>FISE</t>
  </si>
  <si>
    <t>46</t>
  </si>
  <si>
    <t>Recargo al consumo y/o propinas</t>
  </si>
  <si>
    <t>47</t>
  </si>
  <si>
    <t>Cargos que afectan la base imponible del IGV/IVAP</t>
  </si>
  <si>
    <t>48</t>
  </si>
  <si>
    <t>Cargos que no afectan la base imponible del IGV/IVAP</t>
  </si>
  <si>
    <t>49</t>
  </si>
  <si>
    <t>Cargos globales que afectan la base imponible del IGV/IVAP</t>
  </si>
  <si>
    <t>Cargos globales que no afectan la base imponible del IGV/IVAP</t>
  </si>
  <si>
    <t>Percepción venta interna</t>
  </si>
  <si>
    <t>54</t>
  </si>
  <si>
    <t>Factor de aportación - Decreto de urgencia N. 010-2004</t>
  </si>
  <si>
    <t>61</t>
  </si>
  <si>
    <t>Retención de renta por anticipos</t>
  </si>
  <si>
    <t>62</t>
  </si>
  <si>
    <t>Retención del IGV</t>
  </si>
  <si>
    <t>63</t>
  </si>
  <si>
    <t>Rentención de renta de segunda categoría</t>
  </si>
  <si>
    <t>Códigos de bienes y servicios sujetos a detracciones</t>
  </si>
  <si>
    <t>001</t>
  </si>
  <si>
    <t>Azúcar y melaza de caña</t>
  </si>
  <si>
    <t>002</t>
  </si>
  <si>
    <t>Arroz</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</si>
  <si>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</si>
  <si>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</si>
  <si>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</si>
  <si>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</si>
  <si>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</si>
  <si>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</si>
  <si>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</si>
  <si>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</si>
  <si>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</si>
  <si>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</si>
  <si>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</si>
  <si>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</si>
  <si>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</si>
  <si>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</si>
  <si>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011</t>
  </si>
  <si>
    <t>Bienes gravados con el IGV, o renuncia a la exoneración</t>
  </si>
  <si>
    <t>012</t>
  </si>
  <si>
    <t>Intermediación laboral y tercerización</t>
  </si>
  <si>
    <t>013</t>
  </si>
  <si>
    <t>Animales vivos</t>
  </si>
  <si>
    <t>014</t>
  </si>
  <si>
    <t>Carnes y despojos comestibles</t>
  </si>
  <si>
    <t>015</t>
  </si>
  <si>
    <t>Abonos, cueros y pieles de origen animal</t>
  </si>
  <si>
    <t>016</t>
  </si>
  <si>
    <t>Aceite de pescado</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</si>
  <si>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</si>
  <si>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</si>
  <si>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</si>
  <si>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</si>
  <si>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</si>
  <si>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</si>
  <si>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</si>
  <si>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</si>
  <si>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</si>
  <si>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</si>
  <si>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023</t>
  </si>
  <si>
    <t>Leche</t>
  </si>
  <si>
    <t>024</t>
  </si>
  <si>
    <t>Comisión mercantil</t>
  </si>
  <si>
    <t>025</t>
  </si>
  <si>
    <t>Fabricación de bienes por encargo</t>
  </si>
  <si>
    <t>026</t>
  </si>
  <si>
    <t>Servicio de transporte de personas</t>
  </si>
  <si>
    <t>027</t>
  </si>
  <si>
    <t>Servicio de transporte de carga</t>
  </si>
  <si>
    <t>028</t>
  </si>
  <si>
    <t>Transporte de pasajeros</t>
  </si>
  <si>
    <t>030</t>
  </si>
  <si>
    <t>Contratos de construcción</t>
  </si>
  <si>
    <t>031</t>
  </si>
  <si>
    <t>Oro gravado con el IGV</t>
  </si>
  <si>
    <t>032</t>
  </si>
  <si>
    <t>Paprika y otros frutos de los generos capsicum o pimienta</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</si>
  <si>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</si>
  <si>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</si>
  <si>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</si>
  <si>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</si>
  <si>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</si>
  <si>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</si>
  <si>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</si>
  <si>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</si>
  <si>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</si>
  <si>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</si>
  <si>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</si>
  <si>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</si>
  <si>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041</t>
  </si>
  <si>
    <t>Plomo</t>
  </si>
  <si>
    <t>099</t>
  </si>
  <si>
    <t>Ley 30737</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</si>
  <si>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</si>
  <si>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</si>
  <si>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</si>
  <si>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</si>
  <si>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</si>
  <si>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</si>
  <si>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Hidrobiológicos-Cantidad de especie vendida</t>
    </r>
  </si>
  <si>
    <t>Transportre Terreste - Número de asiento</t>
  </si>
  <si>
    <t>Transporte Terrestre - Información de manifiesto de pasajeros</t>
  </si>
  <si>
    <t>Transporte Terrestre - Número de documento de identidad del pasajero</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</si>
  <si>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</si>
  <si>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</si>
  <si>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</si>
  <si>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</si>
  <si>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</si>
  <si>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</si>
  <si>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</si>
  <si>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</si>
  <si>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</si>
  <si>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</si>
  <si>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</si>
  <si>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Transporte Terrestre - Fecha de inicio programado</t>
  </si>
  <si>
    <t>3060</t>
  </si>
  <si>
    <t>Transporte Terrestre - Hora de inicio programado</t>
  </si>
  <si>
    <t>Beneficio Hospedajes-Paquete turístico: Código de país de emisión del pasaporte</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</si>
  <si>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</si>
  <si>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</si>
  <si>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</si>
  <si>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</si>
  <si>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</si>
  <si>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</si>
  <si>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Hospedajes-Paquete turístico: Nombres y apellidos del huesped </t>
  </si>
  <si>
    <t xml:space="preserve">Beneficio Hospedajes-Paquete turístico: Tipo de documento de identidad del huesped </t>
  </si>
  <si>
    <t xml:space="preserve">Beneficio Hospedajes-Paquete turístico: Número de documento de identidad del huesped </t>
  </si>
  <si>
    <t>4030</t>
  </si>
  <si>
    <t>Carta Porte Aéreo:  Lugar de origen - Código de ubigeo</t>
  </si>
  <si>
    <t>4031</t>
  </si>
  <si>
    <t>Carta Porte Aéreo:  Lugar de origen - Dirección detallada</t>
  </si>
  <si>
    <t>4032</t>
  </si>
  <si>
    <t>Carta Porte Aéreo:  Lugar de destino - Código de ubigeo</t>
  </si>
  <si>
    <t>4033</t>
  </si>
  <si>
    <t>Carta Porte Aéreo:  Lugar de destino - Dirección detallada</t>
  </si>
  <si>
    <t>4040</t>
  </si>
  <si>
    <t>BVME transporte ferroviario: Pasajero - Apellidos y Nombres</t>
  </si>
  <si>
    <t>BVME transporte ferroviario: Pasajero - Tipo de documento de identidad</t>
  </si>
  <si>
    <t>4042</t>
  </si>
  <si>
    <t>BVME transporte ferroviario: Servicio transporte: Ciudad o lugar de origen - Código de ubigeo</t>
  </si>
  <si>
    <t>BVME transporte ferroviario: Servicio transporte: Ciudad o lugar de origen - Dirección detallada</t>
  </si>
  <si>
    <t>4044</t>
  </si>
  <si>
    <t>BVME transporte ferroviario: Servicio transporte: Ciudad o lugar de destino - Código de ubigeo</t>
  </si>
  <si>
    <t>4045</t>
  </si>
  <si>
    <t>BVME transporte ferroviario: Servicio transporte: Ciudad o lugar de destino - Dirección detallada</t>
  </si>
  <si>
    <t>4046</t>
  </si>
  <si>
    <t>BVME transporte ferroviario: Servicio transporte:Número de asiento</t>
  </si>
  <si>
    <t>4047</t>
  </si>
  <si>
    <t>BVME transporte ferroviario: Servicio transporte: Hora programada de inicio de viaje</t>
  </si>
  <si>
    <t>4048</t>
  </si>
  <si>
    <t>BVME transporte ferroviario: Servicio transporte: Fecha programada de inicio de viaje</t>
  </si>
  <si>
    <t>4049</t>
  </si>
  <si>
    <t>BVME transporte ferroviario: Pasajero - Número de documento de identidad</t>
  </si>
  <si>
    <t>4060</t>
  </si>
  <si>
    <t>Regalía Petrolera: Decreto Supremo de aprobación del contrato</t>
  </si>
  <si>
    <t>4061</t>
  </si>
  <si>
    <t>Regalía Petrolera: Area de contrato (Lote)</t>
  </si>
  <si>
    <t>4062</t>
  </si>
  <si>
    <t>Regalía Petrolera: Periodo de pago - Fecha de inicio</t>
  </si>
  <si>
    <t>4063</t>
  </si>
  <si>
    <t>Regalía Petrolera: Periodo de pago - Fecha de fin</t>
  </si>
  <si>
    <t>4064</t>
  </si>
  <si>
    <t>Regalía Petrolera: Fecha de Pago</t>
  </si>
  <si>
    <t>Proveedores Estado: Código de Unidad Ejecutora</t>
  </si>
  <si>
    <t>Proveedores Estado: N° de Proceso de Selección</t>
  </si>
  <si>
    <t>Proveedores Estado: N° de Contrato</t>
  </si>
  <si>
    <t>5010</t>
  </si>
  <si>
    <t>Numero de Placa</t>
  </si>
  <si>
    <t>5011</t>
  </si>
  <si>
    <t>Categoria</t>
  </si>
  <si>
    <t>5012</t>
  </si>
  <si>
    <t>Marca</t>
  </si>
  <si>
    <t>5013</t>
  </si>
  <si>
    <t>Modelo</t>
  </si>
  <si>
    <t>5014</t>
  </si>
  <si>
    <t>Color</t>
  </si>
  <si>
    <t>5015</t>
  </si>
  <si>
    <t>Motor</t>
  </si>
  <si>
    <t>5016</t>
  </si>
  <si>
    <t>Combustible</t>
  </si>
  <si>
    <t>5017</t>
  </si>
  <si>
    <t>Form. Rodante</t>
  </si>
  <si>
    <t>5018</t>
  </si>
  <si>
    <t>VIN</t>
  </si>
  <si>
    <t>5019</t>
  </si>
  <si>
    <t>Serie/Chasis</t>
  </si>
  <si>
    <t>5020</t>
  </si>
  <si>
    <t>Año fabricacion</t>
  </si>
  <si>
    <t>5021</t>
  </si>
  <si>
    <t>Año modelo</t>
  </si>
  <si>
    <t>5022</t>
  </si>
  <si>
    <t>Version</t>
  </si>
  <si>
    <t>5023</t>
  </si>
  <si>
    <t>Ejes</t>
  </si>
  <si>
    <t>5024</t>
  </si>
  <si>
    <t>Asientos</t>
  </si>
  <si>
    <t>5025</t>
  </si>
  <si>
    <t>Pasajeros</t>
  </si>
  <si>
    <t>5026</t>
  </si>
  <si>
    <t>Ruedas</t>
  </si>
  <si>
    <t>5027</t>
  </si>
  <si>
    <t>Carroceria</t>
  </si>
  <si>
    <t>5028</t>
  </si>
  <si>
    <t>Potencia</t>
  </si>
  <si>
    <t>5029</t>
  </si>
  <si>
    <t>Cilindros</t>
  </si>
  <si>
    <t>5030</t>
  </si>
  <si>
    <t>Ciliindrada</t>
  </si>
  <si>
    <t>5031</t>
  </si>
  <si>
    <t>Peso Bruto</t>
  </si>
  <si>
    <t>5032</t>
  </si>
  <si>
    <t>Peso Neto</t>
  </si>
  <si>
    <t>5033</t>
  </si>
  <si>
    <t>Carga Util</t>
  </si>
  <si>
    <t>5034</t>
  </si>
  <si>
    <t>Longitud</t>
  </si>
  <si>
    <t>5035</t>
  </si>
  <si>
    <t>Altura</t>
  </si>
  <si>
    <t>5036</t>
  </si>
  <si>
    <t>Ancho</t>
  </si>
  <si>
    <t>5060</t>
  </si>
  <si>
    <t>Gas Natural - Lectura Anterior</t>
  </si>
  <si>
    <t>5061</t>
  </si>
  <si>
    <t>Gas Natural - Lectura Actual</t>
  </si>
  <si>
    <t>5062</t>
  </si>
  <si>
    <t>Gas Natural - Volumen consumido a Condiciones de lectura</t>
  </si>
  <si>
    <t>5063</t>
  </si>
  <si>
    <t>Gas Natural - Factor de correccion del volumen</t>
  </si>
  <si>
    <t>5064</t>
  </si>
  <si>
    <t>Gas Natural - Volumen a condiciones Estandares</t>
  </si>
  <si>
    <t>5065</t>
  </si>
  <si>
    <t>Gas Natural - Volumen facturado</t>
  </si>
  <si>
    <t>5066</t>
  </si>
  <si>
    <t>Gas Natural - Poder Calorifico Superior Promedio del Gas</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</si>
  <si>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</si>
  <si>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</si>
  <si>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</si>
  <si>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</si>
  <si>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</si>
  <si>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</si>
  <si>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</si>
  <si>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</si>
  <si>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</si>
  <si>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</si>
  <si>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7004</t>
  </si>
  <si>
    <t>Empresas del sistema financiero y cooperativas de ahorro y crédito no autorizadas a captar recursos del público: Número de contrato</t>
  </si>
  <si>
    <t>7005</t>
  </si>
  <si>
    <t>Empresas del sistema financiero y cooperativas de ahorro y crédito no autorizadas a captar recursos del público: Fecha de otorgamiento del crédito</t>
  </si>
  <si>
    <t>7006</t>
  </si>
  <si>
    <t>Empresas del sistema financiero y cooperativas de ahorro y crédito no autorizadas a captar recursos del público: Dirección del predio - Código de ubigeo</t>
  </si>
  <si>
    <t>7007</t>
  </si>
  <si>
    <t>Empresas del sistema financiero y cooperativas de ahorro y crédito no autorizadas a captar recursos del público: Dirección del predio - Dirección completa</t>
  </si>
  <si>
    <t>7008</t>
  </si>
  <si>
    <t>Empresas del sistema financiero y cooperativas de ahorro y crédito no autorizadas a captar recursos del público: Dirección del predio - Urbanización</t>
  </si>
  <si>
    <t>7009</t>
  </si>
  <si>
    <t>Empresas del sistema financiero y cooperativas de ahorro y crédito no autorizadas a captar recursos del público: Dirección del predio - Provincia</t>
  </si>
  <si>
    <t>7010</t>
  </si>
  <si>
    <t>Empresas del sistema financiero y cooperativas de ahorro y crédito no autorizadas a captar recursos del público: Dirección del predio - Distrito</t>
  </si>
  <si>
    <t>7011</t>
  </si>
  <si>
    <t>Empresas del sistema financiero y cooperativas de ahorro y crédito no autorizadas a captar recursos del público: Dirección del predio - Departamento</t>
  </si>
  <si>
    <t>7012</t>
  </si>
  <si>
    <t>Empresas del sistema financiero y cooperativas de ahorro y crédito no autorizadas a captar recursos del público: Monto del crédito otorgado (capital)</t>
  </si>
  <si>
    <t>7013</t>
  </si>
  <si>
    <t>Empresas del sistema de seguro: Número de póliza</t>
  </si>
  <si>
    <t>7014</t>
  </si>
  <si>
    <t>Empresas del sistema de seguro: Fecha de inicio/término de vigencia de cobertura</t>
  </si>
  <si>
    <t>7015</t>
  </si>
  <si>
    <t>Empresas del sistema de seguro: Tipo de seguro</t>
  </si>
  <si>
    <t>7016</t>
  </si>
  <si>
    <t>Empresas del sistema de seguro: Suma asegurada / alcance de cobertura o monto</t>
  </si>
  <si>
    <t>7017</t>
  </si>
  <si>
    <t>AFP: CUSPP</t>
  </si>
  <si>
    <t>7018</t>
  </si>
  <si>
    <t>AFP: Periodo</t>
  </si>
  <si>
    <t>7019</t>
  </si>
  <si>
    <t>AFP: Monto del interes moratorio</t>
  </si>
  <si>
    <t>7020</t>
  </si>
  <si>
    <t>Partida arancelaria</t>
  </si>
  <si>
    <t>7021</t>
  </si>
  <si>
    <t>Numero de declaracion aduanera (DAM)</t>
  </si>
  <si>
    <t>7022</t>
  </si>
  <si>
    <t>Indicador de bien normalizado</t>
  </si>
  <si>
    <t>7023</t>
  </si>
  <si>
    <t>Numero de serie en la DAM o DS</t>
  </si>
  <si>
    <t>Código de tipo de servicio público</t>
  </si>
  <si>
    <t>Energía eléctrica</t>
  </si>
  <si>
    <t>Agua</t>
  </si>
  <si>
    <t>Cable</t>
  </si>
  <si>
    <t>Internet</t>
  </si>
  <si>
    <t>Otros servicios regulados por OSIPTEL</t>
  </si>
  <si>
    <t>Gas natural</t>
  </si>
  <si>
    <t>Telefonía</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</si>
  <si>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</si>
  <si>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</si>
  <si>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</si>
  <si>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</si>
  <si>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</si>
  <si>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</si>
  <si>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</si>
  <si>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</si>
  <si>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Medios de Pago</t>
  </si>
  <si>
    <t>Depósito en cuenta</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</si>
  <si>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</si>
  <si>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</si>
  <si>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</si>
  <si>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</si>
  <si>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</si>
  <si>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</si>
  <si>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</si>
  <si>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</si>
  <si>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</si>
  <si>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</si>
  <si>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</si>
  <si>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</si>
  <si>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</si>
  <si>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</si>
  <si>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</si>
  <si>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</si>
  <si>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</si>
  <si>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</si>
  <si>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</si>
  <si>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</si>
  <si>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</si>
  <si>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</si>
  <si>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</si>
  <si>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</si>
  <si>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</si>
  <si>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</si>
  <si>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</si>
  <si>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</si>
  <si>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</si>
  <si>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</si>
  <si>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</si>
  <si>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 xml:space="preserve"> Código de tipo de dirección</t>
  </si>
  <si>
    <t>Punto de venta</t>
  </si>
  <si>
    <t>Producción</t>
  </si>
  <si>
    <t xml:space="preserve">Extracción </t>
  </si>
  <si>
    <t xml:space="preserve">Explotación </t>
  </si>
  <si>
    <t>Documentos relacionados al transporte de mercancías</t>
  </si>
  <si>
    <t>GRE Aplicable</t>
  </si>
  <si>
    <t>remitente, transportista</t>
  </si>
  <si>
    <t>Boleta de Venta</t>
  </si>
  <si>
    <t>Liquidación de Compra</t>
  </si>
  <si>
    <t>Guía de Remisión Remitente</t>
  </si>
  <si>
    <t>Ticket o cinta emitido por máquina registradora</t>
  </si>
  <si>
    <t>Guía de Remisión Transportista</t>
  </si>
  <si>
    <t>solo transportista</t>
  </si>
  <si>
    <t>Comprobante de Operaciones – Ley N° 29972</t>
  </si>
  <si>
    <t>Constancia de Depósito - IVAP (Ley 28211)</t>
  </si>
  <si>
    <t>solo remitente</t>
  </si>
  <si>
    <t>Declaración Aduanera de Mercancías</t>
  </si>
  <si>
    <t>Declaración Simplificada (DS)</t>
  </si>
  <si>
    <t>Autorización de Circulación para transportar MATPEL – Callao</t>
  </si>
  <si>
    <t>Autorización de Circulación para transporte de carga y mercancías en Lima Metropolitana</t>
  </si>
  <si>
    <t>Permiso de Operación Especial para el servicio de transporte de MATPEL - MTC</t>
  </si>
  <si>
    <t>Habilitación Sanitaria de Transporte Terrestre de Productos Pesqueros y Acuícolas</t>
  </si>
  <si>
    <t>Permiso / Autorización de operación de transporte de mercancías</t>
  </si>
  <si>
    <t>Resolución de Adjudicación de bienes – SUNAT</t>
  </si>
  <si>
    <t>Resolución de Comiso de bienes – SUNAT</t>
  </si>
  <si>
    <t>Guía de Transporte Forestal o de Fauna - SERFOR</t>
  </si>
  <si>
    <t>Guía de Tránsito – SUCAMEC</t>
  </si>
  <si>
    <t xml:space="preserve">Autorización para operar como empresa de Saneamiento Ambiental – MINSA - </t>
  </si>
  <si>
    <t>Autorización para manejo y recojo de residuos sólidos peligrosos y no peligrosos</t>
  </si>
  <si>
    <t xml:space="preserve">Certificado fitosanitario la movilización de plantas, productos vegetales, y otros artículos reglamentados </t>
  </si>
  <si>
    <t>Registro Único de Usuarios y Transportistas de Alcohol Etílico</t>
  </si>
  <si>
    <t>Constancia de Depósito – Detracción</t>
  </si>
  <si>
    <t>Código de autorización emitida por el SCOP</t>
  </si>
  <si>
    <t>Declaración jurada de mudanza</t>
  </si>
  <si>
    <t>Bienes normalizados</t>
  </si>
  <si>
    <t>Azúcar de caña</t>
  </si>
  <si>
    <t>Los demás azúcares de caña</t>
  </si>
  <si>
    <t>Con adición de aromatizante o colorante</t>
  </si>
  <si>
    <t>1701999000</t>
  </si>
  <si>
    <t>Los demás</t>
  </si>
  <si>
    <t>Melaza de caña</t>
  </si>
  <si>
    <t>Alcohol etílico sin desnaturalizar con grado alcohólico volumétrico superior o igual al 80 % vol</t>
  </si>
  <si>
    <t>Alcohol carburante</t>
  </si>
  <si>
    <t>Alcohol etílico sin desnaturalizar con grado alcohólico volumétrico inferior al 80% vol</t>
  </si>
  <si>
    <t>Arroz descascarillado (arroz cargo o arroz pardo)</t>
  </si>
  <si>
    <t>Arroz semiblanqueado o blanqueado, incluso pulido o glaseado</t>
  </si>
  <si>
    <t>Arroz partido</t>
  </si>
  <si>
    <t>No vigente</t>
  </si>
  <si>
    <t>Puertos del Perú</t>
  </si>
  <si>
    <t>PUB</t>
  </si>
  <si>
    <t>Bayóvar</t>
  </si>
  <si>
    <t>CLL</t>
  </si>
  <si>
    <t>Callao</t>
  </si>
  <si>
    <t>070101</t>
  </si>
  <si>
    <t>CON</t>
  </si>
  <si>
    <t>Conchán</t>
  </si>
  <si>
    <t>CHY</t>
  </si>
  <si>
    <t>Chancay</t>
  </si>
  <si>
    <t>CHM</t>
  </si>
  <si>
    <t>Chimbote</t>
  </si>
  <si>
    <t>021801</t>
  </si>
  <si>
    <t>EEN</t>
  </si>
  <si>
    <t>Eten</t>
  </si>
  <si>
    <t>HCO</t>
  </si>
  <si>
    <t>Huacho</t>
  </si>
  <si>
    <t>HUY</t>
  </si>
  <si>
    <t>Huarmey</t>
  </si>
  <si>
    <t>021101</t>
  </si>
  <si>
    <t>ILQ</t>
  </si>
  <si>
    <t>Ilo</t>
  </si>
  <si>
    <t>IQT</t>
  </si>
  <si>
    <t>Iquitos</t>
  </si>
  <si>
    <t>MRI</t>
  </si>
  <si>
    <t>Matarani</t>
  </si>
  <si>
    <t>040701</t>
  </si>
  <si>
    <t>PAI</t>
  </si>
  <si>
    <t>Paita</t>
  </si>
  <si>
    <t>PIO</t>
  </si>
  <si>
    <t>Pisco</t>
  </si>
  <si>
    <t>PCL</t>
  </si>
  <si>
    <t>Pucallpa</t>
  </si>
  <si>
    <t>PUN</t>
  </si>
  <si>
    <t>Puno</t>
  </si>
  <si>
    <t>SVY</t>
  </si>
  <si>
    <t>Salaverry</t>
  </si>
  <si>
    <t>SNX</t>
  </si>
  <si>
    <t>San Nicolas</t>
  </si>
  <si>
    <t>SUP</t>
  </si>
  <si>
    <t>Supe</t>
  </si>
  <si>
    <t>TYL</t>
  </si>
  <si>
    <t>Talara</t>
  </si>
  <si>
    <t>YMS</t>
  </si>
  <si>
    <t>Yurimaguas</t>
  </si>
  <si>
    <t>ZOR</t>
  </si>
  <si>
    <t>Zorritos</t>
  </si>
  <si>
    <t>Aeropuertos del Perú</t>
  </si>
  <si>
    <t>AQP</t>
  </si>
  <si>
    <t>Rodríguez Ballón</t>
  </si>
  <si>
    <t>040104</t>
  </si>
  <si>
    <t>ANS</t>
  </si>
  <si>
    <t>Andahuaylas</t>
  </si>
  <si>
    <t>030201</t>
  </si>
  <si>
    <t>ATA</t>
  </si>
  <si>
    <t>Comandante FAP Germán Arias Graciani</t>
  </si>
  <si>
    <t>020604</t>
  </si>
  <si>
    <t>AYP</t>
  </si>
  <si>
    <t>Coronel FAP Alfredo Mendívil Duarte</t>
  </si>
  <si>
    <t>050113</t>
  </si>
  <si>
    <t>CJA</t>
  </si>
  <si>
    <t>Mayor Gral. FAP Armando Revoredo Iglesias</t>
  </si>
  <si>
    <t>060108</t>
  </si>
  <si>
    <t>Tnte. FAP Jaime De Montruil M.</t>
  </si>
  <si>
    <t>021809</t>
  </si>
  <si>
    <t>CUZ</t>
  </si>
  <si>
    <t>Alejandro Velazco Astete</t>
  </si>
  <si>
    <t>080108</t>
  </si>
  <si>
    <t>CHH</t>
  </si>
  <si>
    <t>Chachapoyas</t>
  </si>
  <si>
    <t>010101</t>
  </si>
  <si>
    <t>CIX</t>
  </si>
  <si>
    <t>Capitán FAP José Quiñones G.</t>
  </si>
  <si>
    <t>HUU</t>
  </si>
  <si>
    <t>Alférez FAP David Figueroa Fernandini</t>
  </si>
  <si>
    <t>ILO</t>
  </si>
  <si>
    <t>Coronel FAP Francisco Secada Vignetta</t>
  </si>
  <si>
    <t>JAE</t>
  </si>
  <si>
    <t>Jaén - Shumba</t>
  </si>
  <si>
    <t>060802</t>
  </si>
  <si>
    <t>JJI</t>
  </si>
  <si>
    <t>Juanjuí</t>
  </si>
  <si>
    <t>JUL</t>
  </si>
  <si>
    <t>Manco Cápac</t>
  </si>
  <si>
    <t>JAU</t>
  </si>
  <si>
    <t>Francisco Carlé</t>
  </si>
  <si>
    <t>LIM</t>
  </si>
  <si>
    <t>Internacional Jorge Chávez</t>
  </si>
  <si>
    <t>MBP</t>
  </si>
  <si>
    <t>Moyobamba</t>
  </si>
  <si>
    <t>Capitán FAP Renán Elías Olivera</t>
  </si>
  <si>
    <t>PIU</t>
  </si>
  <si>
    <t>Capitán FAP Carlos Concha Iberico</t>
  </si>
  <si>
    <t>Capitán FAP David Abensur Rengifo</t>
  </si>
  <si>
    <t>PEM</t>
  </si>
  <si>
    <t>Padre Aldamiz</t>
  </si>
  <si>
    <t>RIJ</t>
  </si>
  <si>
    <t>Juan Simons Vela - Rioja</t>
  </si>
  <si>
    <t>TCQ</t>
  </si>
  <si>
    <t>Coronel FAP Carlos Ciriani Santa Rosa</t>
  </si>
  <si>
    <t>Capitán FAP Montes Arias</t>
  </si>
  <si>
    <t>TPP</t>
  </si>
  <si>
    <t>Cadete FAP Guillermo del Castillo Paredes</t>
  </si>
  <si>
    <t>TIG</t>
  </si>
  <si>
    <t>Tingo María</t>
  </si>
  <si>
    <t>TRU</t>
  </si>
  <si>
    <t>Capitán FAP Carlos Martínez Pinillos</t>
  </si>
  <si>
    <t>TBP</t>
  </si>
  <si>
    <t>Capitán FAP Pedro Canga Rodríguez</t>
  </si>
  <si>
    <t>ATG</t>
  </si>
  <si>
    <t>Atalaya - Tnte. Gral. Gerardo Pérez Pinedo</t>
  </si>
  <si>
    <t>Moisés Benzaquen Rengifo</t>
  </si>
  <si>
    <t xml:space="preserve"> Código de unidades de medida (para uso solo para la GRE en DAM o DS)</t>
  </si>
  <si>
    <t>DOCENA POR 10**6</t>
  </si>
  <si>
    <t>12U</t>
  </si>
  <si>
    <t>DOCENA</t>
  </si>
  <si>
    <t>2U</t>
  </si>
  <si>
    <t>PAR</t>
  </si>
  <si>
    <t>2U6</t>
  </si>
  <si>
    <t>PAR POR 10**6</t>
  </si>
  <si>
    <t>AM</t>
  </si>
  <si>
    <t>AMPOLLA</t>
  </si>
  <si>
    <t>BAL</t>
  </si>
  <si>
    <t>BALDE</t>
  </si>
  <si>
    <t>BID</t>
  </si>
  <si>
    <t>BIDONES</t>
  </si>
  <si>
    <t>BLS</t>
  </si>
  <si>
    <t>BOLSA</t>
  </si>
  <si>
    <t>BOB</t>
  </si>
  <si>
    <t>BOBINAS</t>
  </si>
  <si>
    <t>BOT</t>
  </si>
  <si>
    <t>BOTELLAS</t>
  </si>
  <si>
    <t>BRR</t>
  </si>
  <si>
    <t>BARRILES</t>
  </si>
  <si>
    <t>CAJ</t>
  </si>
  <si>
    <t>CAJA</t>
  </si>
  <si>
    <t>CIL</t>
  </si>
  <si>
    <t>CILINDRO</t>
  </si>
  <si>
    <t>CM</t>
  </si>
  <si>
    <t>CENTIMETRO LINEAL</t>
  </si>
  <si>
    <t>CM2</t>
  </si>
  <si>
    <t>CENTIMETRO CUADRADO</t>
  </si>
  <si>
    <t>CM3</t>
  </si>
  <si>
    <t>CENTIMETRO CUBICO</t>
  </si>
  <si>
    <t>CONOS</t>
  </si>
  <si>
    <t>CRT</t>
  </si>
  <si>
    <t>CARTONES</t>
  </si>
  <si>
    <t>FDO</t>
  </si>
  <si>
    <t>FARDO</t>
  </si>
  <si>
    <t>FRC</t>
  </si>
  <si>
    <t>FRASCOS</t>
  </si>
  <si>
    <t>GAL</t>
  </si>
  <si>
    <t>US GALON (3,7843 L)</t>
  </si>
  <si>
    <t>GLE</t>
  </si>
  <si>
    <t>GALON INGLES (4,545956L)</t>
  </si>
  <si>
    <t>GR</t>
  </si>
  <si>
    <t>GRAMO</t>
  </si>
  <si>
    <t>GRU</t>
  </si>
  <si>
    <t>GRUESA</t>
  </si>
  <si>
    <t>HL</t>
  </si>
  <si>
    <t>HECTOLITRO</t>
  </si>
  <si>
    <t>HOJ</t>
  </si>
  <si>
    <t>HOJA</t>
  </si>
  <si>
    <t>JGS</t>
  </si>
  <si>
    <t>JUEGO</t>
  </si>
  <si>
    <t>KG</t>
  </si>
  <si>
    <t>KILOGRAMO</t>
  </si>
  <si>
    <t>KG3</t>
  </si>
  <si>
    <t>KILOGRAMO POR 10**3 (TM)</t>
  </si>
  <si>
    <t>KG6</t>
  </si>
  <si>
    <t>KILOGRAMO POR 10**6</t>
  </si>
  <si>
    <t>KGA</t>
  </si>
  <si>
    <t>KILOGRAMO INGREDIENTE ACTIVO</t>
  </si>
  <si>
    <t>KI</t>
  </si>
  <si>
    <t>QUILATE</t>
  </si>
  <si>
    <t>KI6</t>
  </si>
  <si>
    <t>QUILATE 10**6</t>
  </si>
  <si>
    <t>KIT</t>
  </si>
  <si>
    <t>KL6</t>
  </si>
  <si>
    <t>KILOS X 10 EXP - 6 (MG)</t>
  </si>
  <si>
    <t>KL9</t>
  </si>
  <si>
    <t>KILOS X 10 EXP -9</t>
  </si>
  <si>
    <t>KM</t>
  </si>
  <si>
    <t>KILOMETRO</t>
  </si>
  <si>
    <t>KW3</t>
  </si>
  <si>
    <t>KILOVATIO HORA POR 10**3 (1000KWH)</t>
  </si>
  <si>
    <t>KW6</t>
  </si>
  <si>
    <t>KILOVATIO HORA POR 10**6</t>
  </si>
  <si>
    <t>KWH</t>
  </si>
  <si>
    <t>KILOVATIO HORA</t>
  </si>
  <si>
    <t>L</t>
  </si>
  <si>
    <t>LITRO</t>
  </si>
  <si>
    <t>L 6</t>
  </si>
  <si>
    <t>LITRO POR 10**6</t>
  </si>
  <si>
    <t>LAT</t>
  </si>
  <si>
    <t>LATAS</t>
  </si>
  <si>
    <t>LB</t>
  </si>
  <si>
    <t>LIBRAS</t>
  </si>
  <si>
    <t>METRO</t>
  </si>
  <si>
    <t>M 6</t>
  </si>
  <si>
    <t>METRO POR 10**6</t>
  </si>
  <si>
    <t>M2</t>
  </si>
  <si>
    <t>METRO CUADRADO</t>
  </si>
  <si>
    <t>M26</t>
  </si>
  <si>
    <t>METRO CUADRADO POR 10**6</t>
  </si>
  <si>
    <t>M3</t>
  </si>
  <si>
    <t>METRO CUBICO</t>
  </si>
  <si>
    <t>M36</t>
  </si>
  <si>
    <t>METRO CUBICO POR 10**6</t>
  </si>
  <si>
    <t>MGA</t>
  </si>
  <si>
    <t>MILIGRAMO ACTIVO</t>
  </si>
  <si>
    <t>MGR</t>
  </si>
  <si>
    <t>MILIGRAMOS</t>
  </si>
  <si>
    <t>ML</t>
  </si>
  <si>
    <t>MILILITRO</t>
  </si>
  <si>
    <t>MLL</t>
  </si>
  <si>
    <t>MILLARES</t>
  </si>
  <si>
    <t>MM</t>
  </si>
  <si>
    <t>MILIMETRO</t>
  </si>
  <si>
    <t>MM2</t>
  </si>
  <si>
    <t>MILIMETRO CUADRADO</t>
  </si>
  <si>
    <t>MM3</t>
  </si>
  <si>
    <t>MILIMETRO CUBICO</t>
  </si>
  <si>
    <t>MU</t>
  </si>
  <si>
    <t>MUESTRAS</t>
  </si>
  <si>
    <t>MWH</t>
  </si>
  <si>
    <t>MEGAWATT HORA</t>
  </si>
  <si>
    <t>OZ</t>
  </si>
  <si>
    <t>ONZAS</t>
  </si>
  <si>
    <t>PAILAS</t>
  </si>
  <si>
    <t>PAL</t>
  </si>
  <si>
    <t>PALETAS</t>
  </si>
  <si>
    <t>PAQ</t>
  </si>
  <si>
    <t>PAQUETE</t>
  </si>
  <si>
    <t>PL</t>
  </si>
  <si>
    <t>PLACAS</t>
  </si>
  <si>
    <t>PLC</t>
  </si>
  <si>
    <t>PLANCHAS</t>
  </si>
  <si>
    <t>PLG</t>
  </si>
  <si>
    <t>PLIEGO</t>
  </si>
  <si>
    <t>PS</t>
  </si>
  <si>
    <t>PIES</t>
  </si>
  <si>
    <t>PS2</t>
  </si>
  <si>
    <t>PIES CUADRADOS</t>
  </si>
  <si>
    <t>PS3</t>
  </si>
  <si>
    <t>PIES CUBICOS</t>
  </si>
  <si>
    <t>PST</t>
  </si>
  <si>
    <t>PIES TABLARES(MADERA)</t>
  </si>
  <si>
    <t>PUL</t>
  </si>
  <si>
    <t>PULGADAS</t>
  </si>
  <si>
    <t>PZA</t>
  </si>
  <si>
    <t>PIEZAS</t>
  </si>
  <si>
    <t>QQ</t>
  </si>
  <si>
    <t>QUINTAL METRICO (100 KG)</t>
  </si>
  <si>
    <t>QUT</t>
  </si>
  <si>
    <t>QUINTAL USA (100 LB)</t>
  </si>
  <si>
    <t>RAM</t>
  </si>
  <si>
    <t>RAMOS</t>
  </si>
  <si>
    <t>RES</t>
  </si>
  <si>
    <t>RESMA</t>
  </si>
  <si>
    <t>ROL</t>
  </si>
  <si>
    <t>ROLLOS</t>
  </si>
  <si>
    <t>SAC</t>
  </si>
  <si>
    <t>SACO</t>
  </si>
  <si>
    <t>SET</t>
  </si>
  <si>
    <t>TAM</t>
  </si>
  <si>
    <t>TAMBOR</t>
  </si>
  <si>
    <t>TC</t>
  </si>
  <si>
    <t>TONELADA CORTA</t>
  </si>
  <si>
    <t>TCS</t>
  </si>
  <si>
    <t>TONELADA CORTA SECA</t>
  </si>
  <si>
    <t>TIR</t>
  </si>
  <si>
    <t>TIRAS</t>
  </si>
  <si>
    <t>TL</t>
  </si>
  <si>
    <t>TONELADA LARGA</t>
  </si>
  <si>
    <t>TLS</t>
  </si>
  <si>
    <t>TONELADA LARGA SECA</t>
  </si>
  <si>
    <t>TM</t>
  </si>
  <si>
    <t>TONELADAS</t>
  </si>
  <si>
    <t>TM3</t>
  </si>
  <si>
    <t>TONELADA CUBICA</t>
  </si>
  <si>
    <t>TMS</t>
  </si>
  <si>
    <t>TONELADA METRICA SECA</t>
  </si>
  <si>
    <t>TUB</t>
  </si>
  <si>
    <t>TUBOS</t>
  </si>
  <si>
    <t>U</t>
  </si>
  <si>
    <t>UNIDAD</t>
  </si>
  <si>
    <t>U 3</t>
  </si>
  <si>
    <t>UNIDAD POR 10**3</t>
  </si>
  <si>
    <t>U 6</t>
  </si>
  <si>
    <t>UNIDAD PO 10**6</t>
  </si>
  <si>
    <t>U2</t>
  </si>
  <si>
    <t>CIENTO DE UNIDADES</t>
  </si>
  <si>
    <t>U3</t>
  </si>
  <si>
    <t>MILES DE UNIDADES</t>
  </si>
  <si>
    <t>U6</t>
  </si>
  <si>
    <t>MILLON DE UNIDADES</t>
  </si>
  <si>
    <t>YD</t>
  </si>
  <si>
    <t>YARDA</t>
  </si>
  <si>
    <t>YD2</t>
  </si>
  <si>
    <t>YARDA CUADRADA</t>
  </si>
  <si>
    <t>Descripción de Error u Observación</t>
  </si>
  <si>
    <t>El encabezado de seguridad es incorrecto</t>
  </si>
  <si>
    <t>0102</t>
  </si>
  <si>
    <t>Usuario o contrasena incorrectos</t>
  </si>
  <si>
    <t>0103</t>
  </si>
  <si>
    <t>El Usuario ingresado no existe</t>
  </si>
  <si>
    <t>0104</t>
  </si>
  <si>
    <t>La Clave ingresada es incorrecta</t>
  </si>
  <si>
    <t>0105</t>
  </si>
  <si>
    <t>El Usuario no está activo</t>
  </si>
  <si>
    <t>0106</t>
  </si>
  <si>
    <t>El Usuario no es válido</t>
  </si>
  <si>
    <t>0110</t>
  </si>
  <si>
    <t>No se pudo obtener la informacion del tipo de usuario</t>
  </si>
  <si>
    <t>El usuario debe ser secundario</t>
  </si>
  <si>
    <t>El usuario no esta afiliado a Factura Electronica</t>
  </si>
  <si>
    <t>0125</t>
  </si>
  <si>
    <t>No se pudo obtener la constancia</t>
  </si>
  <si>
    <t>0126</t>
  </si>
  <si>
    <t>El ticket no le pertenece al usuario</t>
  </si>
  <si>
    <t>0130</t>
  </si>
  <si>
    <t>El sistema no puede responder su solicitud. (No se pudo obtener el ticket de proceso)</t>
  </si>
  <si>
    <t>0131</t>
  </si>
  <si>
    <t>El sistema no puede responder su solicitud. (No se pudo grabar el archivo en el directorio)</t>
  </si>
  <si>
    <t>0132</t>
  </si>
  <si>
    <t>El sistema no puede responder su solicitud. (No se pudo grabar escribir en el archivo zip)</t>
  </si>
  <si>
    <t>0133</t>
  </si>
  <si>
    <t>El sistema no puede responder su solicitud. (No se pudo grabar la entrada del log)</t>
  </si>
  <si>
    <t>0134</t>
  </si>
  <si>
    <t>El sistema no puede responder su solicitud. (No se pudo grabar en el storage)</t>
  </si>
  <si>
    <t>0135</t>
  </si>
  <si>
    <t>El sistema no puede responder su solicitud. (No se pudo encolar el pedido)</t>
  </si>
  <si>
    <t>0136</t>
  </si>
  <si>
    <t>El sistema no puede responder su solicitud. (No se pudo recibir una respuesta del batch)</t>
  </si>
  <si>
    <t>0137</t>
  </si>
  <si>
    <t>El sistema no puede responder su solicitud. (Se obtuvo una respuesta nula)</t>
  </si>
  <si>
    <t>0138</t>
  </si>
  <si>
    <t>El sistema no puede responder su solicitud. (Error en Base de Datos)</t>
  </si>
  <si>
    <t>0140</t>
  </si>
  <si>
    <t>Existe un Documento igual en Proceso.</t>
  </si>
  <si>
    <t>0152</t>
  </si>
  <si>
    <t>No se puede enviar por este método un archivo de resumen</t>
  </si>
  <si>
    <t>0153</t>
  </si>
  <si>
    <t>No se puede enviar por este método un archivo por lotes</t>
  </si>
  <si>
    <t>No se pudo procesar su solicitud. (Ocurrio un error en el batch)</t>
  </si>
  <si>
    <t>No se pudo procesar su solicitud. (Llego un requerimiento nulo al batch)</t>
  </si>
  <si>
    <t>No se pudo procesar su solicitud. (No llego información del archivo ZIP)</t>
  </si>
  <si>
    <t>No se pudo procesar su solicitud. (No se encontro archivos en la informacion del archivo ZIP)</t>
  </si>
  <si>
    <t>No se pudo procesar su solicitud. (Este tipo de requerimiento solo acepta 1 archivo)</t>
  </si>
  <si>
    <t>0250</t>
  </si>
  <si>
    <t>No se pudo procesar su solicitud. (Ocurrio un error desconocido al hacer unzip)</t>
  </si>
  <si>
    <t>0251</t>
  </si>
  <si>
    <t>No se pudo procesar su solicitud. (No se pudo crear un directorio para el unzip)</t>
  </si>
  <si>
    <t>0252</t>
  </si>
  <si>
    <t>No se pudo procesar su solicitud. (No se encontro archivos dentro del zip)</t>
  </si>
  <si>
    <t>0253</t>
  </si>
  <si>
    <t>No se pudo procesar su solicitud. (No se pudo comprimir la constancia)</t>
  </si>
  <si>
    <t>0254</t>
  </si>
  <si>
    <t>No se pudo procesar su solicitud. (No se pudo enviar el mensaje)</t>
  </si>
  <si>
    <t>0300</t>
  </si>
  <si>
    <t>No se encontró la raíz documento xml</t>
  </si>
  <si>
    <t>Elemento raiz del xml no esta definido</t>
  </si>
  <si>
    <t>Codigo del tipo de comprobante no registrado</t>
  </si>
  <si>
    <t>0303</t>
  </si>
  <si>
    <t>No existe el directorio de schemas</t>
  </si>
  <si>
    <t>0304</t>
  </si>
  <si>
    <t>No existe el archivo de schema</t>
  </si>
  <si>
    <t>0305</t>
  </si>
  <si>
    <t>El sistema no puede procesar el archivo xml</t>
  </si>
  <si>
    <t>0307</t>
  </si>
  <si>
    <t>No se pudo recuperar la constancia</t>
  </si>
  <si>
    <t>0400</t>
  </si>
  <si>
    <t>No tiene permiso para enviar casos de pruebas</t>
  </si>
  <si>
    <t>El caso de prueba no existe</t>
  </si>
  <si>
    <t>0402</t>
  </si>
  <si>
    <t>La numeracion o nombre del documento ya ha sido enviado anteriormente</t>
  </si>
  <si>
    <t>0403</t>
  </si>
  <si>
    <t>El documento afectado por la nota no existe</t>
  </si>
  <si>
    <t>0404</t>
  </si>
  <si>
    <t>El documento afectado por la nota se encuentra rechazado</t>
  </si>
  <si>
    <t>InvoiceTypeCode - El valor del tipo de documento es invalido o no coincide con el nombre del archivo</t>
  </si>
  <si>
    <t>El XML no contiene el tag o no existe informacion de InvoiceTypeCode</t>
  </si>
  <si>
    <t>CustomerAssignedAccountID -  El dato ingresado no cumple con el estandar</t>
  </si>
  <si>
    <t>1006</t>
  </si>
  <si>
    <t>El XML no contiene el tag o no existe informacion de CustomerAssignedAccountID del emisor del documento</t>
  </si>
  <si>
    <t>El dato ingresado no cumple con el estandar</t>
  </si>
  <si>
    <t>El XML no contiene el tag o no existe informacion en tipo de documento del emisor.</t>
  </si>
  <si>
    <t>1009</t>
  </si>
  <si>
    <t>1010</t>
  </si>
  <si>
    <t>El XML no contiene el tag IssueDate</t>
  </si>
  <si>
    <t>1011</t>
  </si>
  <si>
    <t>IssueDate- El dato ingresado no es valido</t>
  </si>
  <si>
    <t>1012</t>
  </si>
  <si>
    <t>ID - El dato ingresado no cumple con el patron SERIE-CORRELATIVO</t>
  </si>
  <si>
    <t>1013</t>
  </si>
  <si>
    <t>1014</t>
  </si>
  <si>
    <t>CustomerAssignedAccountID - El dato ingresado no cumple con el estandar</t>
  </si>
  <si>
    <t>1015</t>
  </si>
  <si>
    <t>1016</t>
  </si>
  <si>
    <t>AdditionalAccountID - El dato ingresado no cumple con el estandar</t>
  </si>
  <si>
    <t>1017</t>
  </si>
  <si>
    <t>El XML no contiene el tag AdditionalAccountID del emisor del documento</t>
  </si>
  <si>
    <t>1018</t>
  </si>
  <si>
    <t>IssueDate - El dato ingresado no cumple con el patron YYYY-MM-DD</t>
  </si>
  <si>
    <t>1019</t>
  </si>
  <si>
    <t>1020</t>
  </si>
  <si>
    <t>1021</t>
  </si>
  <si>
    <t>Error en la validacion de la nota de credito</t>
  </si>
  <si>
    <t>1022</t>
  </si>
  <si>
    <t>La serie o numero del documento modificado por la Nota Electrónica no cumple con el formato establecido</t>
  </si>
  <si>
    <t>1023</t>
  </si>
  <si>
    <t>No se ha especificado el tipo de documento modificado por la Nota electronica</t>
  </si>
  <si>
    <t>1024</t>
  </si>
  <si>
    <t>1025</t>
  </si>
  <si>
    <t>1026</t>
  </si>
  <si>
    <t>1027</t>
  </si>
  <si>
    <t>1028</t>
  </si>
  <si>
    <t>1029</t>
  </si>
  <si>
    <t>1030</t>
  </si>
  <si>
    <t>1031</t>
  </si>
  <si>
    <t>Error en la validacion de la nota de debito</t>
  </si>
  <si>
    <t>El comprobante ya esta informado y se encuentra con estado anulado o rechazado</t>
  </si>
  <si>
    <t>El comprobante fue registrado previamente con otros datos</t>
  </si>
  <si>
    <t>Número de RUC del nombre del archivo no coincide con el consignado en el contenido del archivo XML</t>
  </si>
  <si>
    <t>Numero de Serie del nombre del archivo no coincide con el consignado en el contenido del archivo XML</t>
  </si>
  <si>
    <t>Número de documento en el nombre del archivo no coincide con el consignado en el contenido del XML</t>
  </si>
  <si>
    <t>El XML no contiene el tag o no existe informacion de RegistrationName del emisor del documento</t>
  </si>
  <si>
    <t>RegistrationName - El nombre o razon social del emisor no cumple con el estandar</t>
  </si>
  <si>
    <t>1039</t>
  </si>
  <si>
    <t>Solo se pueden recibir notas electronicas que modifican facturas</t>
  </si>
  <si>
    <t>1040</t>
  </si>
  <si>
    <t>El tipo de documento modificado por la nota electronica no es valido</t>
  </si>
  <si>
    <t>1041</t>
  </si>
  <si>
    <t>cac:PrepaidPayment/cbc:ID - El tag no contiene el atributo @SchemaID. que indica el tipo de documento que realiza el anticipo</t>
  </si>
  <si>
    <t>1042</t>
  </si>
  <si>
    <t>cac:PrepaidPayment/cbc:InstructionID - El tag no contiene el atributo @SchemaID. Que indica el tipo de documento del emisor del documento del anticipo.</t>
  </si>
  <si>
    <t>1043</t>
  </si>
  <si>
    <t>cac:OriginatorDocumentReference/cbc:ID - El tag no contiene el atributo @SchemaID. Que indica el tipo de documento del originador del documento electrónico.</t>
  </si>
  <si>
    <t>1044</t>
  </si>
  <si>
    <t>cac:PrepaidPayment/cbc:InstructionID - El dato ingresado no cumple con el estándar.</t>
  </si>
  <si>
    <t>1045</t>
  </si>
  <si>
    <t>cac:OriginatorDocumentReference/cbc:ID - El dato ingresado no cumple con el estándar.</t>
  </si>
  <si>
    <t>1046</t>
  </si>
  <si>
    <t>cbc:Amount - El dato ingresado no cumple con el estándar.</t>
  </si>
  <si>
    <t>1047</t>
  </si>
  <si>
    <t>cbc:Quantity - El dato ingresado no cumple con el estándar.</t>
  </si>
  <si>
    <t>1048</t>
  </si>
  <si>
    <t>El XML no contiene el tag o no existe información de PrepaidAmount para un documento con anticipo.</t>
  </si>
  <si>
    <t>ID - Serie y Número del archivo no coincide con el consignado en el contenido del XML.</t>
  </si>
  <si>
    <t>El XML no contiene informacion en el tag DespatchAdviceTypeCode.</t>
  </si>
  <si>
    <t>DespatchAdviceTypeCode - El valor del tipo de guía es inválido.</t>
  </si>
  <si>
    <t>1052</t>
  </si>
  <si>
    <t>DespatchAdviceTypeCode - No coincide con el consignado en el contenido del XML.</t>
  </si>
  <si>
    <t>1053</t>
  </si>
  <si>
    <t>cac:OrderReference - El XML no contiene informacion en serie y numero dado de baja (cbc:ID).</t>
  </si>
  <si>
    <t>1054</t>
  </si>
  <si>
    <t>cac:OrderReference - El valor en numero de documento no cumple con un formato valido (SERIE-NUMERO).</t>
  </si>
  <si>
    <t>cac:OrderReference - Numero de serie del documento no cumple con un formato valido (EG01 ó TXXX).</t>
  </si>
  <si>
    <t>cac:OrderReference - El XML no contiene informacion en el código de tipo de documento (cbc:OrderTypeCode).</t>
  </si>
  <si>
    <t>cac:AdditionalDocumentReference - El XML no contiene el tag o no existe información en el numero de documento adicional (cbc:ID).</t>
  </si>
  <si>
    <t>cac:AdditionalDocumentReference - El XML no contiene el tag o no existe información en el tipo de documento adicional (cbc:DocumentTypeCode).</t>
  </si>
  <si>
    <t>1059</t>
  </si>
  <si>
    <t>El XML no contiene firma digital.</t>
  </si>
  <si>
    <t>1060</t>
  </si>
  <si>
    <t>cac:Shipment - El XML no contiene el tag o no existe informacion del numero de RUC del Remitente (cac:).</t>
  </si>
  <si>
    <t>1061</t>
  </si>
  <si>
    <t>El numero de RUC del Remitente no existe.</t>
  </si>
  <si>
    <t>El XML no contiene el atributo o no existe informacion del motivo de traslado.</t>
  </si>
  <si>
    <t>El valor ingresado como motivo de traslado no es valido.</t>
  </si>
  <si>
    <t>1064</t>
  </si>
  <si>
    <t>El XML no contiene el atributo o no existe informacion en el tag cac:DespatchLine de bienes a transportar.</t>
  </si>
  <si>
    <t>El XML no contiene el atributo o no existe informacion en modalidad de transporte.</t>
  </si>
  <si>
    <t>El XML no contiene el atributo o no existe informacion de datos del transportista.</t>
  </si>
  <si>
    <t>El XML no contiene el atributo o no existe información de vehiculos.</t>
  </si>
  <si>
    <t>El XML no contiene el atributo o no existe información de conductores.</t>
  </si>
  <si>
    <t>El XML no contiene el atributo o no existe información de la fecha de inicio de traslado o fecha de entrega del bien al transportista.</t>
  </si>
  <si>
    <t>1070</t>
  </si>
  <si>
    <t>El valor ingresado  como fecha de inicio o fecha de entrega al transportista no cumple con el estandar (YYYY-MM-DD).</t>
  </si>
  <si>
    <t>1071</t>
  </si>
  <si>
    <t>El valor ingresado  como fecha de inicio o fecha de entrega al transportista no es valido.</t>
  </si>
  <si>
    <t>1072</t>
  </si>
  <si>
    <t>Starttime - El dato ingresado  no cumple con el patron HH:mm:ss.SZ.</t>
  </si>
  <si>
    <t>1073</t>
  </si>
  <si>
    <t>StartTime - El dato ingresado no es valido.</t>
  </si>
  <si>
    <t>1074</t>
  </si>
  <si>
    <t>cac:Shipment - El XML no contiene o no existe información en punto de llegada (cac:DeliveryAddress).</t>
  </si>
  <si>
    <t>1075</t>
  </si>
  <si>
    <t>cac:Shipment - El XML no contiene o no existe información en punto de partida (cac:OriginAddress).</t>
  </si>
  <si>
    <t>1076</t>
  </si>
  <si>
    <t>El XML no contiene el atributo o no existe información de sustento de traslado de mercaderias para el tipo de operación.</t>
  </si>
  <si>
    <t>1077</t>
  </si>
  <si>
    <t>El XML contiene el tag de sustento de traslado de mercaderias que no corresponde al tipo de operación.</t>
  </si>
  <si>
    <t>Solo puede enviar el comprobante en un resumen diario</t>
  </si>
  <si>
    <t>Debe enviar su comprobante por el SEE-Empresas supervisadas</t>
  </si>
  <si>
    <t>1081</t>
  </si>
  <si>
    <t>Por el servicio REST de recepcion solo se reciben comprobantes asociados a servicios publicos</t>
  </si>
  <si>
    <t>1082</t>
  </si>
  <si>
    <t>Por el servicio SOAP de recepcion no se reciben comprobantes asociados a servicios publicos</t>
  </si>
  <si>
    <t>El numero de RUC del receptor no existe.</t>
  </si>
  <si>
    <t>Comprobante de contingencia ya fue informado por su resumen, si desea modificarse debe realizarse por su primer canal de presentación</t>
  </si>
  <si>
    <t>Debe enviar las guias de remisión por el nuevo sistema de recepción de guias electronicas</t>
  </si>
  <si>
    <t>El contribuyente no esta activo</t>
  </si>
  <si>
    <t>El contribuyente no esta habido</t>
  </si>
  <si>
    <t>El contribuyente no está autorizado a emitir comprobantes electrónicos</t>
  </si>
  <si>
    <t>2013</t>
  </si>
  <si>
    <t>El contribuyente no cumple con tipo de empresa o tributos requeridos</t>
  </si>
  <si>
    <t>El XML no contiene el tag o no existe informacion del número de documento de identidad del receptor del documento</t>
  </si>
  <si>
    <t>El XML no contiene el tag o no existe informacion del tipo de documento de identidad del receptor del documento</t>
  </si>
  <si>
    <t>El dato ingresado  en el tipo de documento de identidad del receptor no cumple con el estandar o no esta permitido.</t>
  </si>
  <si>
    <t>El numero de documento de identidad del receptor debe ser  RUC</t>
  </si>
  <si>
    <t>2018</t>
  </si>
  <si>
    <t>2019</t>
  </si>
  <si>
    <t>El XML no contiene el tag o no existe informacion de nombre o razon social del emisor del documento</t>
  </si>
  <si>
    <t>2020</t>
  </si>
  <si>
    <t>El nombre o razon social del emisor no cumple con el estandar</t>
  </si>
  <si>
    <t>El XML no contiene el tag o no existe informacion de RegistrationName del receptor del documento</t>
  </si>
  <si>
    <t>RegistrationName -  El dato ingresado no cumple con el estandar</t>
  </si>
  <si>
    <t>El Numero de orden del item no cumple con el formato establecido</t>
  </si>
  <si>
    <t>El XML no contiene el tag InvoicedQuantity en el detalle de los Items o es cero (0)</t>
  </si>
  <si>
    <t>InvoicedQuantity El dato ingresado no cumple con el estandar</t>
  </si>
  <si>
    <t>El XML no contiene el tag cac:Item/cbc:Description en el detalle de los Items</t>
  </si>
  <si>
    <t>El XML no contiene el tag o no existe informacion de cac:Item/cbc:Description del item</t>
  </si>
  <si>
    <t>Debe existir el tag cac:AlternativeConditionPrice</t>
  </si>
  <si>
    <t>2029</t>
  </si>
  <si>
    <t>PriceTypeCode El dato ingresado no cumple con el estandar</t>
  </si>
  <si>
    <t>2030</t>
  </si>
  <si>
    <t>El XML no contiene el tag cbc:PriceTypeCode</t>
  </si>
  <si>
    <t>El dato ingresado en total valor de venta no cumple con el estandar</t>
  </si>
  <si>
    <t>2032</t>
  </si>
  <si>
    <t>El XML no contiene el tag LineExtensionAmount en el detalle de los Items</t>
  </si>
  <si>
    <t>El dato ingresado en TaxAmount de la linea no cumple con el formato establecido</t>
  </si>
  <si>
    <t>2034</t>
  </si>
  <si>
    <t>TaxAmount es obligatorio</t>
  </si>
  <si>
    <t>2035</t>
  </si>
  <si>
    <t>cac:TaxCategory/cac:TaxScheme/cbc:ID El dato ingresado no cumple con el estandar</t>
  </si>
  <si>
    <t>El codigo del tributo es invalido</t>
  </si>
  <si>
    <t>El XML no contiene el tag cac:TaxCategory/cac:TaxScheme/cbc:ID del Item</t>
  </si>
  <si>
    <t>2038</t>
  </si>
  <si>
    <t>cac:TaxScheme/cbc:Name del item - No existe el tag o el dato ingresado no cumple con el estandar</t>
  </si>
  <si>
    <t>2039</t>
  </si>
  <si>
    <t>El XML no contiene el tag cac:TaxCategory/cac:TaxScheme/cbc:Name del Item</t>
  </si>
  <si>
    <t>El tipo de afectacion del IGV es incorrecto</t>
  </si>
  <si>
    <t>El sistema de calculo del ISC es incorrecto</t>
  </si>
  <si>
    <t>Debe indicar el IGV. Es un campo obligatorio</t>
  </si>
  <si>
    <t>2043</t>
  </si>
  <si>
    <t>El dato ingresado en PayableAmount no cumple con el formato establecido</t>
  </si>
  <si>
    <t>2044</t>
  </si>
  <si>
    <t>PayableAmount es obligatorio</t>
  </si>
  <si>
    <t>2045</t>
  </si>
  <si>
    <t>El valor ingresado en AdditionalMonetaryTotal/cbc:ID es incorrecto</t>
  </si>
  <si>
    <t>2046</t>
  </si>
  <si>
    <t>AdditionalMonetaryTotal/cbc:ID debe tener valor</t>
  </si>
  <si>
    <t>2047</t>
  </si>
  <si>
    <t>Es obligatorio al menos un AdditionalMonetaryTotal con codigo 1001, 1002, 1003 o 3001</t>
  </si>
  <si>
    <t>El dato ingresado en TaxAmount no cumple con el formato establecido</t>
  </si>
  <si>
    <t>2049</t>
  </si>
  <si>
    <t>2050</t>
  </si>
  <si>
    <t>TaxScheme ID - No existe el tag o el dato ingresado no cumple con el estandar</t>
  </si>
  <si>
    <t>2051</t>
  </si>
  <si>
    <t>El XML no contiene el tag código de tributo internacional de impuestos globales</t>
  </si>
  <si>
    <t>2053</t>
  </si>
  <si>
    <t>TaxScheme Name - No existe el tag o el dato ingresado no cumple con el estandar</t>
  </si>
  <si>
    <t>El XML no contiene el tag TaxScheme Name de impuestos globales</t>
  </si>
  <si>
    <t>2055</t>
  </si>
  <si>
    <t>TaxScheme TaxTypeCode - El dato ingresado no cumple con el estandar</t>
  </si>
  <si>
    <t>2056</t>
  </si>
  <si>
    <t>El XML no contiene el tag TaxScheme TaxTypeCode de impuestos globales</t>
  </si>
  <si>
    <t>2057</t>
  </si>
  <si>
    <t>El Name o TaxTypeCode debe corresponder con el Id para el IGV</t>
  </si>
  <si>
    <t>2058</t>
  </si>
  <si>
    <t>El Name o TaxTypeCode debe corresponder con el Id para el ISC</t>
  </si>
  <si>
    <t>2059</t>
  </si>
  <si>
    <t>El dato ingresado en TaxSubtotal/cbc:TaxAmount no cumple con el formato establecido</t>
  </si>
  <si>
    <t>2060</t>
  </si>
  <si>
    <t>TaxSubtotal/cbc:TaxAmount es obligatorio</t>
  </si>
  <si>
    <t>2061</t>
  </si>
  <si>
    <t>El tag global cac:TaxTotal/cbc:TaxAmount debe tener el mismo valor que cac:TaxTotal/cac:Subtotal/cbc:TaxAmount</t>
  </si>
  <si>
    <t>2063</t>
  </si>
  <si>
    <t>El XML no contiene el tag PayableAmount</t>
  </si>
  <si>
    <t>El dato ingresado en ChargeTotalAmount no cumple con el formato establecido</t>
  </si>
  <si>
    <t>El dato ingresado en el campo Total Descuentos no cumple con el formato establecido</t>
  </si>
  <si>
    <t>2066</t>
  </si>
  <si>
    <t>Debe indicar una descripcion para el tag sac:AdditionalProperty/cbc:Value</t>
  </si>
  <si>
    <t>2067</t>
  </si>
  <si>
    <t>cac:Price/cbc:PriceAmount - El dato ingresado no cumple con el estandar</t>
  </si>
  <si>
    <t>El XML no contiene el tag cac:Price/cbc:PriceAmount en el detalle de los Items</t>
  </si>
  <si>
    <t>2069</t>
  </si>
  <si>
    <t>DocumentCurrencyCode - El dato ingresado no cumple con la estructura</t>
  </si>
  <si>
    <t>El XML no contiene el tag o no existe informacion de DocumentCurrencyCode</t>
  </si>
  <si>
    <t>La moneda debe ser la misma en todo el documento. Salvo las percepciones que sólo son en moneda nacional</t>
  </si>
  <si>
    <t>CustomizationID - La versión del documento no es la correcta</t>
  </si>
  <si>
    <t>El XML no existe informacion de CustomizationID</t>
  </si>
  <si>
    <t>El XML no contiene el tag ext:UBLExtensions/ext:UBLExtension/ext:ExtensionContent/ds:Signature/@Id</t>
  </si>
  <si>
    <t>2096</t>
  </si>
  <si>
    <t>ext:UBLExtensions/.../ds:Signature/ds:SignedInfo/ds:Reference/ds:DigestValue - No  cumple con el estandar</t>
  </si>
  <si>
    <t>Error al procesar la factura</t>
  </si>
  <si>
    <t>La serie ingresada no es válida</t>
  </si>
  <si>
    <t>Numero de RUC del emisor no existe</t>
  </si>
  <si>
    <t>Comprobante a dar de baja no se encuentra registrado en SUNAT</t>
  </si>
  <si>
    <t>Factura a dar de baja ya se encuentra en estado de baja</t>
  </si>
  <si>
    <t>2107</t>
  </si>
  <si>
    <t>Numero de RUC SOL no coincide con RUC emisor</t>
  </si>
  <si>
    <t>Presentacion fuera de fecha</t>
  </si>
  <si>
    <t>2109</t>
  </si>
  <si>
    <t>2114</t>
  </si>
  <si>
    <t>DocumentCurrencyCode -  El dato ingresado no cumple con la estructura</t>
  </si>
  <si>
    <t>2115</t>
  </si>
  <si>
    <t>El tipo de documento modificado por la Nota de credito debe ser factura electronica o ticket</t>
  </si>
  <si>
    <t>La serie o numero del documento modificado por la Nota de Credito no cumple con el formato establecido</t>
  </si>
  <si>
    <t>2118</t>
  </si>
  <si>
    <t>Debe indicar las facturas relacionadas a la Nota de Credito</t>
  </si>
  <si>
    <t>El documento modificado en la Nota de credito no esta registrada.</t>
  </si>
  <si>
    <t>El documento modificado en la Nota de credito se encuentra de baja</t>
  </si>
  <si>
    <t>El documento modificado en la Nota de credito esta registrada como rechazada</t>
  </si>
  <si>
    <t>2122</t>
  </si>
  <si>
    <t>El tag cac:LegalMonetaryTotal/cbc:PayableAmount debe tener informacion valida</t>
  </si>
  <si>
    <t>2123</t>
  </si>
  <si>
    <t>2124</t>
  </si>
  <si>
    <t>El XML no contiene el tag RegistrationName del emisor del documento</t>
  </si>
  <si>
    <t>2125</t>
  </si>
  <si>
    <t>ReferenceID -  El dato ingresado debe indicar SERIE-CORRELATIVO del documento al que se relaciona la Nota</t>
  </si>
  <si>
    <t>2126</t>
  </si>
  <si>
    <t>El XML no contiene informacion en el tag ReferenceID del documento al que se relaciona la nota</t>
  </si>
  <si>
    <t>2127</t>
  </si>
  <si>
    <t>ResponseCode -  El dato ingresado no cumple  con  la  estructura</t>
  </si>
  <si>
    <t>El XML no contiene el tag o no existe informacion de ResponseCode</t>
  </si>
  <si>
    <t>2129</t>
  </si>
  <si>
    <t>AdditionalAccountID -  El dato ingresado  en el tipo de documento de identidad del receptor no cumple con el estandar</t>
  </si>
  <si>
    <t>2130</t>
  </si>
  <si>
    <t>El XML no contiene el tag o no existe informacion de AdditionalAccountID del receptor del documento</t>
  </si>
  <si>
    <t>2131</t>
  </si>
  <si>
    <t>CustomerAssignedAccountID - El numero de documento de identidad del receptor debe ser RUC</t>
  </si>
  <si>
    <t>2132</t>
  </si>
  <si>
    <t>El XML no contiene el tag o no existe informacion de CustomerAssignedAccountID del receptor del documento</t>
  </si>
  <si>
    <t>cac:DiscrepancyResponse/cbc:Description - El dato ingresado no cumple con la estructura</t>
  </si>
  <si>
    <t>El XML no contiene el tag o no existe informacion de cac:DiscrepancyResponse/cbc:Description</t>
  </si>
  <si>
    <t>CreditedQuantity/@unitCode - El dato ingresado no cumple con el estandar</t>
  </si>
  <si>
    <t>CreditedQuantity - El dato ingresado no cumple con el estandar</t>
  </si>
  <si>
    <t>2140</t>
  </si>
  <si>
    <t>El PriceTypeCode debe tener el valor 01</t>
  </si>
  <si>
    <t>2141</t>
  </si>
  <si>
    <t>cac:TaxCategory/cac:TaxScheme/cbc:ID - El dato ingresado no cumple con el estandar</t>
  </si>
  <si>
    <t>2142</t>
  </si>
  <si>
    <t>2143</t>
  </si>
  <si>
    <t>2144</t>
  </si>
  <si>
    <t>cac:TaxCategory/cac:TaxScheme/cbc:TaxTypeCode El dato ingresado no cumple con el estandar</t>
  </si>
  <si>
    <t>2145</t>
  </si>
  <si>
    <t>2146</t>
  </si>
  <si>
    <t>El Nombre Internacional debe ser VAT</t>
  </si>
  <si>
    <t>2147</t>
  </si>
  <si>
    <t>2148</t>
  </si>
  <si>
    <t>El Nombre Internacional debe ser EXC</t>
  </si>
  <si>
    <t>2149</t>
  </si>
  <si>
    <t>2150</t>
  </si>
  <si>
    <t>2151</t>
  </si>
  <si>
    <t>2152</t>
  </si>
  <si>
    <t>Es obligatorio al menos un AdditionalInformation</t>
  </si>
  <si>
    <t>2153</t>
  </si>
  <si>
    <t>Error al procesar la Nota de Credito</t>
  </si>
  <si>
    <t>2154</t>
  </si>
  <si>
    <t>TaxAmount - El dato ingresado en impuestos globales no cumple con el estandar</t>
  </si>
  <si>
    <t>2155</t>
  </si>
  <si>
    <t>El XML no contiene el tag TaxAmount de impuestos globales</t>
  </si>
  <si>
    <t>2156</t>
  </si>
  <si>
    <t>TaxScheme ID - El dato ingresado no cumple con el estandar</t>
  </si>
  <si>
    <t>2157</t>
  </si>
  <si>
    <t>2158</t>
  </si>
  <si>
    <t>El XML no contiene el tag o no existe informacion de TaxScheme ID de impuestos globales</t>
  </si>
  <si>
    <t>2159</t>
  </si>
  <si>
    <t>TaxScheme Name - El dato ingresado no cumple con el estandar</t>
  </si>
  <si>
    <t>2160</t>
  </si>
  <si>
    <t>El XML no contiene el tag o no existe informacion de TaxScheme Name de impuestos globales</t>
  </si>
  <si>
    <t>2161</t>
  </si>
  <si>
    <t>2162</t>
  </si>
  <si>
    <t>2163</t>
  </si>
  <si>
    <t>2164</t>
  </si>
  <si>
    <t>2165</t>
  </si>
  <si>
    <t>Error al procesar la Nota de Debito</t>
  </si>
  <si>
    <t>2166</t>
  </si>
  <si>
    <t>RegistrationName - El dato ingresado no cumple con el estandar</t>
  </si>
  <si>
    <t>2167</t>
  </si>
  <si>
    <t>2168</t>
  </si>
  <si>
    <t>DocumentCurrencyCode -  El dato ingresado no cumple con el formato establecido</t>
  </si>
  <si>
    <t>2169</t>
  </si>
  <si>
    <t>2170</t>
  </si>
  <si>
    <t>ReferenceID - El dato ingresado debe indicar SERIE-CORRELATIVO del documento al que se relaciona la Nota</t>
  </si>
  <si>
    <t>2171</t>
  </si>
  <si>
    <t>ResponseCode - El dato ingresado no cumple con la estructura</t>
  </si>
  <si>
    <t>2173</t>
  </si>
  <si>
    <t>2174</t>
  </si>
  <si>
    <t>2175</t>
  </si>
  <si>
    <t>2176</t>
  </si>
  <si>
    <t>2177</t>
  </si>
  <si>
    <t>2178</t>
  </si>
  <si>
    <t>CustomerAssignedAccountID - El numero de documento de identidad del receptor debe ser RUC.</t>
  </si>
  <si>
    <t>2179</t>
  </si>
  <si>
    <t>2180</t>
  </si>
  <si>
    <t>2181</t>
  </si>
  <si>
    <t>2182</t>
  </si>
  <si>
    <t>2183</t>
  </si>
  <si>
    <t>2184</t>
  </si>
  <si>
    <t>2185</t>
  </si>
  <si>
    <t>2186</t>
  </si>
  <si>
    <t>2187</t>
  </si>
  <si>
    <t>DebitedQuantity/@unitCode El dato ingresado no cumple con el estandar</t>
  </si>
  <si>
    <t>2189</t>
  </si>
  <si>
    <t>DebitedQuantity El dato ingresado no cumple con el estandar</t>
  </si>
  <si>
    <t>2190</t>
  </si>
  <si>
    <t>El XML no contiene el tag Price/cbc:PriceAmount en el detalle de los Items</t>
  </si>
  <si>
    <t>2191</t>
  </si>
  <si>
    <t>El XML no contiene el tag Price/cbc:LineExtensionAmount en el detalle de los Items</t>
  </si>
  <si>
    <t>2192</t>
  </si>
  <si>
    <t>EL PriceTypeCode debe tener el valor 01</t>
  </si>
  <si>
    <t>2193</t>
  </si>
  <si>
    <t>2194</t>
  </si>
  <si>
    <t>2195</t>
  </si>
  <si>
    <t>2196</t>
  </si>
  <si>
    <t>2197</t>
  </si>
  <si>
    <t>2198</t>
  </si>
  <si>
    <t>2200</t>
  </si>
  <si>
    <t>2201</t>
  </si>
  <si>
    <t>El tag cac:RequestedMonetaryTotal/cbc:PayableAmount debe tener informacion valida</t>
  </si>
  <si>
    <t>2202</t>
  </si>
  <si>
    <t>2203</t>
  </si>
  <si>
    <t>El tipo de documento modificado por la Nota de Debito debe ser factura electronica, ticket o documento autorizado</t>
  </si>
  <si>
    <t>La serie o numero del documento modificado por la Nota de Debito no cumple con el formato establecido</t>
  </si>
  <si>
    <t>2206</t>
  </si>
  <si>
    <t>Debe indicar los documentos afectados por la Nota de Debito</t>
  </si>
  <si>
    <t>El documento modificado en la Nota de debito se encuentra de baja</t>
  </si>
  <si>
    <t>El documento modificado en la Nota de debito esta registrada como rechazada</t>
  </si>
  <si>
    <t>El documento modificado en la Nota de debito no esta registrada</t>
  </si>
  <si>
    <t>2210</t>
  </si>
  <si>
    <t>El dato ingresado no cumple con el formato RC-fecha-correlativo</t>
  </si>
  <si>
    <t>2211</t>
  </si>
  <si>
    <t>El XML no contiene el tag ID</t>
  </si>
  <si>
    <t>2212</t>
  </si>
  <si>
    <t>UBLVersionID - La versión del UBL del resumen de boletas no es correcta</t>
  </si>
  <si>
    <t>2213</t>
  </si>
  <si>
    <t>El XML no contiene el tag UBLVersionID</t>
  </si>
  <si>
    <t>2214</t>
  </si>
  <si>
    <t>CustomizationID - La versión del resumen de boletas no es correcta</t>
  </si>
  <si>
    <t>2215</t>
  </si>
  <si>
    <t>El XML no contiene el tag CustomizationID</t>
  </si>
  <si>
    <t>2216</t>
  </si>
  <si>
    <t>2217</t>
  </si>
  <si>
    <t>El XML no contiene el tag CustomerAssignedAccountID del emisor del documento</t>
  </si>
  <si>
    <t>El ID debe coincidir con el nombre del archivo</t>
  </si>
  <si>
    <t>2221</t>
  </si>
  <si>
    <t>El RUC debe coincidir con el RUC del nombre del archivo</t>
  </si>
  <si>
    <t>2222</t>
  </si>
  <si>
    <t>El contribuyente no está autorizado a emitir comprobantes electronicos</t>
  </si>
  <si>
    <t>El archivo ya fue presentado anteriormente</t>
  </si>
  <si>
    <t>2224</t>
  </si>
  <si>
    <t>2225</t>
  </si>
  <si>
    <t>2226</t>
  </si>
  <si>
    <t>2227</t>
  </si>
  <si>
    <t>2230</t>
  </si>
  <si>
    <t>2231</t>
  </si>
  <si>
    <t>2232</t>
  </si>
  <si>
    <t>2233</t>
  </si>
  <si>
    <t>ReferenceDate - El dato ingresado no cumple con el patron YYYY-MM-DD</t>
  </si>
  <si>
    <t>2234</t>
  </si>
  <si>
    <t>El XML no contiene el tag ReferenceDate</t>
  </si>
  <si>
    <t>2235</t>
  </si>
  <si>
    <t>ReferenceDate- El dato ingresado no es valido</t>
  </si>
  <si>
    <t>La fecha del IssueDate no debe ser mayor a la fecha de recepción</t>
  </si>
  <si>
    <t>2237</t>
  </si>
  <si>
    <t>La fecha del ReferenceDate no debe ser mayor al Today</t>
  </si>
  <si>
    <t>LineID - El dato ingresado no cumple con el estandar</t>
  </si>
  <si>
    <t>LineID - El dato ingresado debe ser correlativo mayor a cero</t>
  </si>
  <si>
    <t>2240</t>
  </si>
  <si>
    <t>El XML no contiene el tag LineID de SummaryDocumentsLine</t>
  </si>
  <si>
    <t>DocumentTypeCode - El valor del tipo de documento es invalido</t>
  </si>
  <si>
    <t>El XML no contiene el tag DocumentTypeCode</t>
  </si>
  <si>
    <t>2243</t>
  </si>
  <si>
    <t>El dato ingresado  no cumple con el patron SERIE</t>
  </si>
  <si>
    <t>2244</t>
  </si>
  <si>
    <t>El XML no contiene el tag DocumentSerialID</t>
  </si>
  <si>
    <t>2245</t>
  </si>
  <si>
    <t>El dato ingresado en StartDocumentNumberID debe ser numerico</t>
  </si>
  <si>
    <t>2246</t>
  </si>
  <si>
    <t>El XML no contiene el tag StartDocumentNumberID</t>
  </si>
  <si>
    <t>2247</t>
  </si>
  <si>
    <t>El dato ingresado en sac:EndDocumentNumberID debe ser numerico</t>
  </si>
  <si>
    <t>2248</t>
  </si>
  <si>
    <t>El XML no contiene el tag sac:EndDocumentNumberID</t>
  </si>
  <si>
    <t>2249</t>
  </si>
  <si>
    <t>Los rangos deben ser mayores a cero</t>
  </si>
  <si>
    <t>2250</t>
  </si>
  <si>
    <t>En el rango de comprobantes, el EndDocumentNumberID debe ser mayor o igual al StartInvoiceNumberID</t>
  </si>
  <si>
    <t>El dato ingresado en TotalAmount debe ser numerico mayor o igual a cero</t>
  </si>
  <si>
    <t>2252</t>
  </si>
  <si>
    <t>El XML no contiene el tag TotalAmount</t>
  </si>
  <si>
    <t>2253</t>
  </si>
  <si>
    <t>El dato ingresado en TotalAmount debe ser numerico mayor a cero</t>
  </si>
  <si>
    <t>PaidAmount - El dato ingresado no cumple con el estandar</t>
  </si>
  <si>
    <t>El XML no contiene el tag PaidAmount</t>
  </si>
  <si>
    <t>InstructionID - El dato ingresado no cumple con el estandar</t>
  </si>
  <si>
    <t>El XML no contiene el tag InstructionID</t>
  </si>
  <si>
    <t>2258</t>
  </si>
  <si>
    <t>Debe indicar Referencia de Importes asociados a las boletas de venta</t>
  </si>
  <si>
    <t>2259</t>
  </si>
  <si>
    <t>Debe indicar 3 Referencias de Importes asociados a las boletas de venta</t>
  </si>
  <si>
    <t>2260</t>
  </si>
  <si>
    <t>PaidAmount - El dato ingresado debe ser mayor o igual a 0.00</t>
  </si>
  <si>
    <t>cbc:Amount - El dato ingresado no cumple con el estandar</t>
  </si>
  <si>
    <t>2262</t>
  </si>
  <si>
    <t>El XML no contiene el tag cbc:Amount</t>
  </si>
  <si>
    <t>ChargeIndicator - El dato ingresado no cumple con el estandar</t>
  </si>
  <si>
    <t>2264</t>
  </si>
  <si>
    <t>El XML no contiene el tag ChargeIndicator</t>
  </si>
  <si>
    <t>2265</t>
  </si>
  <si>
    <t>Debe indicar Información acerca del Importe Total de Otros Cargos</t>
  </si>
  <si>
    <t>Debe indicar cargos mayores o iguales a cero</t>
  </si>
  <si>
    <t>2267</t>
  </si>
  <si>
    <t>El XML no contiene el tag TaxScheme ID de Información acerca del importe total de un tipo particular de impuesto</t>
  </si>
  <si>
    <t>2270</t>
  </si>
  <si>
    <t>El XML no contiene el tag TaxScheme Name de impuesto</t>
  </si>
  <si>
    <t>2272</t>
  </si>
  <si>
    <t>2273</t>
  </si>
  <si>
    <t>TaxAmount - El dato ingresado no cumple con el estandar</t>
  </si>
  <si>
    <t>2274</t>
  </si>
  <si>
    <t>El XML no contiene el tag TaxAmount</t>
  </si>
  <si>
    <t>Si el codigo de tributo es 2000, el nombre del tributo debe ser ISC</t>
  </si>
  <si>
    <t>Si el codigo de tributo es 1000, el nombre del tributo debe ser IGV</t>
  </si>
  <si>
    <t>2277</t>
  </si>
  <si>
    <t>No se ha consignado ninguna informacion del importe total de tributos</t>
  </si>
  <si>
    <t>Debe indicar Información acerca del importe total de IGV/IVAP</t>
  </si>
  <si>
    <t>2279</t>
  </si>
  <si>
    <t>Debe indicar Items de consolidado de documentos</t>
  </si>
  <si>
    <t>2280</t>
  </si>
  <si>
    <t>Existen problemas con la informacion del resumen de comprobantes</t>
  </si>
  <si>
    <t>2281</t>
  </si>
  <si>
    <t>Error en la validacion de los rangos de los comprobantes</t>
  </si>
  <si>
    <t>Existe documento ya informado anteriormente</t>
  </si>
  <si>
    <t>2283</t>
  </si>
  <si>
    <t>El dato ingresado no cumple con el formato RA-fecha-correlativo</t>
  </si>
  <si>
    <t>2284</t>
  </si>
  <si>
    <t>El tag ID esta vacío</t>
  </si>
  <si>
    <t>2285</t>
  </si>
  <si>
    <t>El ID debe coincidir  con el nombre del archivo</t>
  </si>
  <si>
    <t>2286</t>
  </si>
  <si>
    <t>2289</t>
  </si>
  <si>
    <t>2290</t>
  </si>
  <si>
    <t>2291</t>
  </si>
  <si>
    <t>El contribuyente no esta autorizado a emitir comprobantes electronicos</t>
  </si>
  <si>
    <t>2292</t>
  </si>
  <si>
    <t>2293</t>
  </si>
  <si>
    <t>2294</t>
  </si>
  <si>
    <t>2295</t>
  </si>
  <si>
    <t>2296</t>
  </si>
  <si>
    <t>2297</t>
  </si>
  <si>
    <t>2298</t>
  </si>
  <si>
    <t>2299</t>
  </si>
  <si>
    <t>2300</t>
  </si>
  <si>
    <t>IssueDate - El dato ingresado no es valido</t>
  </si>
  <si>
    <t>2302</t>
  </si>
  <si>
    <t>2303</t>
  </si>
  <si>
    <t>2304</t>
  </si>
  <si>
    <t>ReferenceDate - El dato ingresado no es valido</t>
  </si>
  <si>
    <t>El tag LineID de VoidedDocumentsLine esta vacío</t>
  </si>
  <si>
    <t>El tag DocumentTypeCode es vacío</t>
  </si>
  <si>
    <t>El tag DocumentSerialID es vacío</t>
  </si>
  <si>
    <t>El dato ingresado en DocumentNumberID debe ser numerico y como maximo de 8 digitos</t>
  </si>
  <si>
    <t>El tag DocumentNumberID esta vacío</t>
  </si>
  <si>
    <t>2314</t>
  </si>
  <si>
    <t>El dato ingresado en VoidReasonDescription debe contener información válida</t>
  </si>
  <si>
    <t>El tag VoidReasonDescription esta vacío</t>
  </si>
  <si>
    <t>2316</t>
  </si>
  <si>
    <t>Debe indicar Items en VoidedDocumentsLine</t>
  </si>
  <si>
    <t>2317</t>
  </si>
  <si>
    <t>Error al procesar el resumen de anulados</t>
  </si>
  <si>
    <t>2318</t>
  </si>
  <si>
    <t>2319</t>
  </si>
  <si>
    <t>2320</t>
  </si>
  <si>
    <t>UBLVersionID - La version del UBL  no es la correcta</t>
  </si>
  <si>
    <t>2321</t>
  </si>
  <si>
    <t>2322</t>
  </si>
  <si>
    <t>Error en la validacion de los rangos</t>
  </si>
  <si>
    <t>Existe documento ya informado anteriormente en una comunicacion de baja</t>
  </si>
  <si>
    <t>El archivo de comunicacion de baja ya fue presentado anteriormente</t>
  </si>
  <si>
    <t>2327</t>
  </si>
  <si>
    <t>El certificado usado no se encuentra vigente</t>
  </si>
  <si>
    <t>2328</t>
  </si>
  <si>
    <t>El certificado usado se encuentra revocado</t>
  </si>
  <si>
    <t>La fecha de emision se encuentra fuera del limite permitido</t>
  </si>
  <si>
    <t>2330</t>
  </si>
  <si>
    <t>La fecha de generación de la comunicación debe ser igual a la fecha consignada en el nombre del archivo</t>
  </si>
  <si>
    <t>2331</t>
  </si>
  <si>
    <t>2332</t>
  </si>
  <si>
    <t>Número de Serie del nombre del archivo no coincide con el consignado en el contenido del archivo XML</t>
  </si>
  <si>
    <t>2333</t>
  </si>
  <si>
    <t>2334</t>
  </si>
  <si>
    <t>2336</t>
  </si>
  <si>
    <t>Ocurrió un error en el proceso de validación de la firma digital</t>
  </si>
  <si>
    <t>La moneda debe ser la misma en todo el documento</t>
  </si>
  <si>
    <t>2338</t>
  </si>
  <si>
    <t>2339</t>
  </si>
  <si>
    <t>2340</t>
  </si>
  <si>
    <t>2341</t>
  </si>
  <si>
    <t>2342</t>
  </si>
  <si>
    <t>Fecha de emision de la factura no coincide con la informada en la comunicacion</t>
  </si>
  <si>
    <t>2343</t>
  </si>
  <si>
    <t>cac:TaxTotal/cac:TaxSubtotal/cbc:TaxAmount - El dato ingresado no cumple con el estandar</t>
  </si>
  <si>
    <t>El XML no contiene el tag cac:TaxTotal/cac:TaxSubtotal/cbc:TaxAmount</t>
  </si>
  <si>
    <t>La serie no corresponde al tipo de comprobante</t>
  </si>
  <si>
    <t>La fecha de generación del resumen debe ser igual a la fecha consignada en el nombre del archivo</t>
  </si>
  <si>
    <t>2347</t>
  </si>
  <si>
    <t>Los rangos informados en el archivo XML se encuentran duplicados o superpuestos</t>
  </si>
  <si>
    <t>Los documentos informados en el archivo XML se encuentran duplicados</t>
  </si>
  <si>
    <t>2349</t>
  </si>
  <si>
    <t>Debe consignar solo un elemento sac:AdditionalMonetaryTotal con cbc:ID igual a 1001</t>
  </si>
  <si>
    <t>2350</t>
  </si>
  <si>
    <t>Debe consignar solo un elemento sac:AdditionalMonetaryTotal con cbc:ID igual a 1002</t>
  </si>
  <si>
    <t>2351</t>
  </si>
  <si>
    <t>Debe consignar solo un elemento sac:AdditionalMonetaryTotal con cbc:ID igual a 1003</t>
  </si>
  <si>
    <t>2352</t>
  </si>
  <si>
    <t>Debe consignar solo un elemento cac:TaxTotal a nivel global para IGV (cbc:ID igual a 1000)</t>
  </si>
  <si>
    <t>2353</t>
  </si>
  <si>
    <t>Debe consignar solo un elemento cac:TaxTotal a nivel global para ISC (cbc:ID igual a 2000)</t>
  </si>
  <si>
    <t>2354</t>
  </si>
  <si>
    <t>Debe consignar solo un elemento cac:TaxTotal a nivel global para Otros (cbc:ID igual a 9999)</t>
  </si>
  <si>
    <t>Debe consignar solo un elemento cac:TaxTotal a nivel de item por codigo de tributo</t>
  </si>
  <si>
    <t>2356</t>
  </si>
  <si>
    <t>Debe consignar solo un elemento cac:TaxTotal a nivel de item para ISC (cbc:ID igual a 2000)</t>
  </si>
  <si>
    <t>No debe existir un elemento sac:BillingPayment a nivel de item con el mismo valor de cbc:InstructionID</t>
  </si>
  <si>
    <t>2358</t>
  </si>
  <si>
    <t>Debe consignar solo un elemento sac:BillingPayment a nivel de item con cbc:InstructionID igual a 02</t>
  </si>
  <si>
    <t>2359</t>
  </si>
  <si>
    <t>Debe consignar solo un elemento sac:BillingPayment a nivel de item con cbc:InstructionID igual a 03</t>
  </si>
  <si>
    <t>2360</t>
  </si>
  <si>
    <t>Debe consignar solo un elemento sac:BillingPayment a nivel de item con cbc:InstructionID igual a 04</t>
  </si>
  <si>
    <t>2361</t>
  </si>
  <si>
    <t>Debe consignar solo un elemento cac:TaxTotal a nivel de item para Otros (cbc:ID igual a 9999)</t>
  </si>
  <si>
    <t>2362</t>
  </si>
  <si>
    <t>Debe consignar solo un tag cac:AccountingSupplierParty/cbc:AdditionalAccountID</t>
  </si>
  <si>
    <t>2363</t>
  </si>
  <si>
    <t>Debe consignar solo un tag cac:AccountingCustomerParty/cbc:AdditionalAccountID</t>
  </si>
  <si>
    <t>El comprobante contiene un tipo y número de Guía de Remisión repetido</t>
  </si>
  <si>
    <t>El comprobante contiene un tipo y número de Documento Relacionado repetido</t>
  </si>
  <si>
    <t>2366</t>
  </si>
  <si>
    <t>El codigo en el tag sac:AdditionalProperty/cbc:ID debe tener 4 posiciones</t>
  </si>
  <si>
    <t>El dato ingresado en PriceAmount del Precio de venta unitario por item no cumple con el formato establecido</t>
  </si>
  <si>
    <t>2368</t>
  </si>
  <si>
    <t>El dato ingresado en TaxSubtotal/cbc:TaxAmount del item no cumple con el formato establecido</t>
  </si>
  <si>
    <t>El dato ingresado en PriceAmount del Valor de venta unitario por item no cumple con el formato establecido</t>
  </si>
  <si>
    <t>El dato ingresado en LineExtensionAmount del item no cumple con el formato establecido</t>
  </si>
  <si>
    <t>El XML no contiene el tag cbc:TaxExemptionReasonCode de Afectacion al IGV</t>
  </si>
  <si>
    <t>2372</t>
  </si>
  <si>
    <t>El tag en el item cac:TaxTotal/cbc:TaxAmount debe tener el mismo valor que cac:TaxTotal/cac:TaxSubtotal/cbc:TaxAmount</t>
  </si>
  <si>
    <t>Si existe monto de ISC en el ITEM debe especificar el sistema de calculo</t>
  </si>
  <si>
    <t>2374</t>
  </si>
  <si>
    <t>La factura a dar de baja tiene una fecha de recepcion fuera del plazo permitido</t>
  </si>
  <si>
    <t>Fecha de emision del comprobante no coincide con la fecha de emision consignada en la comunicación</t>
  </si>
  <si>
    <t>2376</t>
  </si>
  <si>
    <t>La boleta de venta a dar de baja fue informada en un resumen con fecha de recepcion fuera del plazo permitido</t>
  </si>
  <si>
    <t>El Name o TaxTypeCode debe corresponder al codigo de tributo del item</t>
  </si>
  <si>
    <t>2378</t>
  </si>
  <si>
    <t>2379</t>
  </si>
  <si>
    <t>La numeracion de boleta de venta a dar de baja fue generada en una fecha fuera del plazo permitido</t>
  </si>
  <si>
    <t>2380</t>
  </si>
  <si>
    <t>El documento tiene observaciones</t>
  </si>
  <si>
    <t>2381</t>
  </si>
  <si>
    <t>Comprobante no cumple con el Grupo 1: No todos los items corresponden a operaciones gravadas a IGV</t>
  </si>
  <si>
    <t>2382</t>
  </si>
  <si>
    <t>Comprobante no cumple con el Grupo 2: No todos los items corresponden a operaciones inafectas o exoneradas al IGV</t>
  </si>
  <si>
    <t>2383</t>
  </si>
  <si>
    <t>Comprobante no cumple con el Grupo 3: Falta leyenda con codigo 1002</t>
  </si>
  <si>
    <t>2384</t>
  </si>
  <si>
    <t>Comprobante no cumple con el Grupo 3: Existe item con operación onerosa</t>
  </si>
  <si>
    <t>2385</t>
  </si>
  <si>
    <t>Comprobante no cumple con el Grupo 4: Debe exitir Total descuentos mayor a cero</t>
  </si>
  <si>
    <t>2386</t>
  </si>
  <si>
    <t>Comprobante no cumple con el Grupo 5: Todos los items deben tener operaciones afectas a ISC</t>
  </si>
  <si>
    <t>2387</t>
  </si>
  <si>
    <t>Comprobante no cumple con el Grupo 6: El monto de percepcion no existe o es cero</t>
  </si>
  <si>
    <t>2388</t>
  </si>
  <si>
    <t>Comprobante no cumple con el Grupo 6: Todos los items deben tener código de Afectación al IGV igual a 10</t>
  </si>
  <si>
    <t>2389</t>
  </si>
  <si>
    <t>Comprobante no cumple con el Grupo 7: El codigo de moneda no es diferente a PEN</t>
  </si>
  <si>
    <t>2390</t>
  </si>
  <si>
    <t>Comprobante no cumple con el Grupo 8: No todos los items corresponden a operaciones gravadas a IGV</t>
  </si>
  <si>
    <t>2391</t>
  </si>
  <si>
    <t>Comprobante no cumple con el Grupo 9: No todos los items corresponden a operaciones inafectas o exoneradas al IGV</t>
  </si>
  <si>
    <t>2392</t>
  </si>
  <si>
    <t>Comprobante no cumple con el Grupo 10: Falta leyenda con codigo 1002</t>
  </si>
  <si>
    <t>2393</t>
  </si>
  <si>
    <t>Comprobante no cumple con el Grupo 10: Existe item con operación onerosa</t>
  </si>
  <si>
    <t>2394</t>
  </si>
  <si>
    <t>Comprobante no cumple con el Grupo 11: Debe existir Total descuentos mayor a cero</t>
  </si>
  <si>
    <t>2395</t>
  </si>
  <si>
    <t>Comprobante no cumple con el Grupo 12: El codigo de moneda no es diferente a PEN</t>
  </si>
  <si>
    <t>2396</t>
  </si>
  <si>
    <t>Si el monto total es mayor a S/. 700.00 debe consignar tipo y numero de documento del adquiriente</t>
  </si>
  <si>
    <t>2397</t>
  </si>
  <si>
    <t>El tipo de documento del adquiriente no puede ser Numero de RUC</t>
  </si>
  <si>
    <t>El documento a dar de baja se encuentra rechazado</t>
  </si>
  <si>
    <t>El tipo de documento modificado por la Nota de credito debe ser boleta electronica</t>
  </si>
  <si>
    <t>El tipo de documento modificado por la Nota de debito debe ser boleta electronica</t>
  </si>
  <si>
    <t>2401</t>
  </si>
  <si>
    <t>2402</t>
  </si>
  <si>
    <t>2403</t>
  </si>
  <si>
    <t>Documento afectado por la nota electronica no se encuentra autorizado</t>
  </si>
  <si>
    <t>2405</t>
  </si>
  <si>
    <t>Contribuyente no se encuentra autorizado como emisor de boletas electronicas</t>
  </si>
  <si>
    <t>2406</t>
  </si>
  <si>
    <t>Existe mas de un tag sac:AdditionalMonetaryTotal con el mismo ID</t>
  </si>
  <si>
    <t>2407</t>
  </si>
  <si>
    <t>Existe mas de un tag sac:AdditionalProperty con el mismo ID</t>
  </si>
  <si>
    <t>2408</t>
  </si>
  <si>
    <t>El dato ingresado en PriceAmount del Valor referencial unitario por item no cumple con el formato establecido</t>
  </si>
  <si>
    <t>Existe mas de un tag cac:AlternativeConditionPrice con el mismo cbc:PriceTypeCode</t>
  </si>
  <si>
    <t>Se ha consignado un valor invalido en el campo cbc:PriceTypeCode</t>
  </si>
  <si>
    <t>Ha consignado mas de un elemento cac:AllowanceCharge con el mismo campo cbc:ChargeIndicator</t>
  </si>
  <si>
    <t>2412</t>
  </si>
  <si>
    <t>Se ha consignado mas de un documento afectado por la nota (tag cac:BillingReference)</t>
  </si>
  <si>
    <t>2413</t>
  </si>
  <si>
    <t>Se ha consignado mas de un motivo o sustento de la nota (tag cac:DiscrepancyResponse/cbc:Description)</t>
  </si>
  <si>
    <t>2414</t>
  </si>
  <si>
    <t>No se ha consignado en la nota el tag cac:DiscrepancyResponse</t>
  </si>
  <si>
    <t>2415</t>
  </si>
  <si>
    <t>Se ha consignado en la nota mas de un tag cac:DiscrepancyResponse</t>
  </si>
  <si>
    <t>Si existe leyenda Transferencia Gratuita debe consignar Total Valor de Venta de Operaciones Gratuitas</t>
  </si>
  <si>
    <t>2417</t>
  </si>
  <si>
    <t>Debe consignar Valor Referencial unitario por item en operaciones no onerosas</t>
  </si>
  <si>
    <t>2418</t>
  </si>
  <si>
    <t>Si consigna Valor Referencial unitario por item en operaciones no onerosas,la operacion debe ser no onerosa.</t>
  </si>
  <si>
    <t>2419</t>
  </si>
  <si>
    <t>El dato ingresado en AllowanceTotalAmount no cumple con el formato establecido</t>
  </si>
  <si>
    <t>2420</t>
  </si>
  <si>
    <t>Ya transcurrieron mas de 25 dias calendarios para concluir con su proceso de homologacion</t>
  </si>
  <si>
    <t>2421</t>
  </si>
  <si>
    <t>Debe indicar  toda la informacion de  sustento de translado de bienes.</t>
  </si>
  <si>
    <t>2422</t>
  </si>
  <si>
    <t>El valor unitario debe ser menor al precio unitario.</t>
  </si>
  <si>
    <t>2423</t>
  </si>
  <si>
    <t>Si ha consignado monto ISC a nivel de item, debe consignar un monto a nivel de total.</t>
  </si>
  <si>
    <t>2424</t>
  </si>
  <si>
    <t>RC Debe consignar solo un elemento sac:BillingPayment a nivel de item con cbc:InstructionID igual a 05.</t>
  </si>
  <si>
    <t>2425</t>
  </si>
  <si>
    <t>Si la  operacion es gratuita PriceTypeCode =02 y cbc:PriceAmount&gt; 0 el codigo de afectacion de igv debe ser  no onerosa es  decir diferente de 10,20,30.</t>
  </si>
  <si>
    <t>Documentos relacionados duplicados en el comprobante.</t>
  </si>
  <si>
    <t>2427</t>
  </si>
  <si>
    <t>Solo debe de existir un tag AdditionalInformation.</t>
  </si>
  <si>
    <t>2428</t>
  </si>
  <si>
    <t>Comprobante no cumple con grupo de facturas con detracciones.</t>
  </si>
  <si>
    <t>2429</t>
  </si>
  <si>
    <t>Comprobante no cumple con grupo de facturas con comercio exterior.</t>
  </si>
  <si>
    <t>2430</t>
  </si>
  <si>
    <t>Comprobante no cumple con grupo de facturas con tag de factura guia.</t>
  </si>
  <si>
    <t>2431</t>
  </si>
  <si>
    <t>Comprobante no cumple con grupo de facturas con tags no tributarios.</t>
  </si>
  <si>
    <t>2432</t>
  </si>
  <si>
    <t>Comprobante no cumple con grupo de boletas con tags no tributarios.</t>
  </si>
  <si>
    <t>2433</t>
  </si>
  <si>
    <t>Comprobante no cumple con grupo de facturas con tag venta itinerante.</t>
  </si>
  <si>
    <t>2434</t>
  </si>
  <si>
    <t>Comprobante no cumple con grupo de boletas con tag venta itinerante.</t>
  </si>
  <si>
    <t>2435</t>
  </si>
  <si>
    <t>Comprobante no cumple con grupo de boletas con ISC.</t>
  </si>
  <si>
    <t>2436</t>
  </si>
  <si>
    <t>Comprobante no cumple con el grupo de boletas de venta con percepcion: El monto de percepcion no existe o es cero.</t>
  </si>
  <si>
    <t>2437</t>
  </si>
  <si>
    <t>Comprobante no cumple con el grupo de boletas de venta con percepcion: Todos los items deben tener código de Afectación al IGV igual a 10.</t>
  </si>
  <si>
    <t>2438</t>
  </si>
  <si>
    <t>Comprobante no cumple con grupo de facturas con tag venta anticipada I.</t>
  </si>
  <si>
    <t>2439</t>
  </si>
  <si>
    <t>Comprobante no cumple con grupo de facturas con tag venta anticipada II.</t>
  </si>
  <si>
    <t>Número de DNI no existe</t>
  </si>
  <si>
    <t>Vendedor supera el monto permitido para la emision de una liquidacion de compra</t>
  </si>
  <si>
    <t>El XML no contiene el tag o no existe informacion de la dirección completa y detallada en domicilio del vendedor</t>
  </si>
  <si>
    <t>El XML no contiene el tag o no existe información del ubigeo del domicilio del vendedor</t>
  </si>
  <si>
    <t>El XML no contiene el tag o no existe informacion de la dirección completa y detallada del lugar donde se realiza la operación</t>
  </si>
  <si>
    <t>El XML no contiene el tag o no existe información del ubigeo del lugar donde se realiza la operación</t>
  </si>
  <si>
    <t>Debe consignar el tipo de domicilio del vendedor</t>
  </si>
  <si>
    <t>El dato ingresado en el tipo de domicilio del vendedor no corresponde al valor esperado</t>
  </si>
  <si>
    <t>Debe consignar el tipo de ubicación del lugar donde se realiza la operación</t>
  </si>
  <si>
    <t>El dato ingresado en el tipo de ubicación del lugar donde se realiza la operación no corresponde al valor esperado</t>
  </si>
  <si>
    <t>Número de DNI corresponde a una persona fallecida a la fecha de emision</t>
  </si>
  <si>
    <t>Número de DNI corresponde a una persona menor de edad</t>
  </si>
  <si>
    <t>Número de DNI tiene un Numero de RUC asignado activo</t>
  </si>
  <si>
    <t>Emisor no se encuentra afecto a Renta de tercera categoría</t>
  </si>
  <si>
    <t>El producto de la tasa por el monto base de la afectación de la retención de renta no corresponde al monto de afectacion de linea</t>
  </si>
  <si>
    <t>Tipo de comprobante que realizo el anticipo debe ser 10-Liquidacion de compra</t>
  </si>
  <si>
    <t>El XML no contiene el tag de Comercializacion del oro: Codigo unico de concesion minera</t>
  </si>
  <si>
    <t>El XML no contiene el tag de Comercializacion del oro: Ley mineral</t>
  </si>
  <si>
    <t>El XML no contiene el tag de Comercializacion del oro: Naturaleza del mineral</t>
  </si>
  <si>
    <t>El XML no contiene el tag de Comercializacion del oro: Nombre del derecho minero</t>
  </si>
  <si>
    <t>El monto base de la retencion de renta global no cumple con el formato establecido</t>
  </si>
  <si>
    <t>La liquidacion de compra a dar de baja no debe tener pagos registrados</t>
  </si>
  <si>
    <t>El documento no contiene la fecha de inicio del periodo de abono</t>
  </si>
  <si>
    <t>El documento no contiene la fecha de fin del periodo de abono</t>
  </si>
  <si>
    <t>El documento no contiene el 'Tipo de canal facturado'</t>
  </si>
  <si>
    <t>El dato ingresado como 'Tipo de canal facturado' es incorrecto</t>
  </si>
  <si>
    <t>Debe registrarse el 'Indicador de tipo de comisión'</t>
  </si>
  <si>
    <t>El dato ingresado en el 'Indicador de tipo de comisión' no corresponde al valor esperado</t>
  </si>
  <si>
    <t>Para Bancos emisores debe ingresar el 'Indicador de institución financiera'</t>
  </si>
  <si>
    <t>El dato ingresado en el 'Indicador de institución financiera' no corresponde al valor esperado</t>
  </si>
  <si>
    <t xml:space="preserve">Debe consignar el tag /cac:InvoiceLine/cac:ItemPriceExtension  </t>
  </si>
  <si>
    <t>El dato ingresado en el tag /cac:InvoiceLine/cac:ItemPriceExtension/cbc:Amount no cumple con el formato establecido</t>
  </si>
  <si>
    <t>Debe consignar el tag /cac:SubInvoiceLine/cac:ItemPriceExtension</t>
  </si>
  <si>
    <t>El dato ingresado en el tag cac:InvoiceLine/cac:SubInvoiceLine/cac:ItemPriceExtension/cbc:Amount no cumple con el formato establecido</t>
  </si>
  <si>
    <t>Para Bancos emisores locales debe ingresar el Numero de RUC</t>
  </si>
  <si>
    <t>Tipo de documento de identidad debe ser RUC</t>
  </si>
  <si>
    <t>El dato ingresado en el tag /cac:SubInvoiceLine/cbc:LineExtensionAmount no cumple con el formato establecido</t>
  </si>
  <si>
    <t>El XML no contiene el tag cac:LegalMonetaryTotal/cbc:LineExtensionAmount</t>
  </si>
  <si>
    <t>El dato ingresado en el tag cac:LegalMonetaryTotal/cbc:LineExtensionAmount no cumple con el formato establecido</t>
  </si>
  <si>
    <t>El dato ingresado en el 'Tipo de documento de identidad' no cumple el formato establecido</t>
  </si>
  <si>
    <t>Existe más de un Tag UBL cac:OriginatorParty/cac:PartyIdentification</t>
  </si>
  <si>
    <t>Debe consignar el Tag UBL cac:OriginatorParty/cac:PartyIdentification/cbc:ID</t>
  </si>
  <si>
    <t>El dato ingresado en el tag cac:SubInvoiceLine/cbc:ID no cumple con el formato establecido</t>
  </si>
  <si>
    <t>El dato ingresado en el tag /cac:SubInvoiceLine/cbc:ID no debe repetirse en el mismo cac:InvoiceLine</t>
  </si>
  <si>
    <t>El tag cac:TaxTotal no debe repetirse en el /Invoice/cac:InvoiceLine/cac:SubInvoiceLine</t>
  </si>
  <si>
    <t>El dato ingresado en el tag /cac:SubInvoiceLine/cac:TaxTotal/cbc:TaxAmount no cumple el formato establecido</t>
  </si>
  <si>
    <t xml:space="preserve">El dato ingresado en el tag /cac:SubInvoiceLine/cac:TaxTotal/cac:TaxSubtotal/cbc:TaxAmount no cumple el formato establecido </t>
  </si>
  <si>
    <t>El XML no contiene el tag cac:TaxCategory/cac:TaxScheme/cbc:ID del /cac:SubInvoiceLine</t>
  </si>
  <si>
    <t>El código de tributo no debe repetirse a nivel del /cac:SubInvoiceLine</t>
  </si>
  <si>
    <t>2500</t>
  </si>
  <si>
    <t>Ingresar descripción y valor venta por ítem para documento de anticipos.</t>
  </si>
  <si>
    <t>2501</t>
  </si>
  <si>
    <t>Valor venta debe ser mayor a cero.</t>
  </si>
  <si>
    <t>2502</t>
  </si>
  <si>
    <t>El importe total para tipo de operación Venta interna-Anticipos debe ser mayor a cero.</t>
  </si>
  <si>
    <t>PaidAmount: monto anticipado por documento debe ser mayor a cero.</t>
  </si>
  <si>
    <t>2504</t>
  </si>
  <si>
    <t>Falta referencia de la factura relacionada con anticipo.</t>
  </si>
  <si>
    <t>Código de documento de referencia debe ser 02 o 03.</t>
  </si>
  <si>
    <t>2506</t>
  </si>
  <si>
    <t>cac:PrepaidPayment/cbc:ID: Factura o boleta no existe o comunicada de Baja.</t>
  </si>
  <si>
    <t>2507</t>
  </si>
  <si>
    <t>Factura relacionada con anticipo no corresponde como factura de anticipo.</t>
  </si>
  <si>
    <t>2508</t>
  </si>
  <si>
    <t>Ingresar documentos por anticipos.</t>
  </si>
  <si>
    <t>Total de anticipos diferente a los montos anticipados por documento.</t>
  </si>
  <si>
    <t>2510</t>
  </si>
  <si>
    <t>Nro nombre del documento no tiene el formato correcto.</t>
  </si>
  <si>
    <t>El tipo de documento no es aceptado.</t>
  </si>
  <si>
    <t>No existe información de serie o número.</t>
  </si>
  <si>
    <t>Dato no cumple con formato de acuerdo al tipo de documento</t>
  </si>
  <si>
    <t>No existe información de receptor de documento.</t>
  </si>
  <si>
    <t>2515</t>
  </si>
  <si>
    <t>Dato ingresado no cumple con catalogo 6.</t>
  </si>
  <si>
    <t>Debe indicar tipo de documento.</t>
  </si>
  <si>
    <t>Dato no cumple con formato establecido.</t>
  </si>
  <si>
    <t>2518</t>
  </si>
  <si>
    <t>Calculo IGV no es correcto.</t>
  </si>
  <si>
    <t>2519</t>
  </si>
  <si>
    <t>El importe total no coincide con la sumatoria de los valores de venta mas los tributos mas los cargos menos los descuentos que no afectan la base imponible</t>
  </si>
  <si>
    <t>El tipo documento del emisor que realiza el anticipo debe ser 6 del catalogo de tipo de documento.</t>
  </si>
  <si>
    <t>El dato ingresado debe indicar SERIE-CORRELATIVO del documento que se realizo el anticipo.</t>
  </si>
  <si>
    <t>No existe información del documento del anticipo.</t>
  </si>
  <si>
    <t>2523</t>
  </si>
  <si>
    <t>GrossWeightMeasure - El dato ingresado no cumple con el formato establecido.</t>
  </si>
  <si>
    <t>Debe indicar el documento afectado por la nota</t>
  </si>
  <si>
    <t>2525</t>
  </si>
  <si>
    <t>El dato ingresado en Quantity no cumple con el formato establecido.</t>
  </si>
  <si>
    <t>2526</t>
  </si>
  <si>
    <t>El dato ingresado en Percent no cumple con el formato establecido.</t>
  </si>
  <si>
    <t>2527</t>
  </si>
  <si>
    <t>PrepaidAmount: Monto total anticipado debe ser mayor a cero.</t>
  </si>
  <si>
    <t>2528</t>
  </si>
  <si>
    <t>cac:OriginatorDocumentReference/cbc:ID/@SchemaID - El tipo documento debe ser 6 del catalogo de tipo de documento.</t>
  </si>
  <si>
    <t>2530</t>
  </si>
  <si>
    <t>RUC que solicita la emision de la factura, no existe.</t>
  </si>
  <si>
    <t>2531</t>
  </si>
  <si>
    <t>Codigo del Local Anexo del emisor no existe.</t>
  </si>
  <si>
    <t>2532</t>
  </si>
  <si>
    <t>No existe información de modalidad de transporte.</t>
  </si>
  <si>
    <t>2533</t>
  </si>
  <si>
    <t>Si ha consignado Transporte Privado, debe consignar Licencia de conducir, Placa, N constancia de inscripcion y marca del vehiculo.</t>
  </si>
  <si>
    <t>2534</t>
  </si>
  <si>
    <t>Si ha consignado Transporte Público, debe consignar Datos del transportista.</t>
  </si>
  <si>
    <t>2535</t>
  </si>
  <si>
    <t>La nota de crédito por otros conceptos tributarios debe tener Otros Documentos Relacionados.</t>
  </si>
  <si>
    <t>2536</t>
  </si>
  <si>
    <t>La serie y numero de la GRE consignada como documento relacionado no se encuentra registrado con baja por cambio de destinatario</t>
  </si>
  <si>
    <t>2537</t>
  </si>
  <si>
    <t>cac:OrderReference/cac:DocumentReference/cbc:DocumentTypeCode - El tipo de documento de serie y número dado de baja es incorrecta.</t>
  </si>
  <si>
    <t>2538</t>
  </si>
  <si>
    <t>El contribuyente no se encuentra autorizado como emisor electronico de Guía o de factura o de boletaFactura GEM.</t>
  </si>
  <si>
    <t>2539</t>
  </si>
  <si>
    <t>El contribuyente no esta activo.</t>
  </si>
  <si>
    <t>2540</t>
  </si>
  <si>
    <t>El contribuyente no esta habido.</t>
  </si>
  <si>
    <t>2541</t>
  </si>
  <si>
    <t>El XML no contiene el tag o no existe informacion del tipo de documento identidad del remitente.</t>
  </si>
  <si>
    <t>2542</t>
  </si>
  <si>
    <t>cac:DespatchSupplierParty/cbc:CustomerAssignedAccountID@schemeID - El valor ingresado como tipo de documento identidad del remitente es incorrecta.</t>
  </si>
  <si>
    <t>2543</t>
  </si>
  <si>
    <t>El XML no contiene el tag o no existe informacion de la dirección completa y detallada en domicilio fiscal.</t>
  </si>
  <si>
    <t>2544</t>
  </si>
  <si>
    <t>El XML no contiene el tag o no existe información de la provincia en domicilio fiscal.</t>
  </si>
  <si>
    <t>2545</t>
  </si>
  <si>
    <t>El XML no contiene el tag o no existe información del departamento en domicilio fiscal.</t>
  </si>
  <si>
    <t>2546</t>
  </si>
  <si>
    <t>El XML no contiene el tag o no existe información del distrito en domicilio fiscal.</t>
  </si>
  <si>
    <t>2547</t>
  </si>
  <si>
    <t>El XML no contiene el tag o no existe información del país en domicilio fiscal.</t>
  </si>
  <si>
    <t>El valor del país inválido.</t>
  </si>
  <si>
    <t>2549</t>
  </si>
  <si>
    <t>El XML no contiene el tag o no existe informacion del tipo de documento identidad del destinatario.</t>
  </si>
  <si>
    <t>2550</t>
  </si>
  <si>
    <t>cac:DeliveryCustomerParty/cbc:CustomerAssignedAccountID@schemeID - El dato ingresado de tipo de documento identidad del destinatario no cumple con el estandar.</t>
  </si>
  <si>
    <t>2551</t>
  </si>
  <si>
    <t>El XML no contiene el tag o no existe informacion de CustomerAssignedAccountID del proveedor de servicios.</t>
  </si>
  <si>
    <t>2552</t>
  </si>
  <si>
    <t>El XML no contiene el tag o no existe informacion del tipo de documento identidad del proveedor.</t>
  </si>
  <si>
    <t>2553</t>
  </si>
  <si>
    <t>cac:SellerSupplierParty/cbc:CustomerAssignedAccountID@schemeID - El dato ingresado no es valido.</t>
  </si>
  <si>
    <t>Para el motivo de traslado ingresado el Destinatario debe ser igual al remitente.</t>
  </si>
  <si>
    <t>Destinatario no debe ser igual al remitente.</t>
  </si>
  <si>
    <t>2556</t>
  </si>
  <si>
    <t>cbc:TransportModeCode -  dato ingresado no es valido.</t>
  </si>
  <si>
    <t>2557</t>
  </si>
  <si>
    <t>La fecha del StartDate no debe ser menor al Today.</t>
  </si>
  <si>
    <t>2558</t>
  </si>
  <si>
    <t>El XML no contiene el tag o no existe informacion en Numero de Ruc del transportista.</t>
  </si>
  <si>
    <t>2559</t>
  </si>
  <si>
    <t>/DespatchAdvice/cac:Shipment/cac:ShipmentStage/cac:CarrierParty/cac:PartyIdentification/cbc:ID  - El dato ingresado no cumple con el formato establecido.</t>
  </si>
  <si>
    <t>2560</t>
  </si>
  <si>
    <t>Transportista no debe ser igual al remitente</t>
  </si>
  <si>
    <t>2561</t>
  </si>
  <si>
    <t>El XML no contiene el tag o no existe informacion del tipo de documento identidad del transportista.</t>
  </si>
  <si>
    <t>2562</t>
  </si>
  <si>
    <t>/DespatchAdvice/cac:Shipment/cac:ShipmentStage/cac:CarrierParty/cac:PartyIdentification/cbc:ID@schemeID  - El dato ingresado no es valido.</t>
  </si>
  <si>
    <t>2563</t>
  </si>
  <si>
    <t>El XML no contiene el tag o no existe informacion de Apellido, Nombre o razon social del transportista.</t>
  </si>
  <si>
    <t>2564</t>
  </si>
  <si>
    <t>Razon social transportista - El dato ingresado no cumple con el formato establecido.</t>
  </si>
  <si>
    <t>2565</t>
  </si>
  <si>
    <t>El XML no contiene el tag o no existe informacion del tipo de unidad de transporte.</t>
  </si>
  <si>
    <t>2566</t>
  </si>
  <si>
    <t>El XML no contiene el tag o no existe informacion del Numero de placa del vehículo.</t>
  </si>
  <si>
    <t>2567</t>
  </si>
  <si>
    <t>Numero de placa del vehículo - El dato ingresado no cumple con el formato establecido.</t>
  </si>
  <si>
    <t>2568</t>
  </si>
  <si>
    <t>El XML no contiene el tag o no existe informacion en el Numero de documento de identidad del conductor.</t>
  </si>
  <si>
    <t>2569</t>
  </si>
  <si>
    <t>Documento identidad del conductor - El dato ingresado no cumple con el formato establecido.</t>
  </si>
  <si>
    <t>2570</t>
  </si>
  <si>
    <t>El XML no contiene el tag o no existe informacion del tipo de documento identidad del conductor.</t>
  </si>
  <si>
    <t>2571</t>
  </si>
  <si>
    <t>cac:DriverPerson/ID@schemeID - El valor ingresado de tipo de documento identidad de conductor es incorrecto.</t>
  </si>
  <si>
    <t>2572</t>
  </si>
  <si>
    <t>El XML no contiene el tag o no existe informacion del Numero de licencia del conductor.</t>
  </si>
  <si>
    <t>2573</t>
  </si>
  <si>
    <t>Numero de licencia del conductor - El dato ingresado no cumple con el formato establecido.</t>
  </si>
  <si>
    <t>2574</t>
  </si>
  <si>
    <t>El XML no contiene el tag o no existe informacion de direccion detallada de punto de llegada.</t>
  </si>
  <si>
    <t>2575</t>
  </si>
  <si>
    <t>El XML no contiene el tag o no existe informacion de CityName.</t>
  </si>
  <si>
    <t>2576</t>
  </si>
  <si>
    <t>El XML no contiene el tag o no existe informacion de District.</t>
  </si>
  <si>
    <t>2577</t>
  </si>
  <si>
    <t>El XML no contiene el tag o no existe informacion de direccion detallada de punto de partida.</t>
  </si>
  <si>
    <t>2578</t>
  </si>
  <si>
    <t>2579</t>
  </si>
  <si>
    <t>2580</t>
  </si>
  <si>
    <t>El XML No contiene el tag o no existe información de la cantidad del item.</t>
  </si>
  <si>
    <t>No puede dar de baja 'Recibos de servicios publicos' por SEE-Desde los sistemas del contribuyente</t>
  </si>
  <si>
    <t>Solo se debe incluir el tag de Comprobante de referencia cuando se trata de una nota de credito o debito</t>
  </si>
  <si>
    <t>Debe consignar tipo de documento que modifica</t>
  </si>
  <si>
    <t>El XML debe contener al menos un tributo de IGV en el /cac:SubInvoiceLine</t>
  </si>
  <si>
    <t>El dato ingresado como indicador de cargo/descuento a nivel de /cac:SubInvoiceLine no corresponde al valor esperado</t>
  </si>
  <si>
    <t>El XML no contiene el tag o no existe informacion de codigo de motivo de cargo/descuento a nivel de /cac:SubInvoiceLine</t>
  </si>
  <si>
    <t>El factor de cargo/descuento a nivel de /cac:SubInvoiceLine no cumple con el formato establecido</t>
  </si>
  <si>
    <t>El dato ingresado en el tag cac:SubInvoiceLine/cac:Allowancecharge/cbc:Amount no cumple con el formato establecido</t>
  </si>
  <si>
    <t>El Monto base de cargo/descuento a nivel de /cac:SubInvoiceLine no cumple con el formato establecido</t>
  </si>
  <si>
    <t xml:space="preserve">El dato ingresado en el tag /cac:SubInvoiceLine/cac:TaxTotal/cac:TaxSubtotal/cbc:TaxableAmount no cumple el formato establecido </t>
  </si>
  <si>
    <t>No existe el tag cac:LegalMonetaryTotal/cbc:LineExtensionAmount</t>
  </si>
  <si>
    <t>No existe el tag cac:LegalMonetaryTotal/cbc:TaxInclusiveAmount</t>
  </si>
  <si>
    <t>La dirección completa y detallada del domicilio del vendedor no cumple con el formato establecido</t>
  </si>
  <si>
    <t>Falta consignar informacion del CUSPP</t>
  </si>
  <si>
    <t>Falta consignar informacion del Periodo</t>
  </si>
  <si>
    <t>Falta consignar información del monto de interes moratorio</t>
  </si>
  <si>
    <t>El comprobante fue enviado fuera del plazo permitido.</t>
  </si>
  <si>
    <t>Senor contribuyente a la fecha no se encuentra registrado ó habilitado con la condición de Agente de percepción.</t>
  </si>
  <si>
    <t>El régimen percepción enviado no corresponde con su condición de Agente de percepción.</t>
  </si>
  <si>
    <t>La tasa de percepción enviada no corresponde con el régimen de percepción.</t>
  </si>
  <si>
    <t>El Cliente no puede ser el mismo que el Emisor del comprobante de percepción.</t>
  </si>
  <si>
    <t>Número de RUC no existe.</t>
  </si>
  <si>
    <t>2606</t>
  </si>
  <si>
    <t>Documento de identidad del Cliente no existe.</t>
  </si>
  <si>
    <t>La moneda del importe de cobro debe ser la misma que la del documento relacionado.</t>
  </si>
  <si>
    <t>Los montos de pago, percibidos y montos cobrados consignados para el documento relacionado no son correctos.</t>
  </si>
  <si>
    <t>El comprobante electrónico enviado no se encuentra registrado en la SUNAT.</t>
  </si>
  <si>
    <t>La fecha de emisión, Importe total del comprobante y la moneda del comprobante electrónico enviado no son los registrados en los Sistemas de SUNAT.</t>
  </si>
  <si>
    <t>2611</t>
  </si>
  <si>
    <t>El comprobante electrónico no ha sido emitido al cliente.</t>
  </si>
  <si>
    <t>La fecha de cobro debe estar entre el primer día calendario del mes al cual corresponde la fecha de emisión del comprobante de percepción o desde la fecha de emisión del comprobante relacionado.</t>
  </si>
  <si>
    <t>2613</t>
  </si>
  <si>
    <t>El Nro. de documento con número de cobro ya se encuentra en la Relación de Documentos Relacionados agregados.</t>
  </si>
  <si>
    <t>2614</t>
  </si>
  <si>
    <t>El Nro. de documento con el número de cobro ya se encuentra registrado como pago realizado.</t>
  </si>
  <si>
    <t>2615</t>
  </si>
  <si>
    <t>Importe total percibido debe ser igual a la suma de los importes percibidos por cada documento relacionado.</t>
  </si>
  <si>
    <t>2616</t>
  </si>
  <si>
    <t>Importe total cobrado debe ser igual a la suma de los importe totales cobrados por cada documento relacionado.</t>
  </si>
  <si>
    <t>Senor contribuyente a la fecha no se encuentra registrado ó habilitado con la condición de Agente de retención.</t>
  </si>
  <si>
    <t>El régimen retención enviado no corresponde con su condición de Agente de retención.</t>
  </si>
  <si>
    <t>La tasa de retención enviada no corresponde con el régimen de retención.</t>
  </si>
  <si>
    <t>El Proveedor no puede ser el mismo que el Emisor del comprobante de retención.</t>
  </si>
  <si>
    <t>Número de RUC del Proveedor no existe.</t>
  </si>
  <si>
    <t>La moneda del importe de pago debe ser la misma que la del documento relacionado.</t>
  </si>
  <si>
    <t>Los montos de pago, retenidos y montos pagados consignados para el documento relacionado no son correctos.</t>
  </si>
  <si>
    <t>2624</t>
  </si>
  <si>
    <t>El comprobante electrónico no ha sido emitido por el proveedor.</t>
  </si>
  <si>
    <t>La fecha de pago debe estar entre el primer día calendario del mes al cual corresponde la fecha de emisión del comprobante de retención o desde la fecha de emisión del comprobante relacionado.</t>
  </si>
  <si>
    <t>El Nro. de documento con el número de pago ya se encuentra en la Relación de Documentos Relacionados agregados.</t>
  </si>
  <si>
    <t>2627</t>
  </si>
  <si>
    <t>El Nro. de documento con el número de pago ya se encuentra registrado como pago realizado.</t>
  </si>
  <si>
    <t>Importe total retenido debe ser igual a la suma de los importes retenidos por cada documento relacionado.</t>
  </si>
  <si>
    <t>Importe total pagado debe ser igual a la suma de los importes pagados por cada documento relacionado.</t>
  </si>
  <si>
    <t>2630</t>
  </si>
  <si>
    <t>La serie o numero del documento(01) modificado por la Nota de Credito no cumple con el formato establecido para tipo codigo Nota Credito 10.</t>
  </si>
  <si>
    <t>2631</t>
  </si>
  <si>
    <t>La serie o numero del documento(12) modificado por la Nota de Credito no cumple con el formato establecido para tipo codigo Nota Credito 10.</t>
  </si>
  <si>
    <t>2632</t>
  </si>
  <si>
    <t>La serie o numero del documento(56) modificado por la Nota de Credito no cumple con el formato establecido para tipo codigo Nota Credito 10.</t>
  </si>
  <si>
    <t>2633</t>
  </si>
  <si>
    <t>La serie o numero del documento(03) modificado por la Nota de Credito no cumple con el formato establecido para tipo codigo Nota Credito 10.</t>
  </si>
  <si>
    <t>2634</t>
  </si>
  <si>
    <t>ReferenceID - El dato ingresado debe indicar serie correcta del documento al que se relaciona la Nota tipo 10.</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</si>
  <si>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</si>
  <si>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</si>
  <si>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</si>
  <si>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 xml:space="preserve">Si tiene operaciones de un tributo en alguna línea, debe consignar el tag del total del tributo </t>
  </si>
  <si>
    <t>Operacion gratuita, solo debe consignar un monto referencial</t>
  </si>
  <si>
    <t>Operacion gratuita,  debe consignar Total valor venta - operaciones gratuitas  mayor a cero</t>
  </si>
  <si>
    <t>Operaciones de exportacion, deben consignar Tipo Afectacion igual a 40</t>
  </si>
  <si>
    <t>Factura de operacion sujeta IVAP debe consignar Monto de impuestos por item</t>
  </si>
  <si>
    <t>Comprobante operacion sujeta IVAP solo debe tener ítems con código de afectación del IGV igual a 17</t>
  </si>
  <si>
    <t>2645</t>
  </si>
  <si>
    <t>Factura de operacion sujeta a IVAP debe consignar items con codigo de tributo 1000</t>
  </si>
  <si>
    <t>2646</t>
  </si>
  <si>
    <t>Factura de operacion sujeta a IVAP debe consignar  items con nombre  de tributo IVAP</t>
  </si>
  <si>
    <t>2647</t>
  </si>
  <si>
    <t>Código tributo  UN/ECE debe ser VAT</t>
  </si>
  <si>
    <t>2648</t>
  </si>
  <si>
    <t>Factura de operacion sujeta al IVAP, solo puede consignar informacion para operacion gravadas</t>
  </si>
  <si>
    <t>2649</t>
  </si>
  <si>
    <t>Operación sujeta al IVAP, debe consignar monto en total operaciones gravadas</t>
  </si>
  <si>
    <t>Factura de operacion sujeta al IVAP , no debe consignar valor para ISC o debe ser 0</t>
  </si>
  <si>
    <t>2651</t>
  </si>
  <si>
    <t>Factura de operacion sujeta al IVAP , no debe consignar valor para IGV o debe ser 0</t>
  </si>
  <si>
    <t>2652</t>
  </si>
  <si>
    <t>Factura de operacion sujeta al IVAP , debe registrar mensaje 2007</t>
  </si>
  <si>
    <t>2653</t>
  </si>
  <si>
    <t>Servicios prestados No domiciliados. Total IGV debe se mayor a cero</t>
  </si>
  <si>
    <t>2654</t>
  </si>
  <si>
    <t>Servicios prestados No domiciliados. Código tributo a consignar debe ser 1000</t>
  </si>
  <si>
    <t>2655</t>
  </si>
  <si>
    <t>Servicios prestados No domiciliados. El código de afectación debe ser 40</t>
  </si>
  <si>
    <t>2656</t>
  </si>
  <si>
    <t>Servicios prestados No domiciliados. Código tributo  UN/ECE debe ser VAT</t>
  </si>
  <si>
    <t>2657</t>
  </si>
  <si>
    <t>El Nro. de documento ya fué utilizado en la emision de CPE.</t>
  </si>
  <si>
    <t>2658</t>
  </si>
  <si>
    <t>El Nro. de documento no se ha informado o no se encuentra en estado Revertido</t>
  </si>
  <si>
    <t>La fecha de cobro de cada documento relacionado deben ser del mismo Periodo (mm/aaaa), asimismo estas fechas podrán ser menores o iguales a la fecha de emisión del comprobante de percepción</t>
  </si>
  <si>
    <t>2660</t>
  </si>
  <si>
    <t>Los datos del CPE revertido no corresponden a los registrados en la SUNAT</t>
  </si>
  <si>
    <t>La fecha de cobro de cada documento relacionado deben ser del mismo Periodo (mm/aaaa), asimismo estas fechas podrán ser menores o iguales a la fecha de emisión del comprobante de retencion</t>
  </si>
  <si>
    <t>2662</t>
  </si>
  <si>
    <t>El Nro. de documento ya fué utilizado en la emision de CRE.</t>
  </si>
  <si>
    <t>El documento indicado no existe no puede ser modificado</t>
  </si>
  <si>
    <t>2664</t>
  </si>
  <si>
    <t>El calculo de la base imponible de percepción y el monto de la percepción no coincide con el monto total informado.</t>
  </si>
  <si>
    <t>2665</t>
  </si>
  <si>
    <t>El contribuyente no se encuentra autorizado a emitir Tickets</t>
  </si>
  <si>
    <t>2666</t>
  </si>
  <si>
    <t>Las percepciones son solo válidas para boletas de venta al contado.</t>
  </si>
  <si>
    <t>Importe total cobrado debe ser igual a la suma de los importes cobrados por cada documento relacionado.</t>
  </si>
  <si>
    <t>El dato ingresado en TotalInvoiceAmount debe ser numérico mayor a cero</t>
  </si>
  <si>
    <t>2670</t>
  </si>
  <si>
    <t>La razón social no corresponde al ruc informado.</t>
  </si>
  <si>
    <t>La fecha de generación de la comunicación/resumen debe ser mayor o igual a la fecha de generación/emisión de los documentos</t>
  </si>
  <si>
    <t>2672</t>
  </si>
  <si>
    <t>La fecha de generación del documento revertido debe ser menor o igual a la fecha actual.</t>
  </si>
  <si>
    <t>2673</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</si>
  <si>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</si>
  <si>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</si>
  <si>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</si>
  <si>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2676</t>
  </si>
  <si>
    <t>El XML no contiene el tag o no existe información del número de RUC del emisor</t>
  </si>
  <si>
    <t>2677</t>
  </si>
  <si>
    <t>El valor ingresado como número de RUC del emisor es incorrecto</t>
  </si>
  <si>
    <t>El XML no contiene el atributo o no existe información del tipo de documento del emisor</t>
  </si>
  <si>
    <t>El XML no contiene el tag o no existe información del número de documento de identidad del cliente</t>
  </si>
  <si>
    <t>El valor ingresado como documento de identidad del cliente es incorrecto</t>
  </si>
  <si>
    <t>2681</t>
  </si>
  <si>
    <t>El XML no contiene el atributo o no existe información del tipo de documento del cliente</t>
  </si>
  <si>
    <t>2682</t>
  </si>
  <si>
    <t>El valor ingresado como tipo de documento del cliente es incorrecto</t>
  </si>
  <si>
    <t>2683</t>
  </si>
  <si>
    <t>El XML no contiene el tag o no existe información del Importe total Percibido</t>
  </si>
  <si>
    <t>2684</t>
  </si>
  <si>
    <t>El XML no contiene el tag o no existe información de la moneda del Importe total Percibido</t>
  </si>
  <si>
    <t>El valor de la moneda del Importe total Percibido debe ser PEN</t>
  </si>
  <si>
    <t>2686</t>
  </si>
  <si>
    <t>El XML no contiene el tag o no existe información del Importe total Cobrado</t>
  </si>
  <si>
    <t>El dato ingresado en SUNATTotalCashed debe ser numérico mayor a cero</t>
  </si>
  <si>
    <t>2689</t>
  </si>
  <si>
    <t>El XML no contiene el tag o no existe información de la moneda del Importe total Cobrado</t>
  </si>
  <si>
    <t>El valor de la moneda del Importe total Cobrado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</si>
  <si>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</si>
  <si>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</si>
  <si>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</si>
  <si>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</si>
  <si>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2695</t>
  </si>
  <si>
    <t>El XML no contiene el tag o no existe información del Importe total documento Relacionado</t>
  </si>
  <si>
    <t>El dato ingresado en el importe total documento relacionado debe ser numérico mayor a cero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</si>
  <si>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</si>
  <si>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</si>
  <si>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</si>
  <si>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</si>
  <si>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2701</t>
  </si>
  <si>
    <t>El XML no contiene el tag o no existe información de la moneda del documento Relacionado</t>
  </si>
  <si>
    <t>El XML no contiene el tag o no existe información de la fecha de cobro del documento Relacionado</t>
  </si>
  <si>
    <t>2703</t>
  </si>
  <si>
    <t>La fecha de cobro del documento relacionado no es válido</t>
  </si>
  <si>
    <t>2704</t>
  </si>
  <si>
    <t>El XML no contiene el tag o no existe información del Importe percibido</t>
  </si>
  <si>
    <t>El dato ingresado en el Importe percibido debe ser numérico mayor a cero</t>
  </si>
  <si>
    <t>2706</t>
  </si>
  <si>
    <t>El XML no contiene el tag o no existe información de la moneda de importe percibido</t>
  </si>
  <si>
    <t>El valor de la moneda de importe percibido debe ser PEN</t>
  </si>
  <si>
    <t>2708</t>
  </si>
  <si>
    <t>El XML no contiene el tag o no existe información de la Fecha de Percepción</t>
  </si>
  <si>
    <t>2709</t>
  </si>
  <si>
    <t>La fecha de percepción no es válido</t>
  </si>
  <si>
    <t>2710</t>
  </si>
  <si>
    <t>El XML no contiene el tag o no existe información del Monto total a cobrar</t>
  </si>
  <si>
    <t>El dato ingresado en el Monto total a cobrar debe ser numérico mayor a cero</t>
  </si>
  <si>
    <t>2712</t>
  </si>
  <si>
    <t>El XML no contiene el tag o no existe información de la moneda del Monto total a cobrar</t>
  </si>
  <si>
    <t>El valor de la moneda del Monto total a cobrar debe ser PEN</t>
  </si>
  <si>
    <t>2714</t>
  </si>
  <si>
    <t>El valor de la moneda de referencia para el tipo de cambio no es válido</t>
  </si>
  <si>
    <t>El valor de la moneda objetivo para la Tasa de Cambio debe ser PEN</t>
  </si>
  <si>
    <t>El dato ingresado en el tipo de cambio debe ser numérico mayor a cero</t>
  </si>
  <si>
    <t>2717</t>
  </si>
  <si>
    <t>La fecha de cambio no es válido</t>
  </si>
  <si>
    <t>2718</t>
  </si>
  <si>
    <t>El valor de la moneda del documento Relacionado no es válido</t>
  </si>
  <si>
    <t>El XML no contiene el tag o no existe información de la moneda de referencia para el tipo de cambio</t>
  </si>
  <si>
    <t>2720</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</si>
  <si>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</si>
  <si>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</si>
  <si>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</si>
  <si>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del número de documento de identidad del proveedor</t>
  </si>
  <si>
    <t>El valor ingresado como documento de identidad del proveedor es incorrecto</t>
  </si>
  <si>
    <t>2725</t>
  </si>
  <si>
    <t>El XML no contiene el tag o no existe información del Importe total Retenido</t>
  </si>
  <si>
    <t>2726</t>
  </si>
  <si>
    <t>El XML no contiene el tag o no existe información de la moneda del Importe total Retenido</t>
  </si>
  <si>
    <t>2727</t>
  </si>
  <si>
    <t>El valor de la moneda del Importe total Retenido debe ser PEN</t>
  </si>
  <si>
    <t>2729</t>
  </si>
  <si>
    <t>El XML no contiene el tag o no existe información del Importe total Pagado</t>
  </si>
  <si>
    <t>El dato ingresado en SUNATTotalPaid debe ser numérico mayor a cero</t>
  </si>
  <si>
    <t>2731</t>
  </si>
  <si>
    <t>El XML no contiene el tag o no existe información de la moneda del Importe total Pagado</t>
  </si>
  <si>
    <t>El valor de la moneda del Importe total Pagado debe ser PEN</t>
  </si>
  <si>
    <t>El XML no contiene el tag o no existe información del número de pago</t>
  </si>
  <si>
    <t>El dato ingresado en el número de pago no es válido</t>
  </si>
  <si>
    <t>El XML no contiene el tag o no existe información del Importe del pago</t>
  </si>
  <si>
    <t>El dato ingresado en el Importe del pago debe ser numérico mayor a cero</t>
  </si>
  <si>
    <t>El XML no contiene el tag o no existe información de la fecha de pago del documento Relacionado</t>
  </si>
  <si>
    <t>2738</t>
  </si>
  <si>
    <t>La fecha de pago del documento relacionado no es válido</t>
  </si>
  <si>
    <t>2739</t>
  </si>
  <si>
    <t>El XML no contiene el tag o no existe información del Importe retenido</t>
  </si>
  <si>
    <t>El dato ingresado en el Importe retenido debe ser numérico mayor a cero</t>
  </si>
  <si>
    <t>2741</t>
  </si>
  <si>
    <t>El XML no contiene el tag o no existe información de la moneda de importe retenido</t>
  </si>
  <si>
    <t>El valor de la moneda de importe retenido debe ser PEN</t>
  </si>
  <si>
    <t>2743</t>
  </si>
  <si>
    <t>El XML no contiene el tag o no existe información de la Fecha de Retención</t>
  </si>
  <si>
    <t>2744</t>
  </si>
  <si>
    <t>La fecha de retención no es válido</t>
  </si>
  <si>
    <t>2745</t>
  </si>
  <si>
    <t>El XML no contiene el tag o no existe información del Importe total a pagar (neto)</t>
  </si>
  <si>
    <t>El dato ingresado en el Importe total a pagar (neto) debe ser numérico mayor a cero</t>
  </si>
  <si>
    <t>2747</t>
  </si>
  <si>
    <t>El XML no contiene el tag o no existe información de la Moneda del monto neto pagado</t>
  </si>
  <si>
    <t>El valor de la Moneda del monto neto pagado debe ser PEN</t>
  </si>
  <si>
    <t>La moneda de referencia para el tipo de cambio debe ser la misma que la del documento relacionado</t>
  </si>
  <si>
    <t>El comprobante que desea revertir no existe.</t>
  </si>
  <si>
    <t>El comprobante fue informado previamente en una reversión.</t>
  </si>
  <si>
    <t>El número de ítem no puede estar duplicado.</t>
  </si>
  <si>
    <t>No debe existir mas de una referencia en guía dada de baja.</t>
  </si>
  <si>
    <t>2754</t>
  </si>
  <si>
    <t>El tipo de documento de la guia dada de baja es incorrecto (tipo documento = 09).</t>
  </si>
  <si>
    <t>El tipo de documento relacionado es incorrecto (ver catalogo nro 21).</t>
  </si>
  <si>
    <t>El numero de documento relacionado no cumple con el estandar.</t>
  </si>
  <si>
    <t>El XML no contiene el tag o no existe información del número de documento de identidad del destinatario.</t>
  </si>
  <si>
    <t>El valor ingresado como numero de documento de identidad del destinatario no cumple con el estandar.</t>
  </si>
  <si>
    <t>El XML no contiene el atributo o no existe información del tipo de documento del destinatario.</t>
  </si>
  <si>
    <t>El valor ingresado como tipo de documento del destinatario es incorrecto.</t>
  </si>
  <si>
    <t>El XML no contiene el atributo o no existe información del nombre o razon social del destinatario.</t>
  </si>
  <si>
    <t>El valor ingresado como tipo de documento del nombre o razon social del destinatario es incorrecto.</t>
  </si>
  <si>
    <t>2763</t>
  </si>
  <si>
    <t>El XML no contiene el tag o no existe información del número de documento de identidad del tercero relacionado.</t>
  </si>
  <si>
    <t>El valor ingresado como numero de documento de identidad del tercero relacionado no cumple con el estandar.</t>
  </si>
  <si>
    <t>El XML no contiene el atributo o no existe información del tipo de documento del tercero relacionado.</t>
  </si>
  <si>
    <t>El valor ingresado como tipo de documento del tercero relacionado es incorrecto.</t>
  </si>
  <si>
    <t>Para exportación, el XML no contiene el tag o no existe informacion del numero de DAM.</t>
  </si>
  <si>
    <t>Para importación, el XML no contiene el tag o no existe informacion del numero de manifiesto de carga o numero de DAM.</t>
  </si>
  <si>
    <t>El valor ingresado como numero de DAM no cumple con el estandar.</t>
  </si>
  <si>
    <t>2770</t>
  </si>
  <si>
    <t>El valor ingresado como numero de manifiesto de carga no cumple con el estandar.</t>
  </si>
  <si>
    <t>El XML no contiene el atributo o no existe informacion en numero de bultos o pallets obligatorio para importación.</t>
  </si>
  <si>
    <t>El valor ingresado como numero de bultos o pallets no cumple con el estandar.</t>
  </si>
  <si>
    <t>El valor ingresado como modalidad de transporte no es correcto.</t>
  </si>
  <si>
    <t>2774</t>
  </si>
  <si>
    <t>El XML contiene datos de vehiculo o datos de conductores para una operación de transporte publico completo.</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</si>
  <si>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</si>
  <si>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</si>
  <si>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</si>
  <si>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</si>
  <si>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El XML no contiene el atributo o no existe informacion de cantida de items</t>
  </si>
  <si>
    <t>El valor ingresado en cantidad de items no cumple con el estandar</t>
  </si>
  <si>
    <t>El XML no contiene el atributo o no existe informacion de descripcion del items</t>
  </si>
  <si>
    <t>El valor ingresado en descripcion del items no cumple con el estandar</t>
  </si>
  <si>
    <t>El valor ingresado en codigo del item no cumple con el estandar.</t>
  </si>
  <si>
    <t>2784</t>
  </si>
  <si>
    <t>Debe consignar codigo de regimen de percepcion (sac:AdditionalMonetaryTotal/cbc:ID@schemeID).</t>
  </si>
  <si>
    <t>2785</t>
  </si>
  <si>
    <t>sac:ReferenceAmount es obligatorio y mayor a cero cuando sac:AdditionalMonetaryTotal/cbc:ID es 2001</t>
  </si>
  <si>
    <t>2786</t>
  </si>
  <si>
    <t>El dato ingresado en sac:ReferenceAmount no cumple con el formato establecido</t>
  </si>
  <si>
    <t>2787</t>
  </si>
  <si>
    <t>Debe consignar la moneda para la Base imponible percepcion.</t>
  </si>
  <si>
    <t>El dato ingresado en moneda debe ser PEN</t>
  </si>
  <si>
    <t>2789</t>
  </si>
  <si>
    <t>cbc:PayableAmount es obligatorio y mayor a cero cuando sac:AdditionalMonetaryTotal/cbc:ID es 2001</t>
  </si>
  <si>
    <t>2790</t>
  </si>
  <si>
    <t>El dato ingresado en cbc:PayableAmount no cumple con el formato establecido</t>
  </si>
  <si>
    <t>2791</t>
  </si>
  <si>
    <t>Debe consignar la moneda para el Monto de la percepcion (cbc:PayableAmount/@currencyID)</t>
  </si>
  <si>
    <t>El dato ingresado en moneda del monto de cargo/descuento para percepcion debe ser PEN</t>
  </si>
  <si>
    <t>2793</t>
  </si>
  <si>
    <t>sac:TotalAmount es obligatorio y mayor a cero cuando sac:AdditionalMonetaryTotal/cbc:ID es 2001</t>
  </si>
  <si>
    <t>2794</t>
  </si>
  <si>
    <t>El dato ingresado en sac:TotalAmount no cumple con el formato establecido</t>
  </si>
  <si>
    <t>2795</t>
  </si>
  <si>
    <t>Debe consignar la moneda para el Monto Total incluido la percepcion (sac:TotalAmount/@currencyID)</t>
  </si>
  <si>
    <t>2796</t>
  </si>
  <si>
    <t>El dato ingresado en sac:TotalAmount/@currencyID debe ser PEN</t>
  </si>
  <si>
    <t>El Monto de percepcion no puede ser mayor al importe total del comprobante.</t>
  </si>
  <si>
    <t>El Monto de percepcion no tiene el valor correcto según el tipo de percepcion.</t>
  </si>
  <si>
    <t>2799</t>
  </si>
  <si>
    <t>sac:TotalAmount no tiene el valor correcto cuando sac:AdditionalMonetaryTotal/cbc:ID es 2001</t>
  </si>
  <si>
    <t>El dato ingresado en el tipo de documento de identidad del receptor no esta permitido.</t>
  </si>
  <si>
    <t>El DNI ingresado no cumple con el estandar.</t>
  </si>
  <si>
    <t>El dato ingresado como numero de documento de identidad del receptor no cumple con el formato establecido</t>
  </si>
  <si>
    <t>2803</t>
  </si>
  <si>
    <t>La fecha de recepcion del comprobante por OSE, no debe de ser mayor a la fecha de recepcion de SUNAT</t>
  </si>
  <si>
    <t>2805</t>
  </si>
  <si>
    <t>2806</t>
  </si>
  <si>
    <t>2807</t>
  </si>
  <si>
    <t>2808</t>
  </si>
  <si>
    <t>2809</t>
  </si>
  <si>
    <t>La fecha de recepcion del comprobante por OSE, no debe de ser mayor a la fecha de comprobacion del OSE</t>
  </si>
  <si>
    <t>2810</t>
  </si>
  <si>
    <t>La fecha de comprobacion del comprobante en OSE no puede ser mayor a la fecha de recepcion en SUNAT</t>
  </si>
  <si>
    <t>2811</t>
  </si>
  <si>
    <t>2812</t>
  </si>
  <si>
    <t>2813</t>
  </si>
  <si>
    <t>2814</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</si>
  <si>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</si>
  <si>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</si>
  <si>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</si>
  <si>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</si>
  <si>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</si>
  <si>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</si>
  <si>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</si>
  <si>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</si>
  <si>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</si>
  <si>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</si>
  <si>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</si>
  <si>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</si>
  <si>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</si>
  <si>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</si>
  <si>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</si>
  <si>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</si>
  <si>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</si>
  <si>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</si>
  <si>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</si>
  <si>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</si>
  <si>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</si>
  <si>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</si>
  <si>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</si>
  <si>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</si>
  <si>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</si>
  <si>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</si>
  <si>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</si>
  <si>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</si>
  <si>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</si>
  <si>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</si>
  <si>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</si>
  <si>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2848</t>
  </si>
  <si>
    <t>2849</t>
  </si>
  <si>
    <t>2851</t>
  </si>
  <si>
    <t>2852</t>
  </si>
  <si>
    <t>2853</t>
  </si>
  <si>
    <t>2854</t>
  </si>
  <si>
    <t>2855</t>
  </si>
  <si>
    <t>2856</t>
  </si>
  <si>
    <t>2857</t>
  </si>
  <si>
    <t>2858</t>
  </si>
  <si>
    <t>2859</t>
  </si>
  <si>
    <t>2860</t>
  </si>
  <si>
    <t>2861</t>
  </si>
  <si>
    <t>2862</t>
  </si>
  <si>
    <t>2863</t>
  </si>
  <si>
    <t>2864</t>
  </si>
  <si>
    <t>2865</t>
  </si>
  <si>
    <t>2866</t>
  </si>
  <si>
    <t>2867</t>
  </si>
  <si>
    <t>2868</t>
  </si>
  <si>
    <t>El valor ingresado como Número de documento de identificación del receptor es incorrecto</t>
  </si>
  <si>
    <t>2869</t>
  </si>
  <si>
    <t>2870</t>
  </si>
  <si>
    <t>El XML no contiene el atributo o no existe información del Tipo de documento de identidad del receptor</t>
  </si>
  <si>
    <t>2871</t>
  </si>
  <si>
    <t>2872</t>
  </si>
  <si>
    <t>2873</t>
  </si>
  <si>
    <t>El PSE informado no se encuentra vinculado con el  emisor del comprobante en la fecha de comprobación</t>
  </si>
  <si>
    <t>2874</t>
  </si>
  <si>
    <t>El Número de documento de identificación del OSE informado no se encuentra vinculado al emisor del comprobante en la fecha de recepcion en SUNAT</t>
  </si>
  <si>
    <t>2875</t>
  </si>
  <si>
    <t>La fecha de recepción del comprobante por OSE debe ser mayor a la fecha de emisión del comprobante enviado</t>
  </si>
  <si>
    <t>Es obligatorio ingresar el peso bruto total de la guía</t>
  </si>
  <si>
    <t>Es obligatorio indicar la unidad de medida del Peso Total de la guía</t>
  </si>
  <si>
    <t>Es obligatorio indicar la unidad de medida del ítem</t>
  </si>
  <si>
    <t>Los comprobantes modificados por la nota deben ser del mismo tipo</t>
  </si>
  <si>
    <t>La fecha de emisión de la nota debe ser mayor o igual a la fecha de emisión de los documentos que modifica</t>
  </si>
  <si>
    <t>La tasa de percepción no existe en el catálogo</t>
  </si>
  <si>
    <t>El valor del tag no cumple con el formato establecido</t>
  </si>
  <si>
    <t>El valor no cumple con el formato establecido o es menor o igual a cero (0)</t>
  </si>
  <si>
    <t>2894</t>
  </si>
  <si>
    <t>El código ingresado como estado del ítem no existe en el catálogo</t>
  </si>
  <si>
    <t>Para los tipos de seguro 1 y 2, debe consignar el numero de poliza, la fecha de cobertura y el monto asegurado</t>
  </si>
  <si>
    <t>Para el tipo de seguro 3 - Otros debe consignar el numero de poliza</t>
  </si>
  <si>
    <t>2900</t>
  </si>
  <si>
    <t>El Número de comprobante de fin de rango debe ser igual o mayor al de inicio</t>
  </si>
  <si>
    <t>El nombre comercial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</si>
  <si>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</si>
  <si>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</si>
  <si>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</si>
  <si>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</si>
  <si>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nombre comercial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</si>
  <si>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</si>
  <si>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</si>
  <si>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</si>
  <si>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</si>
  <si>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nombre comercial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</si>
  <si>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</si>
  <si>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</si>
  <si>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</si>
  <si>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</si>
  <si>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La dirección completa y detallada del domicilio fiscal del emisor no cumple con el formato establecido</t>
  </si>
  <si>
    <t>Debe corresponder a algún valor válido establecido en el catálogo 13</t>
  </si>
  <si>
    <t>La dirección completa y detallada del domicilio fiscal del proveedor no cumple con el formato establecido</t>
  </si>
  <si>
    <t>La dirección completa y detallada del domicilio fiscal del cliente no cumple con el formato establecido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</si>
  <si>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</si>
  <si>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</si>
  <si>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</si>
  <si>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</si>
  <si>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</si>
  <si>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</si>
  <si>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</si>
  <si>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</si>
  <si>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</si>
  <si>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</si>
  <si>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</si>
  <si>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</si>
  <si>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Comprobante de Servicio Publico no se encuenta registrado en sunat</t>
  </si>
  <si>
    <t>2928</t>
  </si>
  <si>
    <t>El valor del Tag no cumple con el tipo y longitud esperada</t>
  </si>
  <si>
    <t>2929</t>
  </si>
  <si>
    <t>Debe remitir información del número de teléfono para el código de servicios de telecomunicaciones informado</t>
  </si>
  <si>
    <t>2930</t>
  </si>
  <si>
    <t>El tipo de documento modificado por la Nota de debito debe ser Servicio Publico electronico</t>
  </si>
  <si>
    <t>2931</t>
  </si>
  <si>
    <t>2932</t>
  </si>
  <si>
    <t>Es obligatorio informar el código de tarifa contratada para el tipo servicio público informado</t>
  </si>
  <si>
    <t>2933</t>
  </si>
  <si>
    <t>Sólo enviar información para el tipos de servicios públicos 1 o 2</t>
  </si>
  <si>
    <t>2934</t>
  </si>
  <si>
    <t>2935</t>
  </si>
  <si>
    <t>Es obligatorio informar la unidad de medida</t>
  </si>
  <si>
    <t>El dato ingresado como unidad de medida no corresponde al valor esperado</t>
  </si>
  <si>
    <t>2937</t>
  </si>
  <si>
    <t>Es obligatorio informar el detalle de la potencia contratada</t>
  </si>
  <si>
    <t>2938</t>
  </si>
  <si>
    <t>Sólo enviar información para el tipo de servicios público 1</t>
  </si>
  <si>
    <t>2939</t>
  </si>
  <si>
    <t>2940</t>
  </si>
  <si>
    <t xml:space="preserve">Es obligatorio informar el tipo de medidor </t>
  </si>
  <si>
    <t>2941</t>
  </si>
  <si>
    <t>2942</t>
  </si>
  <si>
    <t>2943</t>
  </si>
  <si>
    <t>Es obligatorio informar el número del medidor</t>
  </si>
  <si>
    <t>2944</t>
  </si>
  <si>
    <t>2945</t>
  </si>
  <si>
    <t>2946</t>
  </si>
  <si>
    <t>Debe informar el consumo del periodo</t>
  </si>
  <si>
    <t>2947</t>
  </si>
  <si>
    <t>No existe el detalle del número del medidor</t>
  </si>
  <si>
    <t>2948</t>
  </si>
  <si>
    <t>El impuesto ICBPER no se encuentra vigente</t>
  </si>
  <si>
    <t>El comprobante ha sido presentado fuera de plazo</t>
  </si>
  <si>
    <t>2951</t>
  </si>
  <si>
    <t>2952</t>
  </si>
  <si>
    <t>2953</t>
  </si>
  <si>
    <t>El valor ingresado como codigo de motivo de cargo/descuento por linea no es valido (catalogo 53)</t>
  </si>
  <si>
    <t>El formato ingresado en el tag cac:InvoiceLine/cac:Allowancecharge/cbc:Amount no cumple con el formato establecido</t>
  </si>
  <si>
    <t>El Monto total de impuestos es obligatorio</t>
  </si>
  <si>
    <t>El comprobante no puede ser dado de baja por exceder el plazo desde su fecha de emision</t>
  </si>
  <si>
    <t>El comprobante no puede ser dado de baja por exceder el plazo desde su fecha de recepcion</t>
  </si>
  <si>
    <t>2959</t>
  </si>
  <si>
    <t>El valor del atributo del tag cac:TaxTotal/cac:TaxSubtotal/cac:TaxCategory/cbc:ID/ no corresponde al esperado.</t>
  </si>
  <si>
    <t>2960</t>
  </si>
  <si>
    <t>El valor del tag no corresponde al esperado.</t>
  </si>
  <si>
    <t>El valor del tag codigo de tributo internacional no corresponde al esperado.</t>
  </si>
  <si>
    <t>2962</t>
  </si>
  <si>
    <t>El valor del atributo del tag cac:TaxTotal/cac:TaxSubtotal/cac:TaxCategory/cac:TaxScheme/cbc:ID no corresponde al esperado.</t>
  </si>
  <si>
    <t>2963</t>
  </si>
  <si>
    <t>El valor del tag nombre del tributo no corresponde al esperado.</t>
  </si>
  <si>
    <t>2965</t>
  </si>
  <si>
    <t>La sumatoria de otros tributos no corresponde al total</t>
  </si>
  <si>
    <t>2966</t>
  </si>
  <si>
    <t>Sólo se puede indicar el códigos 55 del catálogo 53</t>
  </si>
  <si>
    <t>2967</t>
  </si>
  <si>
    <t>Los importes de otros cargos a nivel de línea no corresponden a la suma total.</t>
  </si>
  <si>
    <t xml:space="preserve">El dato ingresado en cac:AllowanceCharge/cbc:Amount no cumple con el formato establecido. </t>
  </si>
  <si>
    <t>2969</t>
  </si>
  <si>
    <t>2970</t>
  </si>
  <si>
    <t>El dato ingresado en sac:SUNATTotalPaidBeforeRounding debe ser numérico mayor a cero</t>
  </si>
  <si>
    <t>2971</t>
  </si>
  <si>
    <t>Si existe tag sac:SUNATTotalPaidBeforeRounding debe existir tag cbc:PayableRoundingAmount</t>
  </si>
  <si>
    <t>2972</t>
  </si>
  <si>
    <t>Importe total pagado antes de redondeo debe ser igual a la suma de los importes pagados por cada documento relacionado</t>
  </si>
  <si>
    <t>2973</t>
  </si>
  <si>
    <t>El valor de la moneda del Importe total pagado antes de redondeo debe ser PEN</t>
  </si>
  <si>
    <t>2974</t>
  </si>
  <si>
    <t>El dato ingresado en cbc:PayableRoundingAmount debe ser numérico valido</t>
  </si>
  <si>
    <t>2975</t>
  </si>
  <si>
    <t>Si existe tag cbc:PayableRoundingAmount debe existir tag sac:SUNATTotalPaidBeforeRounding</t>
  </si>
  <si>
    <t>2976</t>
  </si>
  <si>
    <t>El valor para el ajuste por redondeo no es válido</t>
  </si>
  <si>
    <t>2977</t>
  </si>
  <si>
    <t>El valor de la moneda del Ajuste por redondeo debe ser PEN</t>
  </si>
  <si>
    <t>2978</t>
  </si>
  <si>
    <t>Importe total pagado debe ser igual a la suma del Importe total pagado antes de redondeo mas el Ajuste por redondeo</t>
  </si>
  <si>
    <t>2979</t>
  </si>
  <si>
    <t>El dato ingresado en sac:SUNATTotalCashedBeforeRounding debe ser numérico mayor a cero</t>
  </si>
  <si>
    <t>2980</t>
  </si>
  <si>
    <t>Si existe tag sac:SUNATTotalCashedBeforeRounding debe existir tag cbc:PayableRoundingAmount</t>
  </si>
  <si>
    <t>2981</t>
  </si>
  <si>
    <t>Importe total cobrado antes de redondeo debe ser igual a la suma de los importes cobrados por cada documento relacionado</t>
  </si>
  <si>
    <t>2982</t>
  </si>
  <si>
    <t>El valor de la moneda del Importe total cobrado antes de redondeo debe ser PEN</t>
  </si>
  <si>
    <t>2983</t>
  </si>
  <si>
    <t>Si existe tag cbc:PayableRoundingAmount debe existir tag sac:SUNATTotalCashedBeforeRounding</t>
  </si>
  <si>
    <t>2984</t>
  </si>
  <si>
    <t>Importe total cobrado debe ser igual a la suma del Importe total cobrado antes de redondeo mas el Ajuste por redondeo</t>
  </si>
  <si>
    <t>Solo se acepta comprobantes con fecha de emisión hasta el 28/02/2014 si la tasa del comprobante de retencion 6%</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</si>
  <si>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</si>
  <si>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</si>
  <si>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</si>
  <si>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</si>
  <si>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</si>
  <si>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2991</t>
  </si>
  <si>
    <t>El tipo de documento modificado por la Nota de credito debe ser comprobante de servicio publico</t>
  </si>
  <si>
    <t>El XML no contiene el tag de la tasa del tributo de la línea</t>
  </si>
  <si>
    <t>El factor de afectación de IGV por linea debe ser diferente a 0.00.</t>
  </si>
  <si>
    <t>2994</t>
  </si>
  <si>
    <t>La categoría de impuesto de la línea no corresponde al valor esperado (catalogo 5)</t>
  </si>
  <si>
    <t>2995</t>
  </si>
  <si>
    <t>El XML no contiene el tag o no existe información del código internacional de tributo de la línea</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</si>
  <si>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</si>
  <si>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</si>
  <si>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</si>
  <si>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</si>
  <si>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</si>
  <si>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</si>
  <si>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</si>
  <si>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puede ser vacio si es de Exportacion</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</si>
  <si>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</si>
  <si>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</si>
  <si>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</si>
  <si>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</si>
  <si>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</si>
  <si>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</si>
  <si>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</si>
  <si>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</si>
  <si>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</si>
  <si>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</si>
  <si>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</si>
  <si>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</si>
  <si>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</si>
  <si>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</si>
  <si>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</si>
  <si>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El codigo de leyenda no debe repetirse en el comprobante.</t>
  </si>
  <si>
    <t>3015</t>
  </si>
  <si>
    <t>El XML no contiene el tag o no existe información del código de tributo en operaciones gravadas</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</si>
  <si>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</si>
  <si>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</si>
  <si>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</si>
  <si>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</si>
  <si>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</si>
  <si>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El dato ingresado en total precio de venta no cumple con el formato establecido</t>
  </si>
  <si>
    <t>El dato ingresado en el monto total de impuestos no cumple con el formato establecido</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</si>
  <si>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</si>
  <si>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</si>
  <si>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</si>
  <si>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</si>
  <si>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</si>
  <si>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El tag cac:TaxTotal no debe repetirse a nivel de totales</t>
  </si>
  <si>
    <t>El dato ingresado en factor de cargo o descuento global no cumple con el formato establecido.</t>
  </si>
  <si>
    <t>El tag cac:TaxTotal no debe repetirse a nivel de Item</t>
  </si>
  <si>
    <t>El valor del atributo no se encuentra en el catálogo</t>
  </si>
  <si>
    <t>3028</t>
  </si>
  <si>
    <t>El dato ingresado en código de SW de facturación no cumple con el formato establecido.</t>
  </si>
  <si>
    <t>El XML no contiene el tag o no existe información del tipo de documento de identidad del emisor</t>
  </si>
  <si>
    <t>El XML no contiene el tag o no existe información del código de local anexo del emisor</t>
  </si>
  <si>
    <t>El dato ingresado en TaxableAmount de la linea no cumple con el formato establecido</t>
  </si>
  <si>
    <t>3032</t>
  </si>
  <si>
    <t>El XML no contiene el tag o no existe información de la categoría de impuesto de la línea</t>
  </si>
  <si>
    <t>El codigo de bien o servicio sujeto a detracción no existe en el listado.</t>
  </si>
  <si>
    <t>El xml no contiene el tag o no existe información en el nro de cuenta de detracción</t>
  </si>
  <si>
    <t>El xml no contiene el tag o no existe información en el monto de detraccion</t>
  </si>
  <si>
    <t>3036</t>
  </si>
  <si>
    <t>El XML no contiene el tag o no existe información del nombre del tributo</t>
  </si>
  <si>
    <t>El dato ingresado en monto de detraccion no cumple con el formato establecido</t>
  </si>
  <si>
    <t>3038</t>
  </si>
  <si>
    <t>La sumatoria de los IGV (operaciones gravadas) de línea no corresponden al total</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</si>
  <si>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</si>
  <si>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</si>
  <si>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</si>
  <si>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</si>
  <si>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</si>
  <si>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</si>
  <si>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</si>
  <si>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</si>
  <si>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</si>
  <si>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</si>
  <si>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</si>
  <si>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</si>
  <si>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</si>
  <si>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</si>
  <si>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</si>
  <si>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</si>
  <si>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</si>
  <si>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</si>
  <si>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</si>
  <si>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</si>
  <si>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</si>
  <si>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El importe del IVAP no corresponden al determinado por la información consignada.</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</si>
  <si>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</si>
  <si>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</si>
  <si>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</si>
  <si>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</si>
  <si>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</si>
  <si>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</si>
  <si>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</si>
  <si>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</si>
  <si>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</si>
  <si>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XML no contiene el tag o no existe información de código de tributo.</t>
  </si>
  <si>
    <t>El valor del tag código de tributo no corresponde al esperado.</t>
  </si>
  <si>
    <t>3061</t>
  </si>
  <si>
    <t>No se permite importe mayor a cero cuando el codigo de tributo es IVAP y el comprobante esta sujeta a IVAP</t>
  </si>
  <si>
    <t>3062</t>
  </si>
  <si>
    <t>La tasa o porcentaje de detracción no corresponde al valor esperado.</t>
  </si>
  <si>
    <t>El XML no contiene el tag de matricula de embarcación en Detracciones para recursos hidrobiologicos.</t>
  </si>
  <si>
    <t>El XML no contiene tag o no existe información del valor del concepto por linea.</t>
  </si>
  <si>
    <t>El XML no contiene tag de la fecha del concepto por linea.</t>
  </si>
  <si>
    <t>3066</t>
  </si>
  <si>
    <t>El XML contiene un codigo de tributo no valido para Servicios Publicos.</t>
  </si>
  <si>
    <t>El código de tributo no debe repetirse a nivel de item</t>
  </si>
  <si>
    <t>El código de tributo no debe repetirse a nivel de totales</t>
  </si>
  <si>
    <t>3069</t>
  </si>
  <si>
    <t>El xml contiene una linea con mas de un codigo de tributo repetitivo.</t>
  </si>
  <si>
    <t>3070</t>
  </si>
  <si>
    <t>EL codigo internacional del tributo por linea no corresponde al valor esperado por su Id.</t>
  </si>
  <si>
    <t>El dato ingresado como codigo de motivo de cargo/descuento global no es valido (catalogo nro 53)</t>
  </si>
  <si>
    <t>El XML no contiene el tag o no existe informacion de codigo de motivo de cargo/descuento global.</t>
  </si>
  <si>
    <t>El XML no contiene el tag o no existe informacion de codigo de motivo de cargo/descuento por item.</t>
  </si>
  <si>
    <t xml:space="preserve">El monto del cargo para el para FISE debe ser igual mayor a 0.00 </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</si>
  <si>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</si>
  <si>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</si>
  <si>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</si>
  <si>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</si>
  <si>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</si>
  <si>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</si>
  <si>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</si>
  <si>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</si>
  <si>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</si>
  <si>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</si>
  <si>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</si>
  <si>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</si>
  <si>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</si>
  <si>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</si>
  <si>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</si>
  <si>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</si>
  <si>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</si>
  <si>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</si>
  <si>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</si>
  <si>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La sumatoria de valor de venta no corresponde a los importes consignados</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</si>
  <si>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</si>
  <si>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</si>
  <si>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</si>
  <si>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</si>
  <si>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</si>
  <si>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</si>
  <si>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El valor ingresado como moneda del comprobante no es valido (catalogo nro 02).</t>
  </si>
  <si>
    <t>El XML contiene mas de un tag como elemento de numero de documento del emisor</t>
  </si>
  <si>
    <t>El XML contiene mas de un tag como elemento de numero de documento del receptor.</t>
  </si>
  <si>
    <t>3091</t>
  </si>
  <si>
    <t>Si se tipo de operación es Venta Interna - Sujeta al FISE, debe ingresar cargo para FISE</t>
  </si>
  <si>
    <t>Para cargo/descuento FISE, debe ingresar monto base y debe ser mayor a 0.00</t>
  </si>
  <si>
    <t>Si operación es sujeta a percepción y la forma de pago es Contado, debe ingresar cargo para Percepción</t>
  </si>
  <si>
    <t>El comprobante más "código de operación del ítem" no debe repetirse</t>
  </si>
  <si>
    <t>El comprobante no debe ser emitido y editado en el mismo envío</t>
  </si>
  <si>
    <t>El comprobante no debe ser editado y anulado en el mismo envío</t>
  </si>
  <si>
    <t>El emisor a la fecha no se encuentra registrado ó habilitado en el Registro de exportadores de servicios SUNAT</t>
  </si>
  <si>
    <t>El XML no contiene el tag o no existe información del pais de uso, exploración o aprovechamiento</t>
  </si>
  <si>
    <t>El dato ingresado como pais de uso, exploracion o aprovechamiento es incorrecto.</t>
  </si>
  <si>
    <t>3100</t>
  </si>
  <si>
    <t>El dato ingresado como codigo de tributo por linea es invalido para tipo de operación.</t>
  </si>
  <si>
    <t>El factor de afectación de IGV por linea debe ser igual a 0.00 para Exoneradas, Inafectas, Exportación, Gratuitas de exoneradas o Gratuitas de inafectas.</t>
  </si>
  <si>
    <t>El dato ingresado como factor de afectacion por linea no cumple con el formato establecido.</t>
  </si>
  <si>
    <t>El producto del factor y monto base de la afectación del IGV/IVAP no corresponde al monto de afectacion de linea.</t>
  </si>
  <si>
    <t>El factor de afectación de ISC por linea debe ser diferente a 0.00.</t>
  </si>
  <si>
    <t>El XML debe contener al menos un tributo por linea de afectacion por IGV</t>
  </si>
  <si>
    <t>3106</t>
  </si>
  <si>
    <t>El XML contiene mas de un tributo por linea (Gravado, Exonerado, Inafecto, Exportación)</t>
  </si>
  <si>
    <t>El dato ingresado como codigo de tributo global es invalido para tipo de operación.</t>
  </si>
  <si>
    <t>El producto del factor y monto base de la afectación del ISC no corresponde al monto de afectacion de linea.</t>
  </si>
  <si>
    <t>El producto del factor y monto base de la afectación de otros tributos no corresponde al monto de afectacion de linea.</t>
  </si>
  <si>
    <t>El monto de afectacion de IGV por linea debe ser igual a 0.00 para Exoneradas, Inafectas, Exportación, Gratuitas de exoneradas o Gratuitas de inafectas.</t>
  </si>
  <si>
    <t>El monto de afectación de IGV por linea debe ser diferente a 0.00.</t>
  </si>
  <si>
    <t>3112</t>
  </si>
  <si>
    <t>La sumatoria de los IGV de operaciones gratuitas de la línea (codigo tributo 9996) no corresponden al total</t>
  </si>
  <si>
    <t>3113</t>
  </si>
  <si>
    <t>El xml contiene información FISE que no corresponde al tipo de operación.</t>
  </si>
  <si>
    <t>El dato ingresado como indicador de cargo/descuento no corresponde al valor esperado.</t>
  </si>
  <si>
    <t>El dato ingresado como unidad de medida de cantidad de especie vendidas no corresponde al valor esperado.</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</si>
  <si>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</si>
  <si>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</si>
  <si>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</si>
  <si>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</si>
  <si>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El XML no contiene el tag o no existe información del Detalle del viaje en Detracciones - Servicio de transporte de carga.</t>
  </si>
  <si>
    <t>3121</t>
  </si>
  <si>
    <t>El XML no contiene el tag o no existe información del tipo de valor referencial en Detracciones - Servicios de transporte de carga.</t>
  </si>
  <si>
    <t>El XML no contiene el tag o no existe información del monto del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</si>
  <si>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</si>
  <si>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</si>
  <si>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</si>
  <si>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</si>
  <si>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</si>
  <si>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</si>
  <si>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</si>
  <si>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XML no contiene el tag de nombre de embarcación en Detracciones para recursos hidrobiologicos.</t>
  </si>
  <si>
    <t>El XML no contiene el tag de tipo de especie vendidas en Detracciones para recursos hidrobiologicos.</t>
  </si>
  <si>
    <t>El XML no contiene el tag de lugar de descarga en Detracciones para recursos hidrobiologicos.</t>
  </si>
  <si>
    <t>El XML no contiene el tag de cantidad de especies vendidas en Detracciones para recursos hidrobiologicos.</t>
  </si>
  <si>
    <t>El XML no contiene el tag de fecha de descarga en Detracciones para recursos hidrobiologicos.</t>
  </si>
  <si>
    <t>El XML no contiene tag de la cantidad del concepto por linea.</t>
  </si>
  <si>
    <t>El XML no contiene el tag de numero de documentos del huesped.</t>
  </si>
  <si>
    <t>El XML no contiene el tag de tipo de documentos del huesped.</t>
  </si>
  <si>
    <t>El XML no contiene el tag de codigo de pais de emision del documento de identidad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</si>
  <si>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</si>
  <si>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</si>
  <si>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</si>
  <si>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</si>
  <si>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</si>
  <si>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</si>
  <si>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numero de dias de permanencia.</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</si>
  <si>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</si>
  <si>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</si>
  <si>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</si>
  <si>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</si>
  <si>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</si>
  <si>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</si>
  <si>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</si>
  <si>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</si>
  <si>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</si>
  <si>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</si>
  <si>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El XML no contiene el tag de BVME transporte ferroviario: Agente de Viajes: Numero de Ruc</t>
  </si>
  <si>
    <t>El XML no contiene el tag de BVME transporte ferroviario: Agente de Viajes: Tipo de documento</t>
  </si>
  <si>
    <t>El dato ingresado como Agente de Viajes-Tipo de documento no corresponde al valor esperado.</t>
  </si>
  <si>
    <t>El XML no contiene el tag de BVME transporte ferroviario: Pasajero - Apellidos y Nombres</t>
  </si>
  <si>
    <t>El XML no contiene el tag de BVME transporte ferroviario: Pasajero - Tipo de documento de identidad</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</si>
  <si>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</si>
  <si>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</si>
  <si>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</si>
  <si>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</si>
  <si>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</si>
  <si>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</si>
  <si>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</si>
  <si>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</si>
  <si>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</si>
  <si>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</si>
  <si>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</si>
  <si>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</si>
  <si>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</si>
  <si>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dato ingreso como Forma de Pago o Medio de Pago no corresponde al valor esperado (catalogo nro 59)</t>
  </si>
  <si>
    <t>El XML no contiene el tag de BVME transporte ferroviario: Servicio de transporte: Número de autorización de la transacción</t>
  </si>
  <si>
    <t>3176</t>
  </si>
  <si>
    <t>El XML no contiene el tag de Regalía Petrolera: Decreto Supremo de aprobación del contrato</t>
  </si>
  <si>
    <t>3177</t>
  </si>
  <si>
    <t>El XML no contiene el tag de Regalía Petrolera: Area de contrato (Lote)</t>
  </si>
  <si>
    <t>3178</t>
  </si>
  <si>
    <t>El XML no contiene el tag de Regalía Petrolera: Periodo de pago - Fecha de inicio</t>
  </si>
  <si>
    <t>3179</t>
  </si>
  <si>
    <t>El XML no contiene el tag de Regalía Petrolera: Periodo de pago - Fecha de fin</t>
  </si>
  <si>
    <t>3180</t>
  </si>
  <si>
    <t>El XML no contiene el tag de Regalía Petrolera: Fecha de Pago</t>
  </si>
  <si>
    <t>El dato ingresado como Codigo de producto SUNAT no corresponde al valor esperado para tipo de operación.</t>
  </si>
  <si>
    <t>3182</t>
  </si>
  <si>
    <t>El XML no contiene el tag de Transportre Terreste - Número de asiento</t>
  </si>
  <si>
    <t>3183</t>
  </si>
  <si>
    <t>El XML no contiene el tag de Transporte Terrestre - Información de manifiesto de pasajeros</t>
  </si>
  <si>
    <t>3184</t>
  </si>
  <si>
    <t>El XML no contiene el tag de Transporte Terrestre - Número de documento de identidad del pasajero</t>
  </si>
  <si>
    <t>3185</t>
  </si>
  <si>
    <t>El XML no contiene el tag de Transporte Terrestre - Tipo de documento de identidad del pasajero</t>
  </si>
  <si>
    <t>3186</t>
  </si>
  <si>
    <t>El XML no contiene el tag de Transporte Terrestre - Nombres y apellidos del pasajero</t>
  </si>
  <si>
    <t>3187</t>
  </si>
  <si>
    <t>El XML no contiene el tag de Transporte Terrestre - Ciudad o lugar de destino - Dirección detallada</t>
  </si>
  <si>
    <t>3188</t>
  </si>
  <si>
    <t>El XML no contiene el tag de Transporte Terrestre - Ciudad o lugar de origen - Ubigeo</t>
  </si>
  <si>
    <t>3189</t>
  </si>
  <si>
    <t>El XML no contiene el tag de Transporte Terrestre - Ciudad o lugar de origen - Dirección detallada</t>
  </si>
  <si>
    <t>3190</t>
  </si>
  <si>
    <t>El XML no contiene el tag de Transporte Terrestre - Fecha de inicio programado</t>
  </si>
  <si>
    <t>3191</t>
  </si>
  <si>
    <t>El XML no contiene el tag de Transporte Terrestre - Hora de inicio programado</t>
  </si>
  <si>
    <t>3192</t>
  </si>
  <si>
    <t>El XML no contiene el tag de Total de anticipos</t>
  </si>
  <si>
    <t>3193</t>
  </si>
  <si>
    <t>El dato ingresado Total anticipos no corresponde para el tipo de operación</t>
  </si>
  <si>
    <t>Para los ajustes de operaciones de exportación solo es permitido registrar un documento que modifica.</t>
  </si>
  <si>
    <t>El xml no contiene el tag de impuesto por linea (TaxtTotal).</t>
  </si>
  <si>
    <t>3196</t>
  </si>
  <si>
    <t>La sumatoria de impuestos globales no corresponde al monto total de impuestos.</t>
  </si>
  <si>
    <t>3197</t>
  </si>
  <si>
    <t>El XML no contiene el tag de Transporte Terrestre - Ciudad o lugar de destino - Ubigeo</t>
  </si>
  <si>
    <t>3198</t>
  </si>
  <si>
    <t>La fecha de cierre no puede ser inferior a la fecha de inicio del cómputo del ciclo de facturación</t>
  </si>
  <si>
    <t>3199</t>
  </si>
  <si>
    <t>Si utiliza el estandar GS1 debe especificar el tipo de estructura GTIN</t>
  </si>
  <si>
    <t>3200</t>
  </si>
  <si>
    <t>El tipo de estructura GS1 no tiene un valor permitido</t>
  </si>
  <si>
    <t>3201</t>
  </si>
  <si>
    <t>El código de producto GS1 no cumple el estandar</t>
  </si>
  <si>
    <t>3202</t>
  </si>
  <si>
    <t>El tipo de nota es un dato único</t>
  </si>
  <si>
    <t>El XML no contiene el tag de BVME transporte ferroviario: Pasajero - Número de documento de identidad</t>
  </si>
  <si>
    <t>Debe consignar el tipo de operación</t>
  </si>
  <si>
    <t>El dato ingresado como tipo de operación no corresponde a un valor esperado (catálogo nro. 51)</t>
  </si>
  <si>
    <t xml:space="preserve">Comprobante físico no se encuentra autorizado </t>
  </si>
  <si>
    <t>La moneda del monto de la detracción debe ser PEN</t>
  </si>
  <si>
    <t>El tipo de moneda de la nota debe ser el mismo que el declarado en el documento que modifica</t>
  </si>
  <si>
    <t>Solo debe consignar sistema de calculo si el tributo es ISC</t>
  </si>
  <si>
    <t>Falta identificador del pago del Monto de anticipo para relacionarlo con el comprobante que se realizo el  anticipo</t>
  </si>
  <si>
    <t>El comprobante contiene un identificador de pago repetido en los montos anticipados</t>
  </si>
  <si>
    <t>El comprobante contiene un pago anticipado pero no se ha consignado el documento que se realizo el anticipo</t>
  </si>
  <si>
    <t>No existe información del Monto Anticipado para el comprobante que se realizo el anticipo</t>
  </si>
  <si>
    <t>El comprobante contiene un identificador de pago repetido en los comprobantes que se realizo el anticipo</t>
  </si>
  <si>
    <t>Falta identificador del pago del comprobante para relacionarlo con el monto de  anticipo</t>
  </si>
  <si>
    <t>Debe consignar Numero de RUC del emisor del comprobante de anticipo</t>
  </si>
  <si>
    <t>El comprobante que se realizo el anticipo no existe</t>
  </si>
  <si>
    <t>El comprobante que se realizo el anticipo no se encuentra autorizado</t>
  </si>
  <si>
    <t>Si consigna montos de anticipo debe informar el Total de Anticipos</t>
  </si>
  <si>
    <t>El dato ingresado como codigo de tributo global es invalido para tipo de nota</t>
  </si>
  <si>
    <t>3222</t>
  </si>
  <si>
    <t>No existe información a nivel global de un tributo informado en la línea</t>
  </si>
  <si>
    <t>La combinación de tributos no es permitida</t>
  </si>
  <si>
    <t>Si existe 'Valor referencial unitario en operac. no onerosas' con monto mayor a cero, la operacion debe ser gratuita (codigo de tributo 9996)</t>
  </si>
  <si>
    <t>3225</t>
  </si>
  <si>
    <t>La base imponible a nivel de línea difiere de la información consignada en el comprobante</t>
  </si>
  <si>
    <t>3226</t>
  </si>
  <si>
    <t>El resultado del monto del cargo o descuento global es incorrecto en base a la información consignada</t>
  </si>
  <si>
    <t>3227</t>
  </si>
  <si>
    <t>La sumatoria del Total del valor de venta más los impuestos no concuerda con la base imponible</t>
  </si>
  <si>
    <t>El Comprobante de Pago no está autorizado en los Sistemas de la SUNAT.</t>
  </si>
  <si>
    <t>3229</t>
  </si>
  <si>
    <t>El monto para el redondeo del Importe Total excede el valor permitido</t>
  </si>
  <si>
    <t>Tipo de nota debe ser 'Ajustes afectos al IVAP'</t>
  </si>
  <si>
    <t>3231</t>
  </si>
  <si>
    <t>Debe consignar solo un elemento a nivel global para Percepciones (cbc:ID igual a 2001)</t>
  </si>
  <si>
    <t>3232</t>
  </si>
  <si>
    <t>Sólo los contribuyentes que hayan emitido los siguientes documentos: Guías, factura, boleta y sus respectivas notas, hasta el 30/09/2018 están autorizados a utilizar esta versión UBL</t>
  </si>
  <si>
    <t>Para cargo Percepción, debe ingresar monto base y debe ser mayor a 0.00</t>
  </si>
  <si>
    <t>El código de precio '02' es sólo para operaciones gratuitas</t>
  </si>
  <si>
    <t>3235</t>
  </si>
  <si>
    <t>No está autorizado a enviar comprobantes bajo el formato UBL 2.0</t>
  </si>
  <si>
    <t>El valor ingresado en el campo cac:TaxSubtotal/cbc:BaseUnitMeasure no corresponde al valor esperado</t>
  </si>
  <si>
    <t>Debe consignar el campo cac:TaxSubtotal/cbc:BaseUnitMeasure a nivel de ítem</t>
  </si>
  <si>
    <t>El valor ingresado en el campo cac:TaxSubtotal/cbc:PerUnitAmount del ítem no corresponde al valor esperado</t>
  </si>
  <si>
    <t>El código de local anexo consignado no se encuentra declarado en el RUC</t>
  </si>
  <si>
    <t>El impuesto ICBPER no aplica para el NRUS</t>
  </si>
  <si>
    <t>Para el tipo de operación 2100, 2101 y 2102 (Creditos) debe consignar Numero de contrato, Fecha de otorgamiento y Monto del crédito otorgado (capital)</t>
  </si>
  <si>
    <t>Para el tipo de operación 2104 - Empresas del sistema de seguros, debe consignar Información adicional  a nivel de ítem</t>
  </si>
  <si>
    <t>El XML no contiene tag o no existe información de la fecha del concepto por linea</t>
  </si>
  <si>
    <t>Debe consignar la informacion del tipo de transaccion del comprobante</t>
  </si>
  <si>
    <t>Debe informar si el tipo de transaccion es al Contado o al Credito</t>
  </si>
  <si>
    <t>El tipo de transaccion o el identificador de la cuota no cumple con el formato esperado</t>
  </si>
  <si>
    <t>El tipo de transaccion no puede ser a la vez al Contado y al Credito</t>
  </si>
  <si>
    <t>El tipo de transaccion o el identificador de la cuota no debe repetirse en el comprobante</t>
  </si>
  <si>
    <t>Si el tipo de transaccion es al Credito debe existir al menos información de una cuota de pago</t>
  </si>
  <si>
    <t>El Monto neto pendiente de pago no cumple el formato definido</t>
  </si>
  <si>
    <t>Si el tipo de transaccion es al Credito debe consignarse el Monto neto pendiente de pago</t>
  </si>
  <si>
    <t>Si existe información de cuota de pago, el tipo de transaccion debe ser al credito</t>
  </si>
  <si>
    <t>El Monto del pago único o de las cuotas no cumple el formato definido</t>
  </si>
  <si>
    <t>Si se consigna información de la cuota de pago, debe indicarse el monto de la cuota</t>
  </si>
  <si>
    <t>Fecha del pago único o de las cuotas no cumple el formato definido</t>
  </si>
  <si>
    <t>Si se consigna información de la cuota de pago, debe indicarse la fecha del pago único o de las cuotas</t>
  </si>
  <si>
    <t>Para el tipo de nota de credito 13 debe consignar información de la operación al credito</t>
  </si>
  <si>
    <t>Para el tipo de nota de credito 13 el documento afectado debe ser Factura</t>
  </si>
  <si>
    <t>Para el tipo de nota de credito 13 el documento afectado debe ser Factura al credito</t>
  </si>
  <si>
    <t>Para el tipo de nota de credito 13 no se puede modificar mas de una factura en la nota</t>
  </si>
  <si>
    <t>Si existe retencion de IGV en el comprobante, el receptor debe ser un Agente de Retencion</t>
  </si>
  <si>
    <t>El Importe de la retencion no tiene el valor correcto</t>
  </si>
  <si>
    <t>El importe total de la operación (base imponible de retencion) no puede ser mayor al importe total del comprobante.</t>
  </si>
  <si>
    <t>El Monto neto pendiente de pago debe ser menor o igual al Importe total del comprobante</t>
  </si>
  <si>
    <t>El Monto del pago único o de las cuotas debe ser menor o igual al Importe total del comprobante</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</si>
  <si>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</si>
  <si>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t>3268</t>
  </si>
  <si>
    <t>Si existe retencion de IGV en el comprobante, el emisor no debe ser un Agente de Retencion</t>
  </si>
  <si>
    <t>El precio unitario de la operación que está informando difiere de los cálculos realizados en base a la información remitida</t>
  </si>
  <si>
    <t>El valor de venta por ítem difiere de los importes consignados.</t>
  </si>
  <si>
    <t>El importe total del comprobante no coincide con el valor calculado</t>
  </si>
  <si>
    <t>El emisor electrónico no se encuentra inscrito en el Registro de Establecimientos Autorizados (REA)</t>
  </si>
  <si>
    <t>Si se informa descuentos globales por anticipo debe existir 'Total de anticipos' con monto mayor a cero</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</si>
  <si>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</si>
  <si>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</si>
  <si>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</si>
  <si>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El monto total de la nota de credito debe ser menor o igual al monto de la factura</t>
  </si>
  <si>
    <t>Si se informa 'Total de anticipos' debe consignar los descuentos globales por anticipo con monto mayor a cero</t>
  </si>
  <si>
    <t>Debe consignar el Total Valor de Venta</t>
  </si>
  <si>
    <t>Si se utiliza la leyenda con código 2008, el total de operaciones exoneradas debe ser mayor a 0.00</t>
  </si>
  <si>
    <t>El valor de cargo/descuento por ítem difiere de los importes consignados.</t>
  </si>
  <si>
    <t>El cálculo del IGV es Incorrecto</t>
  </si>
  <si>
    <t>El importe del IVAP no corresponden al determinado por la informacion consignada.</t>
  </si>
  <si>
    <t>La sumatoria del monto base - ISC de línea no corresponden al total</t>
  </si>
  <si>
    <t>La sumatoria del monto base - Otros tributos de línea no corresponden al total</t>
  </si>
  <si>
    <t>La moneda del monto para el redondeo debe ser PEN</t>
  </si>
  <si>
    <t>Debe consignar el Total Precio de Venta</t>
  </si>
  <si>
    <t>La sumatoria del total del importe del tributo ICBPER de línea no corresponden al total</t>
  </si>
  <si>
    <t>El valor de cargo/descuento global difiere de los importes consignados</t>
  </si>
  <si>
    <t>Solo debe consignar informacion de percepciones si el tipo de operación es 2001-Operación sujeta a Percepcion</t>
  </si>
  <si>
    <t>Si forma de pago es Contado debe consignar un Payment Terms con indicador Percepcion</t>
  </si>
  <si>
    <t>Debe consignar el Monto total incluido la percepcion</t>
  </si>
  <si>
    <t>El Monto total incluido la percepción no cumple con el formato establecido</t>
  </si>
  <si>
    <t>El documento relacionado tiene monto informado de percepción</t>
  </si>
  <si>
    <t>Si consigna información del codigo bien sujeto a detraccion, debe informar la cuenta de BN y montos de la detraccion</t>
  </si>
  <si>
    <t>Si consigna cuenta de BN y montos de la detraccion, debe informar el codigo bien sujeto a detraccion</t>
  </si>
  <si>
    <t>Si el tipo de nota de credito es 13, el Importe total debe ser cero</t>
  </si>
  <si>
    <t>Si el tipo de operación es 2002, debe informar los datos de la retención de segunda categoria</t>
  </si>
  <si>
    <t>Si consigna infomacion de la retencion de segunda categoria, el tipo de operacion debe ser 2002</t>
  </si>
  <si>
    <t>Debe consignar la base de la retencion de segunda categoria</t>
  </si>
  <si>
    <t>La suma de las cuotas debe ser igual al Monto neto pendiente de pago.</t>
  </si>
  <si>
    <t>El monto neto pendiente de pago debe ser menor o igual al monto de la factura</t>
  </si>
  <si>
    <t>La fecha de la cuota debe ser mayor a la fecha de emisión de la factura</t>
  </si>
  <si>
    <t>El valor debe ser 01 que corresponde a Emisión de Percepción Excepcional</t>
  </si>
  <si>
    <t>Solo se permite 1 documento relacionado cuando el Indicador de emisión excepcional es '01'</t>
  </si>
  <si>
    <t>Solo se permite '01' para el Tipo de documento relacionado cuando el valor del Indicador de emisión excepcional es '01'</t>
  </si>
  <si>
    <t>Se permite emitir comprobante de percepción excepcional cuando el documento de referencia es al contado.</t>
  </si>
  <si>
    <t>Solo se permite referenciar siempre y cuando el comprobante de percepción excepcional en el que se referencia al documento relacionado haya sido revertido.</t>
  </si>
  <si>
    <t>No esta permitido referenciar el Código del régimen de percepción con el regimen del documento relacionado.</t>
  </si>
  <si>
    <t>La boleta de venta relacionada tiene monto informado de percepción.</t>
  </si>
  <si>
    <t>Se permite emitir comprobante de percepción (no excepcional) cuando documento de referencia es al crédito o no tiene indicador de forma de pago.</t>
  </si>
  <si>
    <t>Solo debe consignar informacion de percepciones si la forma de pago es "Contado"</t>
  </si>
  <si>
    <t>3331</t>
  </si>
  <si>
    <t>El XML no contiene el tag o no existe informacion del tipo de documento identidad del Comprador</t>
  </si>
  <si>
    <t>3332</t>
  </si>
  <si>
    <t>El tipo de documento de identidad del Comprador es invalido</t>
  </si>
  <si>
    <t>3333</t>
  </si>
  <si>
    <t>El XML no contiene el tag o no existe informacion del numero de documento de identidad del Comprador</t>
  </si>
  <si>
    <t>3334</t>
  </si>
  <si>
    <t>El tipo y numero de documento de identidad del Remitente no puede ser es el mismo que el Comprador</t>
  </si>
  <si>
    <t>3335</t>
  </si>
  <si>
    <t>El tipo y numero de documento de identidad del Destinatario no debe ser es el mismo que el Comprador</t>
  </si>
  <si>
    <t>3336</t>
  </si>
  <si>
    <t>Numero de RUC del Comprador no existe</t>
  </si>
  <si>
    <t>3337</t>
  </si>
  <si>
    <t>El valor ingresado como documento de identidad del Comprador es incorrecto</t>
  </si>
  <si>
    <t>3338</t>
  </si>
  <si>
    <t>Numero de DNI del Comprador no existe</t>
  </si>
  <si>
    <t>3339</t>
  </si>
  <si>
    <t>El XML no contiene el tag o no existe informacion del nombre o razon social del Comprador</t>
  </si>
  <si>
    <t>3340</t>
  </si>
  <si>
    <t>El documento relacionado al traslado de mercancias se encuentra duplicado</t>
  </si>
  <si>
    <t>3341</t>
  </si>
  <si>
    <t>No existe el numero de Declaracion Aduanera de Mercancias (DAM) o el Declaracion Simplificada (DS)</t>
  </si>
  <si>
    <t>3342</t>
  </si>
  <si>
    <t>La Constancia de Deposito ingresada ya ha sido referenciada en otra GRE emitida</t>
  </si>
  <si>
    <t>3343</t>
  </si>
  <si>
    <t>La Fecha de inicio del traslado debe ser mayor o igual a la Fecha de emision del documento</t>
  </si>
  <si>
    <t>3344</t>
  </si>
  <si>
    <t>El indicador no debe repetirse</t>
  </si>
  <si>
    <t>3345</t>
  </si>
  <si>
    <t>Solo corresponde ingresar hasta dos 2 documentos relacionados si uno de los tipos de documentos relacionados es "31", "65", "66", "67", "68" o "69"</t>
  </si>
  <si>
    <t>3346</t>
  </si>
  <si>
    <t>Solo corresponde ingresar mas de 1 documento relacionado si uno de los tipos de documentos relacionados es "31", "65", "66", "67", "68" o "69", o "09" (solo guia electronica)</t>
  </si>
  <si>
    <t>3347</t>
  </si>
  <si>
    <t>No debe consignar los datos del transportista para una operacion de Transporte Privado</t>
  </si>
  <si>
    <t>3348</t>
  </si>
  <si>
    <t>El Numero de RUC del Transportista no existe</t>
  </si>
  <si>
    <t>3349</t>
  </si>
  <si>
    <t>El RUC del Transportista no esta activo</t>
  </si>
  <si>
    <t>3350</t>
  </si>
  <si>
    <t>El RUC del Transportista no esta habido</t>
  </si>
  <si>
    <t>3351</t>
  </si>
  <si>
    <t>El RUC del Transportista no esta afecto a los tributos autorizados</t>
  </si>
  <si>
    <t>3352</t>
  </si>
  <si>
    <t>Si ingreso un documento relacionado tipo "49" (solo en caso de GRE-Remitente) u "80", debe existir al menos un item con Partida arancelaria</t>
  </si>
  <si>
    <t>3353</t>
  </si>
  <si>
    <t>Solo debe consignar un Numero de autorizacion</t>
  </si>
  <si>
    <t>3354</t>
  </si>
  <si>
    <t>No debe ingresar informacion de vehiculo principal</t>
  </si>
  <si>
    <t>3355</t>
  </si>
  <si>
    <t>El Numero de Constancia de Inscripcion Vehicular o Certificado de Habilitacion Vehicular o la TUC (fisica o electronica) no cumple con el formato establecido</t>
  </si>
  <si>
    <t>3356</t>
  </si>
  <si>
    <t>Solo debe consignar un Numero de autorizacion del vehiculo</t>
  </si>
  <si>
    <t>3357</t>
  </si>
  <si>
    <t>Debe consignar informacion del conductor principal</t>
  </si>
  <si>
    <t>3358</t>
  </si>
  <si>
    <t>Solo debe existir informacion de un conductor principal</t>
  </si>
  <si>
    <t>3359</t>
  </si>
  <si>
    <t>El numero de DNI del conductor no existe</t>
  </si>
  <si>
    <t>3360</t>
  </si>
  <si>
    <t>Debe consignar informacion de los nombres del conductor</t>
  </si>
  <si>
    <t>3361</t>
  </si>
  <si>
    <t>Debe consignar informacion de los apellidos del conductor</t>
  </si>
  <si>
    <t>3362</t>
  </si>
  <si>
    <t>No debe repetirse la informacion de conductores</t>
  </si>
  <si>
    <t>3363</t>
  </si>
  <si>
    <t>El codigo de ubigeo del punto de partida no existe</t>
  </si>
  <si>
    <t>3364</t>
  </si>
  <si>
    <t>El codigo de ubigeo no corresponde a la direccion del puerto/aeropuerto consignado</t>
  </si>
  <si>
    <t>3365</t>
  </si>
  <si>
    <t>El codigo de establecimiento anexo del punto de partida no existe o no contiene informacion</t>
  </si>
  <si>
    <t>3366</t>
  </si>
  <si>
    <t>El codigo de establecimiento anexo del punto de partida no esta declarado en SUNAT</t>
  </si>
  <si>
    <t>3367</t>
  </si>
  <si>
    <t>El codigo de establecimiento anexo del punto de partida no coincide con el ubigeo de partida consignado</t>
  </si>
  <si>
    <t>3368</t>
  </si>
  <si>
    <t>El codigo de ubigeo del punto de llegada no existe</t>
  </si>
  <si>
    <t>3369</t>
  </si>
  <si>
    <t>El codigo de establecimiento anexo del punto de llegada no existe o no contiene informacion</t>
  </si>
  <si>
    <t>3370</t>
  </si>
  <si>
    <t>El codigo de establecimiento anexo del punto de llegada no esta declarado en SUNAT</t>
  </si>
  <si>
    <t>3371</t>
  </si>
  <si>
    <t>El codigo de establecimiento anexo del punto de llegada no coincide con el ubigeo de llegada consignado</t>
  </si>
  <si>
    <t>3372</t>
  </si>
  <si>
    <t>Si el bien es regulado por SUNAT (existe Indicador de bien normalizado), debe indicar el Codigo de producto SUNAT</t>
  </si>
  <si>
    <t>3373</t>
  </si>
  <si>
    <t>El Codigo de Producto SUNAT no se encuentra en el listado</t>
  </si>
  <si>
    <t>3374</t>
  </si>
  <si>
    <t>No debe consignar el el Tipo de evento</t>
  </si>
  <si>
    <t>3375</t>
  </si>
  <si>
    <t>El Codigo de Producto GTIN no cumple con el formato establecido</t>
  </si>
  <si>
    <t>3376</t>
  </si>
  <si>
    <t>El XML no contiene el tag o no existe informacion del Codigo de tipo de documento relacionado</t>
  </si>
  <si>
    <t>3377</t>
  </si>
  <si>
    <t>La Partida arancelaria no cumple con el formato establecido</t>
  </si>
  <si>
    <t>3378</t>
  </si>
  <si>
    <t>La Partida arancelaria no se encuentra en el listado</t>
  </si>
  <si>
    <t>3379</t>
  </si>
  <si>
    <t>Debe consignar un documento relacionado igual a '49' (solo en caso de GRE-Remitente) u '80' para un traslado que comprende un bien normalizado</t>
  </si>
  <si>
    <t>3380</t>
  </si>
  <si>
    <t>Debe consignar el RUC del emisor del documento relacionado</t>
  </si>
  <si>
    <t>3381</t>
  </si>
  <si>
    <t>El RUC del emisor del documento relacionado no corresponde</t>
  </si>
  <si>
    <t>3382</t>
  </si>
  <si>
    <t>El Tipo de documento del emisor del documento relacionado debe ser Numero de RUC</t>
  </si>
  <si>
    <t>3383</t>
  </si>
  <si>
    <t>Debe consignar el Numero de documento de identidad del Remitente</t>
  </si>
  <si>
    <t>3384</t>
  </si>
  <si>
    <t>El Numero de documento de identidad del Remitente no cumple con el formato establecido</t>
  </si>
  <si>
    <t>3385</t>
  </si>
  <si>
    <t>El Numero de RUC del Remitente no existe</t>
  </si>
  <si>
    <t>3386</t>
  </si>
  <si>
    <t>El Numero de DNI del Remitente no existe</t>
  </si>
  <si>
    <t>3387</t>
  </si>
  <si>
    <t>Debe consignar el Nombre o razon social del Remitente</t>
  </si>
  <si>
    <t>3388</t>
  </si>
  <si>
    <t>El indicador no cumple con el formato establecido</t>
  </si>
  <si>
    <t>3389</t>
  </si>
  <si>
    <t>El Numero de RUC del subcontratador no existe</t>
  </si>
  <si>
    <t>3390</t>
  </si>
  <si>
    <t>El tipo y numero de documento de identidad del subcontratador es el mismo que del Transportista</t>
  </si>
  <si>
    <t>3391</t>
  </si>
  <si>
    <t>El Tipo de documento de identidad del subcontratador debe ser 6-Numero de RUC</t>
  </si>
  <si>
    <t>3392</t>
  </si>
  <si>
    <t>El Indicador de traslado total de la DAM o la DS solo se consigna cuando el motivo de traslado es 08-Importacion o 09 - Exportacion</t>
  </si>
  <si>
    <t>3393</t>
  </si>
  <si>
    <t>El tipo y numero de documento de identidad del Proveedor no debe ser el mismo que del Destinatario</t>
  </si>
  <si>
    <t>3394</t>
  </si>
  <si>
    <t>Si existe mas de una DAM o DS, deben coincidir los tipos y numeros de documento de identidad del importador o exportador consignados en dichos documentos</t>
  </si>
  <si>
    <t>3395</t>
  </si>
  <si>
    <t>Si el motivo de traslado no es 08-Importacion ni 09-Exportacion, no debe consignar el campo 'Peso bruto total de los items seleccionados'</t>
  </si>
  <si>
    <t>3396</t>
  </si>
  <si>
    <t>El Indicador de bien normalizado es invalido</t>
  </si>
  <si>
    <t>3397</t>
  </si>
  <si>
    <t>El dato ingresado como 'Peso bruto total de los items seleccionados' no cumple con el formato establecido</t>
  </si>
  <si>
    <t>3398</t>
  </si>
  <si>
    <t>La unidad de medida del 'Peso bruto total de los items seleccionados' debe ser kilogramos (KGM)</t>
  </si>
  <si>
    <t>3399</t>
  </si>
  <si>
    <t>El Tipo de documento de identidad de quien paga el servicio es invalido</t>
  </si>
  <si>
    <t>3400</t>
  </si>
  <si>
    <t>El Numero de documento de identidad de quien paga el servicio no cumple con el formato establecido</t>
  </si>
  <si>
    <t>3401</t>
  </si>
  <si>
    <t>El Numero de DNI de quien paga el servicio no existe</t>
  </si>
  <si>
    <t>3402</t>
  </si>
  <si>
    <t>El Numero de RUC de quien paga el servicio no existe</t>
  </si>
  <si>
    <t>3403</t>
  </si>
  <si>
    <t>El XML no contiene el tag o no existe informacion del numero de documento relacionado</t>
  </si>
  <si>
    <t>3404</t>
  </si>
  <si>
    <t>El XML no contiene el tag o no existe informacion del motivo de traslado</t>
  </si>
  <si>
    <t>3405</t>
  </si>
  <si>
    <t>El valor ingresado como motivo de traslado no es valido</t>
  </si>
  <si>
    <t>3406</t>
  </si>
  <si>
    <t>El XML no contiene el tag o no existe informacion de la fecha de inicio de traslado o fecha de entrega del bien al Transportista</t>
  </si>
  <si>
    <t>3407</t>
  </si>
  <si>
    <t>El valor ingresado  como fecha de inicio o fecha de entrega al Transportista no cumple con el estandar (YYYY-MM-DD)</t>
  </si>
  <si>
    <t>3408</t>
  </si>
  <si>
    <t>El Numero de RUC del emisor del documento relacionado no existe</t>
  </si>
  <si>
    <t>3409</t>
  </si>
  <si>
    <t>El Numero de RUC no cumple con el formato establecido</t>
  </si>
  <si>
    <t>3410</t>
  </si>
  <si>
    <t>Debe indicar el Numero de RUC al cual pertenece el Codigo de establecimiento anexo del punto de partida/llegada</t>
  </si>
  <si>
    <t>3411</t>
  </si>
  <si>
    <t>El Numero de RUC  asociado al punto de partida/llegada no debe ser el igual al Numero de RUC del remitente</t>
  </si>
  <si>
    <t>3412</t>
  </si>
  <si>
    <t>El Numero de RUC aociado al establecimiento del punto de partida/llegada no existe</t>
  </si>
  <si>
    <t>3413</t>
  </si>
  <si>
    <t>El valor ingresado como Punto de georreferencia no cumple con el formato establecido</t>
  </si>
  <si>
    <t>3414</t>
  </si>
  <si>
    <t>El Numero de RUC  asociado al punto de partida/llegada debe ser el igual al Numero de RUC del remitente</t>
  </si>
  <si>
    <t>3415</t>
  </si>
  <si>
    <t>Si el Motivo de traslado es 09-Exportacion, y el punto de llegada no es un puerto, el Numero de Ruc del establecimiento debe corresponder al numero de RUC del deposito temporal consignado en la DAM o DS</t>
  </si>
  <si>
    <t>3416</t>
  </si>
  <si>
    <t>No corresponde informar codigo de establecimiento del punto de llegada</t>
  </si>
  <si>
    <t>3417</t>
  </si>
  <si>
    <t>Para el motivo de traslado 05, 06 y 17 el tipo de documento de identidad del destinatario debe ser 6-RUC</t>
  </si>
  <si>
    <t>3418</t>
  </si>
  <si>
    <t>Si el motivo de traslado no es 08-Importacion ni 09-Exportacion, no debe consignar el campo 'Sustento de la diferencia del Peso bruto total de la carga'</t>
  </si>
  <si>
    <t>3419</t>
  </si>
  <si>
    <t>Si el Motivo de traslado es 08-Importacion o 09-Exportacion, debe consignar algun 'Numero de contenedor' o el 'Numero de Bultos o Pallets'</t>
  </si>
  <si>
    <t>3420</t>
  </si>
  <si>
    <t>Solo se pueden consignar como maximo dos contenedores</t>
  </si>
  <si>
    <t>3421</t>
  </si>
  <si>
    <t>El Numero de contenedor no debe repetirse</t>
  </si>
  <si>
    <t>3422</t>
  </si>
  <si>
    <t>Si existe Numero de contenedor debe indicarse el Numero de precinto</t>
  </si>
  <si>
    <t>3423</t>
  </si>
  <si>
    <t>El Numero de precinto no debe repetirse</t>
  </si>
  <si>
    <t>3424</t>
  </si>
  <si>
    <t>Si el Motivo de traslado es 08-Importacion, y el punto de partida no es un puerto ni aeropuerto, el Numero de Ruc del establecimiento debe corresponder al numero de RUC del deposito temporal consignado en la DAM o DS</t>
  </si>
  <si>
    <t>3425</t>
  </si>
  <si>
    <t>El Codigo de producto SUNAT no esta en el listado de bienes normalizados</t>
  </si>
  <si>
    <t>3426</t>
  </si>
  <si>
    <t>Si se trata de un bien normalizado por SUNAT, debe indicarse la Partida arancelaria</t>
  </si>
  <si>
    <t>3427</t>
  </si>
  <si>
    <t>Si el Motivo de traslado es 08-Importacion o 09-Exportacion y no es un Traslado Total de la DAM o DS, debe consignar la Numeracion de la DAM o DS</t>
  </si>
  <si>
    <t>3428</t>
  </si>
  <si>
    <t>Si el Motivo de traslado es 08-Importacion o 09-Exportacion y no es un Traslado Total de la DAM o DS, debe consignar la Numero de serie en la DAM o DS</t>
  </si>
  <si>
    <t>3429</t>
  </si>
  <si>
    <t>La Partida arancelaria no esta en el listado de bienes normalizados</t>
  </si>
  <si>
    <t>3430</t>
  </si>
  <si>
    <t>La Numeracion de la DAM o DS no se encuentra consignado como documento relacionado</t>
  </si>
  <si>
    <t>3431</t>
  </si>
  <si>
    <t>El Numero de la serie en la DAM o DS no cumple con el formato establecido</t>
  </si>
  <si>
    <t>3432</t>
  </si>
  <si>
    <t>El Numero de la serie en la DAM o DS no coincide con algun numero de serie de la DAM o DS consignada</t>
  </si>
  <si>
    <t>3433</t>
  </si>
  <si>
    <t>La GRE remitente no existe</t>
  </si>
  <si>
    <t>3434</t>
  </si>
  <si>
    <t>Si existe una GRE Remitente como documento relacionado, el tipo y numero de documento de identidad del Destinatario deben ser los mismos que del destinatario consignado en la GRE Remitente</t>
  </si>
  <si>
    <t>3435</t>
  </si>
  <si>
    <t>Debe consignar el detalle de los bienes a transportar</t>
  </si>
  <si>
    <t>3436</t>
  </si>
  <si>
    <t>El campo de fecha de emision no cumple con el formato establecido</t>
  </si>
  <si>
    <t>3437</t>
  </si>
  <si>
    <t>No existe informacion en el campo de hora de emision</t>
  </si>
  <si>
    <t>3438</t>
  </si>
  <si>
    <t>El campo de hora de emision no cumple con el formato establecido</t>
  </si>
  <si>
    <t>3439</t>
  </si>
  <si>
    <t>El RUC no esta afecto a los tributos autorizados</t>
  </si>
  <si>
    <t>3440</t>
  </si>
  <si>
    <t>No se ha ingresado el tipo Declaracion Aduanera de Mercancias (DAM) o el Declaracion Simplificada (DS)  para el motivo de traslado selecionado</t>
  </si>
  <si>
    <t>3441</t>
  </si>
  <si>
    <t>El numero de documento relacionado al traslado de mercancias no cumple con el formato establecido</t>
  </si>
  <si>
    <t>3442</t>
  </si>
  <si>
    <t>El Numero de RUC del Proveedor debe coincidir con alguno de los Numero de RUC emisor de los documentos relacionados</t>
  </si>
  <si>
    <t>3443</t>
  </si>
  <si>
    <t>El Numero de RUC del Destinatario no existe</t>
  </si>
  <si>
    <t>3444</t>
  </si>
  <si>
    <t>El Numero de DNI del Destinatario no existe</t>
  </si>
  <si>
    <t>3445</t>
  </si>
  <si>
    <t>El tipo de documento relacionado no corresponde para motivo de traslado seleccionado</t>
  </si>
  <si>
    <t>3446</t>
  </si>
  <si>
    <t>3447</t>
  </si>
  <si>
    <t>El tipo de documento de identidad del Proveedor es invalido</t>
  </si>
  <si>
    <t>3448</t>
  </si>
  <si>
    <t>El tipo y numero de documento de identidad del Remitente no puede ser es el mismo que el Proveedor</t>
  </si>
  <si>
    <t>3449</t>
  </si>
  <si>
    <t>El XML no contiene el tag o no existe informacion del nombre o razon social del Proveedor</t>
  </si>
  <si>
    <t>3450</t>
  </si>
  <si>
    <t>Para la modalidad de traslado Privado no debe consignarse el 'Indicador de registro de vehiculos y conductores del transportista'</t>
  </si>
  <si>
    <t>3451</t>
  </si>
  <si>
    <t>Para la modalidad de traslado Publico no debe consignarse simultaneamente los indicadores 'Indicador de registro de vehiculos y conductores del transportista' e 'Indicador de traslado en vehiculos de categoria M1 o L'</t>
  </si>
  <si>
    <t>3452</t>
  </si>
  <si>
    <t>No debe ingresar informacion adicional de vehiculos (registros y/o autorizaciones)</t>
  </si>
  <si>
    <t>3453</t>
  </si>
  <si>
    <t>No debe ingresar informacion de vehiculos secundarios</t>
  </si>
  <si>
    <t>3454</t>
  </si>
  <si>
    <t>No debe ingresar informacion adicional de vehiculos secundarios</t>
  </si>
  <si>
    <t>3455</t>
  </si>
  <si>
    <t>No debe ingresar informacion del conductor principal</t>
  </si>
  <si>
    <t>3456</t>
  </si>
  <si>
    <t>No debe ingresar informacion del conductores secundarios</t>
  </si>
  <si>
    <t>3457</t>
  </si>
  <si>
    <t>El XML no contiene el atributo o no existe informacion en descripcion del motivo de traslado.</t>
  </si>
  <si>
    <t>3458</t>
  </si>
  <si>
    <t>El numero de item debe ser mayor a cero. Solo se permite colocar cero para consignar una anotacion opcional sobre los bienes a transportar.</t>
  </si>
  <si>
    <t>3459</t>
  </si>
  <si>
    <t>El dato ingresado como codigo del puerto no corresponde a un valor esperado</t>
  </si>
  <si>
    <t>3460</t>
  </si>
  <si>
    <t>El dato ingresado como codigo del aeropuerto no corresponde a un valor esperado</t>
  </si>
  <si>
    <t>La forma de pago y/o número de cuota no pueden estar contenidos en el mismo cac:PaymentTerms</t>
  </si>
  <si>
    <t>La tasa del IGV debe ser la misma en todas las líneas o ítems del documento y debe corresponder con una tasa vigente.</t>
  </si>
  <si>
    <t>El documento ya fue presentado anteriormente.</t>
  </si>
  <si>
    <t>Para el TaxTypeCode, esta usando un valor que no existe en el catalogo.</t>
  </si>
  <si>
    <t>El comprobante fue registrado previamente como rechazado.</t>
  </si>
  <si>
    <t>El DocumentTypeCode de las guias debe existir y tener 2 posiciones</t>
  </si>
  <si>
    <t>El DocumentTypeCode de las guias debe ser 09 o 31</t>
  </si>
  <si>
    <t>El ID de las guias debe tener informacion de la SERIE-NUMERO de guia.</t>
  </si>
  <si>
    <t>El XML no contiene el ID de las guias.</t>
  </si>
  <si>
    <t>El DocumentTypeCode de Otros documentos relacionados no cumple con el estandar.</t>
  </si>
  <si>
    <t>El DocumentTypeCode de Otros documentos relacionados tiene valores incorrectos.</t>
  </si>
  <si>
    <t>El ID de los documentos relacionados no cumplen con el estandar.</t>
  </si>
  <si>
    <t>4011</t>
  </si>
  <si>
    <t>El XML no contiene el tag ID de documentos relacionados.</t>
  </si>
  <si>
    <t>4012</t>
  </si>
  <si>
    <t>El ubigeo indicado en el comprobante no es el mismo que esta registrado para el contribuyente.</t>
  </si>
  <si>
    <t>El RUC  del receptor no esta activo</t>
  </si>
  <si>
    <t>El RUC del receptor no esta habido</t>
  </si>
  <si>
    <t>4015</t>
  </si>
  <si>
    <t>Si el tipo de documento del receptor no es RUC, debe tener operaciones de exportacion</t>
  </si>
  <si>
    <t>4016</t>
  </si>
  <si>
    <t>El total valor venta neta de oper. gravadas IGV debe ser mayor a 0.00 o debe existir oper. gravadas onerosas</t>
  </si>
  <si>
    <t>4017</t>
  </si>
  <si>
    <t>El total valor venta neta de oper. inafectas IGV debe ser mayor a 0.00 o debe existir oper. inafectas onerosas o de export.</t>
  </si>
  <si>
    <t>4018</t>
  </si>
  <si>
    <t>El total valor venta neta de oper. exoneradas IGV debe ser mayor a 0.00 o debe existir oper. exoneradas</t>
  </si>
  <si>
    <t>El calculo del IGV no es correcto</t>
  </si>
  <si>
    <t>4020</t>
  </si>
  <si>
    <t>El ISC no esta informado correctamente</t>
  </si>
  <si>
    <t>4021</t>
  </si>
  <si>
    <t>Si se utiliza la leyenda con codigo 2000, el importe de percepcion debe ser mayor a 0.00</t>
  </si>
  <si>
    <t>4025</t>
  </si>
  <si>
    <t>Si usa la leyenda de Transferencia o Servivicio gratuito, todos los items deben ser  no onerosos</t>
  </si>
  <si>
    <t>4026</t>
  </si>
  <si>
    <t>No se puede indicar Guia de remision de remitente y Guia de remision de transportista en el mismo documento</t>
  </si>
  <si>
    <t>El importe total no coincide con la sumatoria de los valores de venta mas los tributos mas los cargos</t>
  </si>
  <si>
    <t>4029</t>
  </si>
  <si>
    <t>El ubigeo indicado en el comprobante no es el mismo que esta registrado para el contribuyente</t>
  </si>
  <si>
    <t>Debe indicar el nombre comercial</t>
  </si>
  <si>
    <t>Si el código del motivo de emisión de la Nota de Credito es 03, debe existir la descripción del item</t>
  </si>
  <si>
    <t>La fecha de generación de la numeración debe ser menor o igual a la fecha de generación de la comunicación</t>
  </si>
  <si>
    <t>4034</t>
  </si>
  <si>
    <t>El comprobante fue registrado previamente como baja</t>
  </si>
  <si>
    <t>4035</t>
  </si>
  <si>
    <t>El comprobante fue registrado previamente como rechazado</t>
  </si>
  <si>
    <t>4036</t>
  </si>
  <si>
    <t>La fecha de emisión de los rangos debe ser menor o igual a la fecha de generación del resumen</t>
  </si>
  <si>
    <t>4037</t>
  </si>
  <si>
    <t>El calculo del Total de IGV del Item no es correcto</t>
  </si>
  <si>
    <t>4038</t>
  </si>
  <si>
    <t>El resumen contiene menos series por tipo de documento que el envío anterior para la misma fecha de emisión</t>
  </si>
  <si>
    <t>4039</t>
  </si>
  <si>
    <t>No ha consignado información del ubigeo del domicilio fiscal</t>
  </si>
  <si>
    <t>Si el importe de percepcion es mayor a 0.00, debe utilizar una leyenda con codigo 2000</t>
  </si>
  <si>
    <t>El codigo de pais debe ser PE</t>
  </si>
  <si>
    <t>Para tipo de operación se está usando un valor que no existe en el catálogo. Nro. 17.</t>
  </si>
  <si>
    <t>Para el TransportModeCode, se está usando un valor que no existe en el catálogo Nro. 18.</t>
  </si>
  <si>
    <t>PrepaidAmount: Monto total anticipado no coincide con la sumatoria de los montos por documento de anticipo.</t>
  </si>
  <si>
    <t>No debe consignar los datos del transportista para la modalidad de transporte 02 - Transporte Privado.</t>
  </si>
  <si>
    <t>No debe consignar información adicional en la dirección para los locales anexos.</t>
  </si>
  <si>
    <t>sac:SUNATTransaction/cbc:ID debe ser igual a 10 o igual a 11 cuando ingrese información para sustentar el traslado.</t>
  </si>
  <si>
    <t>cac:AdditionalDocumentReference/cbc:DocumentTypeCode - Contiene un valor no valido para documentos relacionado.</t>
  </si>
  <si>
    <t>El numero de DNI del receptor no existe.</t>
  </si>
  <si>
    <t>El numero de RUC del proveedor no existe.</t>
  </si>
  <si>
    <t>El RUC del proveedor no esta activo.</t>
  </si>
  <si>
    <t>El RUC del proveedor no esta habido.</t>
  </si>
  <si>
    <t>Proveedor no debe ser igual al remitente o destinatario.</t>
  </si>
  <si>
    <t>4054</t>
  </si>
  <si>
    <t>La guía no debe contener datos del proveedor.</t>
  </si>
  <si>
    <t>El XML no contiene el atributo o no existe información en descripcion del motivo de traslado.</t>
  </si>
  <si>
    <t>4056</t>
  </si>
  <si>
    <t>El XML no contiene el tag o no existe información en el tag SplitConsignmentIndicator.</t>
  </si>
  <si>
    <t>4057</t>
  </si>
  <si>
    <t>4058</t>
  </si>
  <si>
    <t>cbc:TotalPackageQuantity - El dato ingresado no cumple con el formato establecido.</t>
  </si>
  <si>
    <t>4059</t>
  </si>
  <si>
    <t>Numero de bultos o pallets - información válida para importación.</t>
  </si>
  <si>
    <t>La guía no debe contener datos del transportista.</t>
  </si>
  <si>
    <t>El numero de RUC del transportista no existe.</t>
  </si>
  <si>
    <t>El RUC del transportista no esta activo.</t>
  </si>
  <si>
    <t>El RUC del transportista no esta habido.</t>
  </si>
  <si>
    <t>/DespatchAdvice/cac:Shipment/cac:ShipmentStage/cac:TransportMeans/cbc:RegistrationNationalityID - El dato ingresado no cumple con el formato establecido.</t>
  </si>
  <si>
    <t>4065</t>
  </si>
  <si>
    <t>cac:TransportMeans/cbc:TransportMeansTypeCode - El valor ingresado como tipo de unidad de transporte es incorrecta.</t>
  </si>
  <si>
    <t>4066</t>
  </si>
  <si>
    <t>El numero de DNI del conductor no existe.</t>
  </si>
  <si>
    <t>4067</t>
  </si>
  <si>
    <t>El XML no contiene el tag o no existe informacion del ubigeo del punto de llegada.</t>
  </si>
  <si>
    <t>4068</t>
  </si>
  <si>
    <t>Direccion de punto de llegada - El dato ingresado no cumple con el formato establecido.</t>
  </si>
  <si>
    <t>4069</t>
  </si>
  <si>
    <t>CityName - El dato ingresado no cumple con el formato establecido.</t>
  </si>
  <si>
    <t>4070</t>
  </si>
  <si>
    <t>District - El dato ingresado no cumple con el formato establecido.</t>
  </si>
  <si>
    <t>4071</t>
  </si>
  <si>
    <t>Numero de Contenedor - El dato ingresado no cumple con el formato establecido.</t>
  </si>
  <si>
    <t>4072</t>
  </si>
  <si>
    <t>Numero de contenedor - información válida para importación.</t>
  </si>
  <si>
    <t>4073</t>
  </si>
  <si>
    <t>TransEquipmentTypeCode - El valor ingresado como tipo de contenedor es incorrecta.</t>
  </si>
  <si>
    <t>4074</t>
  </si>
  <si>
    <t>Numero Precinto - El dato ingresado no cumple con el formato establecido.</t>
  </si>
  <si>
    <t>4075</t>
  </si>
  <si>
    <t>El XML no contiene el tag o no existe informacion del ubigeo del punto de partida.</t>
  </si>
  <si>
    <t>4076</t>
  </si>
  <si>
    <t>Direccion de punto de partida - El dato ingresado no cumple con el formato establecido.</t>
  </si>
  <si>
    <t>4077</t>
  </si>
  <si>
    <t>4078</t>
  </si>
  <si>
    <t>4079</t>
  </si>
  <si>
    <t>Código de Puerto o Aeropuerto - El dato ingresado no cumple con el formato establecido.</t>
  </si>
  <si>
    <t>4080</t>
  </si>
  <si>
    <t>Tipo de Puerto o Aeropuerto - El dato ingresado no cumple con el formato establecido.</t>
  </si>
  <si>
    <t>4081</t>
  </si>
  <si>
    <t>El XML No contiene El tag o No existe información del Numero de orden del item.</t>
  </si>
  <si>
    <t>4082</t>
  </si>
  <si>
    <t>Número de Orden del Ítem - El orden del ítem no cumple con el formato establecido.</t>
  </si>
  <si>
    <t>4083</t>
  </si>
  <si>
    <t>Cantidad - El dato ingresado no cumple con el formato establecido.</t>
  </si>
  <si>
    <t>Descripción del Ítem - El dato ingresado no cumple con el formato establecido.</t>
  </si>
  <si>
    <t>4085</t>
  </si>
  <si>
    <t>Código del Ítem - El dato ingresado no cumple con el formato establecido.</t>
  </si>
  <si>
    <t>El emisor y el cliente son Agentes de percepción de combustible en la fecha de emisión.</t>
  </si>
  <si>
    <t>4087</t>
  </si>
  <si>
    <t>El Comprobante de Pago Electrónico no está Registrado en los Sistemas de la SUNAT.</t>
  </si>
  <si>
    <t>4088</t>
  </si>
  <si>
    <t>La operación con este cliente está excluida del sistema de percepción. Es agente de retención.</t>
  </si>
  <si>
    <t>La operación con este cliente está excluida del sistema de percepción. Es entidad exceptuada de la percepción.</t>
  </si>
  <si>
    <t>La operación con este proveedor está excluida del sistema de retención. Es agente de percepción, agente de retención o buen contribuyente.</t>
  </si>
  <si>
    <t>El codigo de ubigeo del domicilio fiscal del emisor no es válido</t>
  </si>
  <si>
    <t>4100</t>
  </si>
  <si>
    <t>El ubigeo del cliente no cumple con el formato establecido o no es válido</t>
  </si>
  <si>
    <t>4101</t>
  </si>
  <si>
    <t>4102</t>
  </si>
  <si>
    <t>4103</t>
  </si>
  <si>
    <t>4104</t>
  </si>
  <si>
    <t>4105</t>
  </si>
  <si>
    <t>4106</t>
  </si>
  <si>
    <t>4107</t>
  </si>
  <si>
    <t>El ubigeo del proveedor no cumple con el formato establecido o no es válido</t>
  </si>
  <si>
    <t>4108</t>
  </si>
  <si>
    <t>4109</t>
  </si>
  <si>
    <t>4110</t>
  </si>
  <si>
    <t>4111</t>
  </si>
  <si>
    <t>4112</t>
  </si>
  <si>
    <t>4120</t>
  </si>
  <si>
    <t>El XML no contiene o no existe informacion en el tag de  Información que sustenta el traslado.</t>
  </si>
  <si>
    <t>4121</t>
  </si>
  <si>
    <t>Para el tipo de operación no se consigna el tag SUNATEmbededDespatchAdvice de Información de sustento de traslado.</t>
  </si>
  <si>
    <t>4122</t>
  </si>
  <si>
    <t>Factura con información que sustenta el traslado, debe registrar leyenda 2008.</t>
  </si>
  <si>
    <t>4123</t>
  </si>
  <si>
    <t>sac:SUNATEmbededDespatchAdvice - Para Factura Electrónica Remitente no se consigna datos en documento de referencia(cac:OrderReference).</t>
  </si>
  <si>
    <t>4124</t>
  </si>
  <si>
    <t>cac:Shipment - Para Factura Electrónica Remitente debe indicar sujeto que realiza el traslado de bienes (1: Vendendor o 2: Comprador).</t>
  </si>
  <si>
    <t>4125</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</si>
  <si>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</si>
  <si>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</si>
  <si>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</si>
  <si>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</si>
  <si>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Para Factura Electrónica Remitente no se consigna indicador de subcontratación (cbc:MarkAttentionIndicator)</t>
  </si>
  <si>
    <t>4130</t>
  </si>
  <si>
    <t>sac:SUNATEmbededDespatchAdvice - Para Factura Electrónica Remitente debe consignar datos en documento de referencia (cac:OrderReference).</t>
  </si>
  <si>
    <t>4131</t>
  </si>
  <si>
    <t>sac:SUNATEmbededDespatchAdvice - Para Factura Electrónica Transportista no se consigna destinatario para el sustento de traslado de bienes (cac:DeliveryCustomerParty).</t>
  </si>
  <si>
    <t>4132</t>
  </si>
  <si>
    <t>cac:Shipment - Para Factura Electrónica Transportista no se consigna sujeto que realiza el traslado (cbc:HandlingCode).</t>
  </si>
  <si>
    <t>4133</t>
  </si>
  <si>
    <t>Para Factura Electrónica Transportista no se consigna peso total de la factura para el sustento de traslado de bienes (cbc:GrossWeightMeasure).</t>
  </si>
  <si>
    <t>4134</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</si>
  <si>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</si>
  <si>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</si>
  <si>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cac:Shipment - Para Factura Electrónica Transportista no se consigna punto de partida para el sustento de traslado de bienes (cac:OriginAddress).</t>
  </si>
  <si>
    <t>4137</t>
  </si>
  <si>
    <t>cac:OrderReference - Debe consignar número de  documento de referencia que sustenta el traslado (./cbc:ID).</t>
  </si>
  <si>
    <t>4138</t>
  </si>
  <si>
    <t>cac:OrderReference - Debe consignar tipo de documento de referencia que sustenta el traslado (./cbc:OrderTypeCode).</t>
  </si>
  <si>
    <t>4139</t>
  </si>
  <si>
    <t>cac:OrderReference - Tipo de documento de referencia que sustenta el traslado no válido (01 - Factura o 09 - Guía de Remisión).</t>
  </si>
  <si>
    <t>4140</t>
  </si>
  <si>
    <t>cac:OrderReference - Serie-Numero ingresado en documento de referencia que sustenta el traslado no cumple con el formato establecido.</t>
  </si>
  <si>
    <t>4141</t>
  </si>
  <si>
    <t>cac:OrderReference - Debe consignar RUC emisor del documento de referencia que sustenta el traslado (./cac:DocumentReference/cac:IssuerParty/cac:PartyIdentification/cbc:ID).</t>
  </si>
  <si>
    <t>4142</t>
  </si>
  <si>
    <t>cac:OrderReference -  RUC emisor del documento de referencia que sustenta el traslado no cumple con el formato establecido.</t>
  </si>
  <si>
    <t>4143</t>
  </si>
  <si>
    <t>cac:OrderReference - RUC Emisor de documento de referencia que sustenta el traslado no existe o se encuentra dado de baja.</t>
  </si>
  <si>
    <t>4144</t>
  </si>
  <si>
    <t>cac:OrderReference - Documento de Referencia ingresado no corresponde a un comprobante electrónico declarado y activo en SUNAT.</t>
  </si>
  <si>
    <t>4145</t>
  </si>
  <si>
    <t>cac:OrderReference - Documento de Referencia ingresado no corresponde comprobante autorizado por SUNAT.</t>
  </si>
  <si>
    <t>4146</t>
  </si>
  <si>
    <t>cac:OrderReference - Nombre o razon social del emisodr de referencia que sustenta el traslado de bienes no cumple con un formato válido.</t>
  </si>
  <si>
    <t>4147</t>
  </si>
  <si>
    <t>Debe consignar numero de documento de identidad del destinatario</t>
  </si>
  <si>
    <t>4148</t>
  </si>
  <si>
    <t>Debe consignar tipo de documento de identidad del destinatario</t>
  </si>
  <si>
    <t>4149</t>
  </si>
  <si>
    <t>Tipo de documento de identidad del destinatario no válido (Catálogo N° 06)</t>
  </si>
  <si>
    <t>4150</t>
  </si>
  <si>
    <t>Numero de documento de identidad del destinatario no cumple con un formato válido</t>
  </si>
  <si>
    <t>4151</t>
  </si>
  <si>
    <t>Debe consignar apellidos y nombres, denominación o razón social del destinatario</t>
  </si>
  <si>
    <t>4152</t>
  </si>
  <si>
    <t>Nombre o razon social del destinatario no cumple con un formato válido</t>
  </si>
  <si>
    <t>4153</t>
  </si>
  <si>
    <t>cbc:HandlingCode - Sujeto que realiza el traslado no es valido.</t>
  </si>
  <si>
    <t>cbc:GrossWeightMeasure@unitCode: El valor ingresado en la unidad de medida para el peso bruto total no es correcta (KGM).</t>
  </si>
  <si>
    <t>GrossWeightMeasure - El valor ingresado no cumple con el estandar.</t>
  </si>
  <si>
    <t>4156</t>
  </si>
  <si>
    <t>Debe ingresar la totalidad de la información requerida al transportista.</t>
  </si>
  <si>
    <t>No existe información en el tag datos de conductores.</t>
  </si>
  <si>
    <t>No existe información en el tag datos de vehículos.</t>
  </si>
  <si>
    <t>No es necesario consignar los datos del transportista para una operación de Transporte Privado.</t>
  </si>
  <si>
    <t>cac:CarrierParty: Debe consignar número de  documento de identidad del transportista.</t>
  </si>
  <si>
    <t>cac:CarrierParty: Debe consignar tipo de documento de identidad del transportista.</t>
  </si>
  <si>
    <t>cac:CarrierParty: Tipo de documento de identidad del transportista debe ser 6-RUC</t>
  </si>
  <si>
    <t>cac:CarrierParty: Numero de documento de identidad del transportista no cumple con un formato válido.</t>
  </si>
  <si>
    <t>cac:CarrierParty: Debe consignar apellidos y nombres, denominación o razón social del transportista.</t>
  </si>
  <si>
    <t>cac:CarrierParty: nombre o razon social del transportista no cumple con un formato válido.</t>
  </si>
  <si>
    <t>4166</t>
  </si>
  <si>
    <t>cac: TransportHandlingUnit: Numero de placa (cbc:ID) no coincide con el numero de placa del vehiculo prinicipal.</t>
  </si>
  <si>
    <t>cac:RoadTransport/cbc:LicensePlateID: Numero de placa del vehículo no cumple con el formato válido.</t>
  </si>
  <si>
    <t>4168</t>
  </si>
  <si>
    <t>cac: TransportHandlingUnit: Numero de placa del vehículo principal no existe o no cumple con el formato válido (cbc:ID).</t>
  </si>
  <si>
    <t>4169</t>
  </si>
  <si>
    <t>cac:TransportEquipment: debe consignar al menos un vehiculo secundario.</t>
  </si>
  <si>
    <t>cac:TransportEquipment: Numero de placa del vehículo secundario no cumple con el formato válido (cbc:ID).</t>
  </si>
  <si>
    <t>4171</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</si>
  <si>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</si>
  <si>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</si>
  <si>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</si>
  <si>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</si>
  <si>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4175</t>
  </si>
  <si>
    <t>cac:DeliveryAddress: Debe consignar código de ubigeo de punto de llegada (cbc:ID).</t>
  </si>
  <si>
    <t>El dato ingresado como código de ubigeo de punto de llegada no corresponde a un valor esperado (catalogo nro 13).</t>
  </si>
  <si>
    <t>4177</t>
  </si>
  <si>
    <t>cac:DeliveryAddress: Debe consignar código de ubigeo válido (Catálogo N° 13).</t>
  </si>
  <si>
    <t>4178</t>
  </si>
  <si>
    <t>cac:DeliveryAddress: Debe consignar Dirección del punto de llegada (cbc:StreetName).</t>
  </si>
  <si>
    <t>cac:DeliveryAddress: Dirección completa y detallada del punto de llegada no cumple con el formato válido.</t>
  </si>
  <si>
    <t>4180</t>
  </si>
  <si>
    <t>cac:OriginAddress: Debe consignar código de ubigeo de punto de partida (cbc:ID).</t>
  </si>
  <si>
    <t>El dato ingresado como código de ubigeo de punto de partida no corresponde a un valor esperado (catalogo nro 13).</t>
  </si>
  <si>
    <t>4182</t>
  </si>
  <si>
    <t>cac:OriginAddress: Debe consignar código de ubigeo válido (Catálogo N° 13).</t>
  </si>
  <si>
    <t>4183</t>
  </si>
  <si>
    <t>cac:OriginAddress: Debe consignar Dirección detallada del punto de partida (cbc:StreetName).</t>
  </si>
  <si>
    <t>cac:OriginAddres: Dirección completa y detallada del punto de partida no cumple con el estandar.</t>
  </si>
  <si>
    <t>4185</t>
  </si>
  <si>
    <t>cac:OrderReference - Serie y numero no se encuentra registrado como baja por cambio de destinatario.</t>
  </si>
  <si>
    <t>cbc:Note - El campo observaciones supera la cantidad maxima especificada (250 carácteres).</t>
  </si>
  <si>
    <t>cac:OrderReference - El campo Tipo de documento (descripción) supera la cantidad maxima especificada (50 carácteres).</t>
  </si>
  <si>
    <t>4188</t>
  </si>
  <si>
    <t>El XML no contiene el atributo o no existe información del nombre o razon social del tercero relacionado.</t>
  </si>
  <si>
    <t>El valor ingresado como tipo de documento del nombre o razon social del tercero relacionado es incorrecto.</t>
  </si>
  <si>
    <t>El valor ingresado como descripcion de motivo de traslado no cumple con el estandar.</t>
  </si>
  <si>
    <t>Para el motivo de traslado, no se consigna información en el numero de DAM.</t>
  </si>
  <si>
    <t>Para el motivo de traslado, no se consigna información del manifiesto de carga.</t>
  </si>
  <si>
    <t>4193</t>
  </si>
  <si>
    <t>El valor ingresado como indicador de transbordo programado no cumple con el estandar.</t>
  </si>
  <si>
    <t>4194</t>
  </si>
  <si>
    <t>El XML no contiene el atributo o no existe información en peso bruto total de la guia.</t>
  </si>
  <si>
    <t>Numero de bultos o pallets es una información válida solo para importación.</t>
  </si>
  <si>
    <t>4196</t>
  </si>
  <si>
    <t>4197</t>
  </si>
  <si>
    <t>4201</t>
  </si>
  <si>
    <t>EL monto del ISC se debe detallar a nivel de línea</t>
  </si>
  <si>
    <t>El valor ingresado como numero de DAM no cumple con el estandar</t>
  </si>
  <si>
    <t>Comprobante físico no se encuentra autorizado como comprobante de contingencia</t>
  </si>
  <si>
    <t>El DNI debe tener 8 caracteres numéricos</t>
  </si>
  <si>
    <t>4209</t>
  </si>
  <si>
    <t>El dato ingresado no cumple con el formato establecido</t>
  </si>
  <si>
    <t>4211</t>
  </si>
  <si>
    <t>El importe del campo /cac:LegalMonetaryTotal/cbc:TaxInclusiveAmount no coincide con el valor calculado</t>
  </si>
  <si>
    <t>4230</t>
  </si>
  <si>
    <t xml:space="preserve">El comprobante tiene observaciones que no han sido detectados </t>
  </si>
  <si>
    <t>El código de Ubigeo no existe en el listado.</t>
  </si>
  <si>
    <t>4232</t>
  </si>
  <si>
    <t>La sumatoria de los IGV de línea no corresponden al total</t>
  </si>
  <si>
    <t>El dato ingresado en order de compra no cumple con el formato establecido.</t>
  </si>
  <si>
    <t>El código de producto no cumple con el formato establecido</t>
  </si>
  <si>
    <t>No existe información en el nombre del concepto.</t>
  </si>
  <si>
    <t>El dato ingresado como direccion completa y detallada no cumple con el formato establecido.</t>
  </si>
  <si>
    <t>La tasa del tributo de la línea no corresponde al valor esperado</t>
  </si>
  <si>
    <t>El dato ingresado como urbanización no cumple con el formato establecido</t>
  </si>
  <si>
    <t>El dato ingresado como provincia no cumple con el formato establecido</t>
  </si>
  <si>
    <t>El dato ingresado como departamento no cumple con el formato establecido</t>
  </si>
  <si>
    <t>El dato ingresado como distrito no cumple con el formato establecido</t>
  </si>
  <si>
    <t>El dato ingresado como local anexo no cumple con el formato establecido</t>
  </si>
  <si>
    <t>4243</t>
  </si>
  <si>
    <t>Si se utiliza la leyenda con código 2007,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</si>
  <si>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</si>
  <si>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</si>
  <si>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</si>
  <si>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</si>
  <si>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</si>
  <si>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</si>
  <si>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</si>
  <si>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El código de motivo de traslado no existe en el listado (catalogo nro. 20)</t>
  </si>
  <si>
    <t>4250</t>
  </si>
  <si>
    <t>El dato ingresado como schemeAgencyName es incorrecto.</t>
  </si>
  <si>
    <t>El dato ingresado como atributo @listAgencyName es incorrecto.</t>
  </si>
  <si>
    <t>El dato ingresado como atributo @listName es incorrecto.</t>
  </si>
  <si>
    <t>El dato ingresado como atributo @listURI es incorrecto.</t>
  </si>
  <si>
    <t>El dato ingresado como atributo @listID es incorrecto.</t>
  </si>
  <si>
    <t>El dato ingresado como atributo @schemeName es incorrecto.</t>
  </si>
  <si>
    <t>El dato ingresado como atributo @schemeAgencyName es incorrecto.</t>
  </si>
  <si>
    <t>El dato ingresado como atributo @schemeURI es incorrecto.</t>
  </si>
  <si>
    <t>El dato ingresado como atributo @unitCodeListID es incorrecto.</t>
  </si>
  <si>
    <t>El dato ingresado como atributo @unitCodeListAgencyName es incorrecto.</t>
  </si>
  <si>
    <t>El dato ingresado como atributo @name es incorrecto.</t>
  </si>
  <si>
    <t>El dato ingresado como atributo @listSchemeURI es incorrecto.</t>
  </si>
  <si>
    <t>4262</t>
  </si>
  <si>
    <t>El XML no contiene el atributo o no existe lugar donde se entrega el bien para venta itinerante</t>
  </si>
  <si>
    <t>4263</t>
  </si>
  <si>
    <t xml:space="preserve">Si no es una venta itinerante, no corresponde consignar lugar donde se entrega el bien </t>
  </si>
  <si>
    <t>El XML no contiene el codigo de leyenda 2007 para el tipo de operación IVAP</t>
  </si>
  <si>
    <t>El XML no contiene el codigo de leyenda 2006 para tipo de operación de detracciones</t>
  </si>
  <si>
    <t>El XML no contiene el codigo de leyenda 2005 para el tipo de operación Venta itinerante</t>
  </si>
  <si>
    <t>4267</t>
  </si>
  <si>
    <t>El dato ingresado como codigo de producto GS1 no cumple con el formato establecido</t>
  </si>
  <si>
    <t>El dato ingresado como cargo/descuento no es valido a nivel de ítem.</t>
  </si>
  <si>
    <t>El dato ingresado como codigo de producto no cumple con el formato establecido.</t>
  </si>
  <si>
    <t>El dato ingresado como detalle del viaje no cumple con el formato establecido.</t>
  </si>
  <si>
    <t>El dato ingresado como descripcion del tramo no cumple con el formato establecido.</t>
  </si>
  <si>
    <t>El dato ingresado como valor refrencia del tramo virtual no cumple con el formato establecido.</t>
  </si>
  <si>
    <t>El dato ingresado como configuración vehicular no cumple con el formato establecido.</t>
  </si>
  <si>
    <t>El dato ingresado como tipo de carga util es incorrecto.</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</si>
  <si>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</si>
  <si>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</si>
  <si>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</si>
  <si>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El dato ingresado como valor referencial de carga util nominal no cumple con el formato establecido.</t>
  </si>
  <si>
    <t>4279</t>
  </si>
  <si>
    <t>El dato ingresado como codigo de identificación de concepto tributario no es valido (catalogo nro 55)</t>
  </si>
  <si>
    <t>El dato ingresado como valor del concepto de la linea no cumple con el formato establecido.</t>
  </si>
  <si>
    <t>El dato ingresado como cantidad del concepto de la linea no cumple con el formato establecido.</t>
  </si>
  <si>
    <t>La fecha de ingreso al establecimiento es mayor a la fecha de salida al establecimiento.</t>
  </si>
  <si>
    <t>4283</t>
  </si>
  <si>
    <t>El dato ingresado como atributo @schemeID es incorrecto.</t>
  </si>
  <si>
    <t>4284</t>
  </si>
  <si>
    <t>El cargo/descuento consignado no es permitido para el tipo de comprobante</t>
  </si>
  <si>
    <t>El emisor a la fecha no se encuentra registrado ó habilitado con la condición de Agente de percepción</t>
  </si>
  <si>
    <t>Si ha consignado Transporte Publico, debe consignar Datos del transportista.</t>
  </si>
  <si>
    <t>El dato ingresado como cargo/descuento no es valido a nivel global.</t>
  </si>
  <si>
    <t>4292</t>
  </si>
  <si>
    <t xml:space="preserve">Sólo hasta el 31.08.2019 se encuentra exceptuado de utilizar la versión 2.1 del estándar UBL </t>
  </si>
  <si>
    <t>El dato ingresado como unidad de medida de los dias de permanencia no corresponde al valor esperado.</t>
  </si>
  <si>
    <t>4315</t>
  </si>
  <si>
    <t>La moneda debe ser la misma en todo el documento. Salvo las percepciones que sólo son en moneda nacional.</t>
  </si>
  <si>
    <t>4316</t>
  </si>
  <si>
    <t>El dato ingresado en el campo cac:TaxSubtotal/cbc:TaxAmount del ítem no coincide con el valor calculado</t>
  </si>
  <si>
    <t>4323</t>
  </si>
  <si>
    <t>El dato ingresado como tipo de usuario no corresponde al valor esperado</t>
  </si>
  <si>
    <t>4324</t>
  </si>
  <si>
    <t>El dato ingresado como tipo de tarifa contratada no corresponde al valor esperado</t>
  </si>
  <si>
    <t>4326</t>
  </si>
  <si>
    <t>Para Factura Electrónica Transportista debe indicar el número de constancia de inscripcion del vehiculo o certificado de habilitación vehicular</t>
  </si>
  <si>
    <t>4327</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</si>
  <si>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</si>
  <si>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</si>
  <si>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</si>
  <si>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</si>
  <si>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</si>
  <si>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4330</t>
  </si>
  <si>
    <t xml:space="preserve">Para factura electrónica tranportista debe indicar la GRE remitente o FE remitente  </t>
  </si>
  <si>
    <t>Debe consignar obligatoriamente Codigo de producto SUNAT o Codigo de producto GTIN</t>
  </si>
  <si>
    <t>El Código producto de SUNAT no es válido</t>
  </si>
  <si>
    <t>4336</t>
  </si>
  <si>
    <t>A partir del 1 de julio de 2019 se encuentra obligado a emitir a traves de SEE-OSE y/o SEE-SOL</t>
  </si>
  <si>
    <t>El Codigo de producto SUNAT debe especificarse como minimo al tercer nivel jerarquico (a nivel de clase del codigo UNSPSC)</t>
  </si>
  <si>
    <t>El codigo de ubigeo del domicilio del vendedor no es válido</t>
  </si>
  <si>
    <t>4340</t>
  </si>
  <si>
    <t>La urbanización del domicilio del vendedor no cumple con el formato establecido</t>
  </si>
  <si>
    <t>La provincia del domicilio del vendedor no cumple con el formato establecido</t>
  </si>
  <si>
    <t>El departamento del domicilio del vendedor no cumple con el formato establecido</t>
  </si>
  <si>
    <t>El distrito del domicilio del vendedor no cumple con el formato establecido</t>
  </si>
  <si>
    <t>El monto base global de la retencion de renta no coincide con el valor calculado</t>
  </si>
  <si>
    <t>El importe de la retencion de renta no coincide con el valor calculado</t>
  </si>
  <si>
    <t>El importe del campo /cac:InvoiceLine/cac:ItemPriceExtension/cbc:Amount no coincide con el valor calculado</t>
  </si>
  <si>
    <t>El importe del campo /cac:InvoiceLine/cac:SubInvoiceLine/cac:ItemPriceExtension/cbc:Amount no coincide con el valor calculado</t>
  </si>
  <si>
    <t>El nombre o razon social registrado no cumple con el estandar</t>
  </si>
  <si>
    <t>El Numero de RUC no esta activo</t>
  </si>
  <si>
    <t>El Numero de RUC es no habido</t>
  </si>
  <si>
    <t>4353</t>
  </si>
  <si>
    <t>Si 'Tipo de documento de identidad' es '6', el formato del Tag UBL es diferente a numérico de 11 dígitos</t>
  </si>
  <si>
    <t>El importe del campo /cac:InvoiceLine/cbc:LineExtensionAmount no coincide con el valor calculado</t>
  </si>
  <si>
    <t>El importe del campo /cac:InvoiceLine/cac:SubInvoiceLine/cbc:LineExtensionAmount no coincide con el valor calculado</t>
  </si>
  <si>
    <t>El importe del campo /cac:SubInvoiceLine/cac:TaxTotal/cbc:TaxAmount no coincide con el valor calculado</t>
  </si>
  <si>
    <t>El dato ingresado como cargo/descuento no es valido a nivel de /cac:SubInvoiceLine</t>
  </si>
  <si>
    <t>El valor de cargo/descuento a nivel de /cac:SubInvoiceLine difiere de los importes consignados.</t>
  </si>
  <si>
    <t>El monto de ISC de la línea no coincide con el valor calculado</t>
  </si>
  <si>
    <t>El monto de IGV de la línea no coincide con el valor calculado</t>
  </si>
  <si>
    <t>4361</t>
  </si>
  <si>
    <t>El codigo de leyenda no existe</t>
  </si>
  <si>
    <t>El codigo de leyenda no debe repetirse en el comprobante</t>
  </si>
  <si>
    <t>El importe del campo /cac:LegalMonetaryTotal/cbc:PayableAmount no coincide con el valor calculado</t>
  </si>
  <si>
    <t>Para entidades emisoras locales debe informar el detalle de las comisiones y cargos</t>
  </si>
  <si>
    <t>El monto de IGV a nivel de /cac:SubInvoiceLine no coincide con el valor calculado</t>
  </si>
  <si>
    <t>El tipo de nota de crédito 04, 05 y 08 no debería estar vinculado a una boleta</t>
  </si>
  <si>
    <t>4369</t>
  </si>
  <si>
    <t>El dato ingresado como numero de autorizacion del Remitente no cumple con el formato establecido</t>
  </si>
  <si>
    <t>4370</t>
  </si>
  <si>
    <t>El XML no contiene el tag o no existe informacion del nombre o razon social de quien paga el servicio</t>
  </si>
  <si>
    <t>4371</t>
  </si>
  <si>
    <t>El XML no contiene el tag o no existe informacion de la descripcion del tipo de documento relacionado</t>
  </si>
  <si>
    <t>4372</t>
  </si>
  <si>
    <t>La descripcion del tipo de documento relacionado no cumple con el estandar</t>
  </si>
  <si>
    <t>4373</t>
  </si>
  <si>
    <t>El RUC del Destinatario no esta activo</t>
  </si>
  <si>
    <t>4374</t>
  </si>
  <si>
    <t>El RUC del destinatario no esta habido</t>
  </si>
  <si>
    <t>4375</t>
  </si>
  <si>
    <t>Corresponde ingresar informacion del Proveedor</t>
  </si>
  <si>
    <t>4376</t>
  </si>
  <si>
    <t>Solo debe consignar informacion de hasta dos conductores secundarios</t>
  </si>
  <si>
    <t>4377</t>
  </si>
  <si>
    <t>Para el motivo de traslado no corresponde consignar informacion del Comprador</t>
  </si>
  <si>
    <t>4378</t>
  </si>
  <si>
    <t>Para el motivo de traslado debe existir informacion del Comprador</t>
  </si>
  <si>
    <t>4379</t>
  </si>
  <si>
    <t>El RUC del Comprador no esta activo</t>
  </si>
  <si>
    <t>4380</t>
  </si>
  <si>
    <t>El RUC del Comprador no esta habido</t>
  </si>
  <si>
    <t>4381</t>
  </si>
  <si>
    <t>El nombre o razon social del Comprador no cumple con el formato establecido</t>
  </si>
  <si>
    <t>4382</t>
  </si>
  <si>
    <t>El numero de comprobante consignado como documento relacionado no existe</t>
  </si>
  <si>
    <t>4383</t>
  </si>
  <si>
    <t>Si el motivo de traslado es Importacion o Exportacion y no se trata de un traslado total de la DAM o DS, debe indicar el Peso bruto total de los items seleccionados</t>
  </si>
  <si>
    <t>4384</t>
  </si>
  <si>
    <t>El valor ingresado como numero de bultos o pallets no cumple con el estandar</t>
  </si>
  <si>
    <t>4385</t>
  </si>
  <si>
    <t>No ha ingresado el campo de “Fecha de entrega de bienes al transportista” o esta vacio</t>
  </si>
  <si>
    <t>4386</t>
  </si>
  <si>
    <t>La Fecha de entrega de bienes al transportista debe ser mayor o igual a la Fecha de emision del documento</t>
  </si>
  <si>
    <t>4387</t>
  </si>
  <si>
    <t>Si el motivo de traslado es Importacion o Exportacion y no se trata de un traslado total de la DAM o DS, debe indicar el Sustento de la diferencia del Peso bruto total de la carga</t>
  </si>
  <si>
    <t>4388</t>
  </si>
  <si>
    <t>Debe consignar el Indicador de pagador de flete</t>
  </si>
  <si>
    <t>4389</t>
  </si>
  <si>
    <t>Solo corresponde consignar hasta dos vehiculos secundarios</t>
  </si>
  <si>
    <t>4390</t>
  </si>
  <si>
    <t>Debe consignar la Constancia de Deposito el tratarse de un bien normalizado</t>
  </si>
  <si>
    <t>4391</t>
  </si>
  <si>
    <t>El Numero de Registro MTC del transportista no existe o no contiene informacion</t>
  </si>
  <si>
    <t>4392</t>
  </si>
  <si>
    <t>El Numero de Registro MTC del transportista no cumple con el formato establecido</t>
  </si>
  <si>
    <t>4393</t>
  </si>
  <si>
    <t>El Numero de Registro MTC del transportista no se encuentra en las bases consultadas</t>
  </si>
  <si>
    <t>4394</t>
  </si>
  <si>
    <t>Debe indicar la entidad autorizadora de la autorizacion especial</t>
  </si>
  <si>
    <t>4395</t>
  </si>
  <si>
    <t>El Codigo de entidad autorizadora es invalido</t>
  </si>
  <si>
    <t>4396</t>
  </si>
  <si>
    <t>El Numero de autorizacion del transportista no cumple con el formato establecido</t>
  </si>
  <si>
    <t>4397</t>
  </si>
  <si>
    <t>SI existe el Codigo de entidad autorizadora, debe consignar el Numero de autorizacion especial de la empresa</t>
  </si>
  <si>
    <t>4398</t>
  </si>
  <si>
    <t>El Numero de placa no se encuentra en las bases consultadas</t>
  </si>
  <si>
    <t>4399</t>
  </si>
  <si>
    <t>No ha consignado el Numero de Constancia de Inscripcion Vehicular o Certificado de Habilitacion Vehicular o la TUC (fisica o electronica)</t>
  </si>
  <si>
    <t>4400</t>
  </si>
  <si>
    <t>El Numero de Constancia de Inscripcion Vehicular o Certificado de Habilitacion Vehicular o la TUC (fisica o electronica) no se encuentra en las bases consultadas</t>
  </si>
  <si>
    <t>4401</t>
  </si>
  <si>
    <t>El XML no contiene el tag o no existe informacion del tipo de documento de identidad de quien paga el servicio</t>
  </si>
  <si>
    <t>4402</t>
  </si>
  <si>
    <t>El XML no contiene el atributo o no existe informacion del numero de documento de identidad de quien paga el servicio</t>
  </si>
  <si>
    <t>4403</t>
  </si>
  <si>
    <t>Debe indicar la entidad autorizadora del vehiculo</t>
  </si>
  <si>
    <t>4404</t>
  </si>
  <si>
    <t xml:space="preserve">La SUNAT no cuenta con la informacion en los ultimos 15 dias de la Constancia de Deposito en sus sistemas </t>
  </si>
  <si>
    <t>4405</t>
  </si>
  <si>
    <t>Si existe el Codigo de entidad autorizadora, debe consignar el Numero de autorizacion especial del vehiculo</t>
  </si>
  <si>
    <t>4406</t>
  </si>
  <si>
    <t>El Numero de autorizacion del vehiculo no cumple con el formato establecido</t>
  </si>
  <si>
    <t>4407</t>
  </si>
  <si>
    <t>El Codigo de entidad autorizadora del vehiculo no corresponde a un valor esperado</t>
  </si>
  <si>
    <t>4408</t>
  </si>
  <si>
    <t>Si consigna datos del vehiculo secundario, debe existir datos del vehiculo principal</t>
  </si>
  <si>
    <t>4409</t>
  </si>
  <si>
    <t>Los nombres y/o apellidos del conductor no cumplen con el formato establecido</t>
  </si>
  <si>
    <t>4410</t>
  </si>
  <si>
    <t>Si existe descripcion del documento relacionado debe existir informacion del codigo y numero del documento relacionado</t>
  </si>
  <si>
    <t>4411</t>
  </si>
  <si>
    <t>Si consigna datos del conductor secundario, debe existir datos del conductor principal</t>
  </si>
  <si>
    <t>4412</t>
  </si>
  <si>
    <t>El Numero de licencia de conducir no se encuentra en las bases consultadas</t>
  </si>
  <si>
    <t>4413</t>
  </si>
  <si>
    <t>SI ingresa el Tipo de locacion debe consignar el Codigo de puerto/aeropuerto</t>
  </si>
  <si>
    <t>4414</t>
  </si>
  <si>
    <t>El dato ingresado como Codigo del puerto no corresponde a un valor esperado</t>
  </si>
  <si>
    <t>4415</t>
  </si>
  <si>
    <t>SI ingresa el Codigo del puerto/aeropuerto debe consignar el Tipo de locacion</t>
  </si>
  <si>
    <t>4416</t>
  </si>
  <si>
    <t>El dato ingresado como Tipo de locacion no corresponde a un valor esperado</t>
  </si>
  <si>
    <t>4417</t>
  </si>
  <si>
    <t>El dato ingresado como Codigo del aeropuerto no corresponde a un valor esperado</t>
  </si>
  <si>
    <t>4418</t>
  </si>
  <si>
    <t>El Nombre del Puerto o Aeropuerto no existe o no contiene informacion</t>
  </si>
  <si>
    <t>4419</t>
  </si>
  <si>
    <t>La Partida arancelaria para bienes regulados por SUNAT (Indicador de bien normalizado) no contiene informacion o no existe</t>
  </si>
  <si>
    <t>4420</t>
  </si>
  <si>
    <t>El Numero de RUC del Remitente no esta activo</t>
  </si>
  <si>
    <t>4421</t>
  </si>
  <si>
    <t>El Numero de RUC del Remitente no esta habido</t>
  </si>
  <si>
    <t>4422</t>
  </si>
  <si>
    <t>El nombre o razon social del Remitente no cumple con el formato establecido</t>
  </si>
  <si>
    <t>4423</t>
  </si>
  <si>
    <t>El nombre o razon social de quien paga el servicio no cumple con el formato establecido</t>
  </si>
  <si>
    <t>4424</t>
  </si>
  <si>
    <t>El XML no contiene el tag o no existe informacion del numero de documento de identidad del subcontratador</t>
  </si>
  <si>
    <t>4425</t>
  </si>
  <si>
    <t>El XML no contiene el atributo o no existe informacion del tipo de documento de identidad del subcontratador</t>
  </si>
  <si>
    <t>4426</t>
  </si>
  <si>
    <t>El XML no contiene el atributo o no existe informacion del nombre o razon social del subcontratador</t>
  </si>
  <si>
    <t>4427</t>
  </si>
  <si>
    <t>El nombre/razon social del subcontratador no cumple con el formato establecido</t>
  </si>
  <si>
    <t>4428</t>
  </si>
  <si>
    <t>El Sustento de la diferencia del Peso bruto total de la carga no cumple con el formato establecido</t>
  </si>
  <si>
    <t>4429</t>
  </si>
  <si>
    <t>La anotacion opcional sobre los bienes a transportar no existe o no contiene informacion</t>
  </si>
  <si>
    <t>4430</t>
  </si>
  <si>
    <t>La anotacion opcional sobre los bienes a transportar no cumple con el formato establecido</t>
  </si>
  <si>
    <t>4431</t>
  </si>
  <si>
    <t>Si en caso el motivo de traslado de la guia remision remitente es Traslado emisor itinerante CP no corresponde informar codigo de ubigeo del punto de llegada</t>
  </si>
  <si>
    <t>4432</t>
  </si>
  <si>
    <t>La Constancia de Deposito ingresada ya ha sido referenciada en otra GRE emitida por el mismo remitente</t>
  </si>
  <si>
    <t>4433</t>
  </si>
  <si>
    <t>Si el motivo de traslado de la guia remitente es 18 - Traslado emisor itinerante CP no corresponde informar la direccion detalla del punto de llegada</t>
  </si>
  <si>
    <t>4434</t>
  </si>
  <si>
    <t>No corresponde consignar el detalle de los bienes a transportar</t>
  </si>
  <si>
    <t>4435</t>
  </si>
  <si>
    <t>El tipo y numero de documento de identidad del destinatario es diferente al del importador que figura en la(s) DAM / DS</t>
  </si>
  <si>
    <t>4436</t>
  </si>
  <si>
    <t>Ya se ha emitido una GRE por esta DAM o DS. La generacion de la GRE sera bajo su responsabilidad pues no se cuenta con saldo suficiente para este tipo de traslado</t>
  </si>
  <si>
    <t>4437</t>
  </si>
  <si>
    <t>El control de los saldos pendientes de traslado es responsabilidad del contribuyente</t>
  </si>
  <si>
    <t>4439</t>
  </si>
  <si>
    <t>El emisor no se encuentra en el Padrón de IGV 10%</t>
  </si>
  <si>
    <t>4440</t>
  </si>
  <si>
    <t>Listado de contribuyentes</t>
  </si>
  <si>
    <t>Alcance:</t>
  </si>
  <si>
    <t>Todo los contribuyentes</t>
  </si>
  <si>
    <t>Campo</t>
  </si>
  <si>
    <t>PK</t>
  </si>
  <si>
    <t>Tipo</t>
  </si>
  <si>
    <t>Formato</t>
  </si>
  <si>
    <t>Numero del RUC del contribuyente</t>
  </si>
  <si>
    <t>Si</t>
  </si>
  <si>
    <t>ind_estado</t>
  </si>
  <si>
    <t>Indicador de estado del contribuyente</t>
  </si>
  <si>
    <t>No</t>
  </si>
  <si>
    <t>ind_condicion</t>
  </si>
  <si>
    <t>Indicador de condición del domicilio fiscal</t>
  </si>
  <si>
    <t>Listado de los padrones de los contribuyentes</t>
  </si>
  <si>
    <t>ind_padron</t>
  </si>
  <si>
    <t>Indicador del padrón del contribuyente</t>
  </si>
  <si>
    <t>SI</t>
  </si>
  <si>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14:  Inscrito en el Registro de Establecimientos Autorizados (REA) 
</t>
  </si>
  <si>
    <t>Listado de contribuyentes asociados a los emisores</t>
  </si>
  <si>
    <t>De los contribuyentes asociados al OSE</t>
  </si>
  <si>
    <t>Número de RUC del emisor</t>
  </si>
  <si>
    <t>num_ruc_asociado</t>
  </si>
  <si>
    <t>Número de RUC del asociado</t>
  </si>
  <si>
    <t>ind_tip_asociacion</t>
  </si>
  <si>
    <t>Indicador de tipo de asociación</t>
  </si>
  <si>
    <t>1: PSE
2: OSE</t>
  </si>
  <si>
    <t>fec_inicio</t>
  </si>
  <si>
    <t>Fecha de inicio</t>
  </si>
  <si>
    <t>fec_fin</t>
  </si>
  <si>
    <t>Fecha de fin (fecha de solicitud de la baja)</t>
  </si>
  <si>
    <t>Listado de certificados del emisor</t>
  </si>
  <si>
    <t>num_id_ca</t>
  </si>
  <si>
    <t>Número del ID del CA</t>
  </si>
  <si>
    <t>num_id_cd</t>
  </si>
  <si>
    <t>Número del ID de la serie del certificado digital</t>
  </si>
  <si>
    <t>fec_alta</t>
  </si>
  <si>
    <t>Fecha de alta</t>
  </si>
  <si>
    <t>an25</t>
  </si>
  <si>
    <t>YYYY-MM-DD HH:MM:SS.nnnnn</t>
  </si>
  <si>
    <t>fec_baja</t>
  </si>
  <si>
    <t>Fecha de baja</t>
  </si>
  <si>
    <t>Numero de RUC del emisor</t>
  </si>
  <si>
    <t>Código de tipo de comprobante</t>
  </si>
  <si>
    <t>num_serie_cpe</t>
  </si>
  <si>
    <t>Numero de serie del comprobante</t>
  </si>
  <si>
    <t>num_cpe</t>
  </si>
  <si>
    <t>Numero del comprobante</t>
  </si>
  <si>
    <t>ind_estado_cpe</t>
  </si>
  <si>
    <t>Indicador de estado del comprobante</t>
  </si>
  <si>
    <t>2: Anulado
1: Aceptado
0: Rechazado</t>
  </si>
  <si>
    <t>fec_emision_cpe</t>
  </si>
  <si>
    <t>Fecha y hora de emisión del comprobante</t>
  </si>
  <si>
    <t>mto_importe_cpe</t>
  </si>
  <si>
    <t>Monto del importe total</t>
  </si>
  <si>
    <t>n..23</t>
  </si>
  <si>
    <t>Para mantener la estructura del archivo, se enviará con cero (0) este campo</t>
  </si>
  <si>
    <t>cod_moneda_cpe</t>
  </si>
  <si>
    <t>Codigo de moneda del comprobante</t>
  </si>
  <si>
    <t xml:space="preserve">Para mantener la estructura del archivo, se enviará con valor vacío este campo </t>
  </si>
  <si>
    <t>cod_mot_traslado</t>
  </si>
  <si>
    <t>Información exclusiva si el comprobante es guía de remisión.</t>
  </si>
  <si>
    <t>cod_mod_traslado</t>
  </si>
  <si>
    <t>Código de modalidad de traslado</t>
  </si>
  <si>
    <t>ind_transbordo</t>
  </si>
  <si>
    <t>Indicador de transbordo programado</t>
  </si>
  <si>
    <t>Información exclusiva si el comprobante es guía de remisión.
1:  Con transbordo programado
0: Sin transbordo programado</t>
  </si>
  <si>
    <t>fec_ini_traslado</t>
  </si>
  <si>
    <t>Fecha de inicio de traslado</t>
  </si>
  <si>
    <t>ind_for_pag</t>
  </si>
  <si>
    <t>Indicador de forma de pago</t>
  </si>
  <si>
    <t>Información exclusiva si el comprobante es factura. 
0: Contado 
1: Crédito</t>
  </si>
  <si>
    <t>Ind_percepcion</t>
  </si>
  <si>
    <t>Indicador de percepción</t>
  </si>
  <si>
    <t>Información exclusiva si el comprobante es factura o boleta (envío individual)
0: No tiene percepción 
1: Si tiene percepción</t>
  </si>
  <si>
    <t>Número de serie del comprobante</t>
  </si>
  <si>
    <t>num_ini_cpe</t>
  </si>
  <si>
    <t>Número de inicio del comprobante</t>
  </si>
  <si>
    <t>n8</t>
  </si>
  <si>
    <t>num_fin_cpe</t>
  </si>
  <si>
    <t>Número de fin del comprobante</t>
  </si>
  <si>
    <t>Listado de autorizaciones de rangos de contingencia</t>
  </si>
  <si>
    <t>Parámetros</t>
  </si>
  <si>
    <t>Para todos los OSEs</t>
  </si>
  <si>
    <t>cod_parametro</t>
  </si>
  <si>
    <t>Código de parámetro</t>
  </si>
  <si>
    <t>n3</t>
  </si>
  <si>
    <t>001: Tipo de cambio
002: Regimen de percepción
003: Regimen de retención</t>
  </si>
  <si>
    <t>cod_argumento</t>
  </si>
  <si>
    <t>Código de argumento</t>
  </si>
  <si>
    <t>Ver hoja de parámetros</t>
  </si>
  <si>
    <t>des_argumento</t>
  </si>
  <si>
    <t>Descripción del argumento</t>
  </si>
  <si>
    <t>Listado de Establecimientos Anexos</t>
  </si>
  <si>
    <t>cod_estab</t>
  </si>
  <si>
    <t>Código de establecimiento anexo</t>
  </si>
  <si>
    <t>cod_tip_estab</t>
  </si>
  <si>
    <t>Tipo de establecimiento anexo</t>
  </si>
  <si>
    <t>Listado de padrones con vigencia</t>
  </si>
  <si>
    <t> </t>
  </si>
  <si>
    <t>Tipo de padrón</t>
  </si>
  <si>
    <t>01: Autorizado a IGV 10%</t>
  </si>
  <si>
    <t>fec_inivig</t>
  </si>
  <si>
    <t>Fecha de inicio de vigencia</t>
  </si>
  <si>
    <t>fec_finvig</t>
  </si>
  <si>
    <t>Fecha de fin de vigencia</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</si>
  <si>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</si>
  <si>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</si>
  <si>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</si>
  <si>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</si>
  <si>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</si>
  <si>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</si>
  <si>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</si>
  <si>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</si>
  <si>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</si>
  <si>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</si>
  <si>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</si>
  <si>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</si>
  <si>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004: Plazo máximo de envío</t>
  </si>
  <si>
    <t>Código de comprobante</t>
  </si>
  <si>
    <t>Número de días</t>
  </si>
  <si>
    <t>(3 enteros)</t>
  </si>
  <si>
    <t>005: Catálogo 5</t>
  </si>
  <si>
    <t>Código de tipos de tributos</t>
  </si>
  <si>
    <t>Código internacional + Categoría de impuesto</t>
  </si>
  <si>
    <t>XXX-Y
Donde: XXX: es código internacional
Y: es categoría de impuesto</t>
  </si>
  <si>
    <t>006: Catálogo 6</t>
  </si>
  <si>
    <t>Descripción del tipo de documento de identidad</t>
  </si>
  <si>
    <t>007: Catálogo 7</t>
  </si>
  <si>
    <t>Descripción del tipo de afectación del IGV</t>
  </si>
  <si>
    <t>008: Catálogo 8</t>
  </si>
  <si>
    <t>Descripción de tipos de sistemas de cálculo del ISC</t>
  </si>
  <si>
    <t>009: Catálogo 14</t>
  </si>
  <si>
    <t>Descripción de otros conceptos tributarios</t>
  </si>
  <si>
    <t>010: Catálogo 16</t>
  </si>
  <si>
    <t>Descripción de tipo de precio de venta unitario</t>
  </si>
  <si>
    <t>011: Catálogo 17</t>
  </si>
  <si>
    <t>Descripción de tipo de operación</t>
  </si>
  <si>
    <t>012: Tasa IGV</t>
  </si>
  <si>
    <t>Fecha de inicio de tasa IGV</t>
  </si>
  <si>
    <t>YYYYMMDD</t>
  </si>
  <si>
    <t>Tasa de IGV</t>
  </si>
  <si>
    <t>013: Catálogo 9</t>
  </si>
  <si>
    <t>Descripción de tipo de nota de crédito</t>
  </si>
  <si>
    <t>014: Catálogo 10</t>
  </si>
  <si>
    <t>Descripción de tipo de nota de débito</t>
  </si>
  <si>
    <t>015: Catálogo 1</t>
  </si>
  <si>
    <t>Descripción de tipo de documento</t>
  </si>
  <si>
    <t xml:space="preserve">016: Catálogo 13 </t>
  </si>
  <si>
    <t>Código de ubigeo</t>
  </si>
  <si>
    <t>Descripción de ubigeo</t>
  </si>
  <si>
    <t>017: Catálogo 11</t>
  </si>
  <si>
    <t>Códigos de tipo de valor de venta (resumen diario)</t>
  </si>
  <si>
    <t>Descripción de tipo de valor de venta</t>
  </si>
  <si>
    <t>018: Catálogo 19</t>
  </si>
  <si>
    <t>Descripción de estado del ítem</t>
  </si>
  <si>
    <t>019: Catálogo 22</t>
  </si>
  <si>
    <t>Descripción de regimen de percepciones</t>
  </si>
  <si>
    <t>020: Catálogo 21</t>
  </si>
  <si>
    <t>Descripción de documentos relacionados</t>
  </si>
  <si>
    <t>021: Catálogo 20</t>
  </si>
  <si>
    <t>022: Catálogo 18</t>
  </si>
  <si>
    <t>Descripción de modalidad de transporte</t>
  </si>
  <si>
    <t>023: Catálogo 23</t>
  </si>
  <si>
    <t>Tasa de retenciones</t>
  </si>
  <si>
    <t>024: Tasa Vigente del IVAP</t>
  </si>
  <si>
    <t>Fecha</t>
  </si>
  <si>
    <t>YYYYMMDD
Donde: YYYYMMDD es fecha.</t>
  </si>
  <si>
    <t>Tasa Vigente</t>
  </si>
  <si>
    <t>Versión Excel</t>
  </si>
  <si>
    <t>ERROR/OBSERVACION</t>
  </si>
  <si>
    <t>CAMPO</t>
  </si>
  <si>
    <t xml:space="preserve">TIPO </t>
  </si>
  <si>
    <t>DETALLE</t>
  </si>
  <si>
    <t>COMPROBANTE</t>
  </si>
  <si>
    <t>VERSION UBL</t>
  </si>
  <si>
    <t>FECHA VIGENCIA</t>
  </si>
  <si>
    <t>30/06/2018</t>
  </si>
  <si>
    <t>Gastos Hipotecarios:
•  Tipo de préstamo
•  Partida Registral
•  Indicador de Primera vivienda</t>
  </si>
  <si>
    <t>Eliminación de campo</t>
  </si>
  <si>
    <t>Se elimina cbc:NameCode</t>
  </si>
  <si>
    <t>FAC</t>
  </si>
  <si>
    <t>ERR-2047</t>
  </si>
  <si>
    <t>Total valor de venta operaciones gravadas</t>
  </si>
  <si>
    <t>Modificación de la validación</t>
  </si>
  <si>
    <t>FAC y BOL</t>
  </si>
  <si>
    <t>OBS-4016</t>
  </si>
  <si>
    <t>Total Valor de venta de operaciones gravadas</t>
  </si>
  <si>
    <t>ERRORES
2045,3231,2784,
2602,2785,2786,
2797,2788,2789,
2790,2798,2792,
2793,2794,2799,
2796</t>
  </si>
  <si>
    <t>Modificación del texto de la validación</t>
  </si>
  <si>
    <t>ERR-3231, ERR-2790</t>
  </si>
  <si>
    <t>Eliminación de validación</t>
  </si>
  <si>
    <t>ERR-2797</t>
  </si>
  <si>
    <t>ERRORES
2784, 2602, 2785
2786, 2797, 2788,
2789, 2798, 2792,
2793, 2794, 2799,
2796</t>
  </si>
  <si>
    <t xml:space="preserve">Modificación de ERROR a OBSERVACION </t>
  </si>
  <si>
    <t>Código de producto GS1</t>
  </si>
  <si>
    <t>Agrega campos</t>
  </si>
  <si>
    <t>FAC, BOL, NC y ND</t>
  </si>
  <si>
    <t>OBS-4292</t>
  </si>
  <si>
    <t>Versión de UBL</t>
  </si>
  <si>
    <t>Modificación de la descripción del error/observación</t>
  </si>
  <si>
    <t>ERR-2150</t>
  </si>
  <si>
    <t>NC</t>
  </si>
  <si>
    <t>Detracciones
Beneficio Hospedaje
Ventas al sector público</t>
  </si>
  <si>
    <t>OBS-4314 y OBS-4316</t>
  </si>
  <si>
    <t>Datos de la Retención del CRE -
Monto para  redondeo</t>
  </si>
  <si>
    <t>Adición del campo: Monto para redondeo con las OBS-4314 y OBS-4316</t>
  </si>
  <si>
    <t>ERR-2629</t>
  </si>
  <si>
    <t>Datos de la Retención del CRE -
Importe total Pagado</t>
  </si>
  <si>
    <t>OBS-3229 y OBS-2742</t>
  </si>
  <si>
    <t>Datos de la Retención (4) -
Monto para  redondeo</t>
  </si>
  <si>
    <t>Se reubica /Retention/cbc:PayableRoundingAmount</t>
  </si>
  <si>
    <t>ERR-2623</t>
  </si>
  <si>
    <t>Datos de la Retención (4) -
Importe total a pagar (neto)</t>
  </si>
  <si>
    <t>ERR-2915</t>
  </si>
  <si>
    <t>Domicilio fiscal del cliente: Distrito</t>
  </si>
  <si>
    <t>Datos de la Percepción del CPE -
Monto para  redondeo</t>
  </si>
  <si>
    <t>ERR-2668</t>
  </si>
  <si>
    <t>Datos de la Percepción del CPE -
Importe total Cobrado</t>
  </si>
  <si>
    <t>ERR-3229 y ERR-2742</t>
  </si>
  <si>
    <t>Datos de la percepción (4) -
Monto para  redondeo</t>
  </si>
  <si>
    <t>Se reubica /Perception/cbc:PayableRoundingAmount</t>
  </si>
  <si>
    <t>ERR-2608</t>
  </si>
  <si>
    <t>Datos de la percepción (4) -
Importe total a cobrar (neto)</t>
  </si>
  <si>
    <t>ERR-2600</t>
  </si>
  <si>
    <t>Información de percepción</t>
  </si>
  <si>
    <t>Resumen Diario</t>
  </si>
  <si>
    <t xml:space="preserve">ERR-3094, ERR-3095, ERR-3096, ERR-2605, OBS-4089, OBS-4986, OBS-4090, ERR-2893, ERR-2601, ERR-2897 </t>
  </si>
  <si>
    <t>Varios</t>
  </si>
  <si>
    <t>Aclaración</t>
  </si>
  <si>
    <t>Monto de la percepción
Monto total a cobrar incluida la percepción</t>
  </si>
  <si>
    <t>Eliminación parcial de la validación</t>
  </si>
  <si>
    <t>ERR-2893, ERR-2895 y ERR-2897</t>
  </si>
  <si>
    <t>Monto de la percepción
Monto total a cobrar incluida la percepción
Base imponible percepción</t>
  </si>
  <si>
    <t>ERR-2278</t>
  </si>
  <si>
    <t>Importe Total de la venta</t>
  </si>
  <si>
    <t>Modificación del texto del TAG UBL</t>
  </si>
  <si>
    <t>Aclaración, se especifica el campo que representa el Tipo de moneda del comprobante</t>
  </si>
  <si>
    <t>ERR-3030</t>
  </si>
  <si>
    <t>Establecimiento Anexo</t>
  </si>
  <si>
    <t>ERR-3181</t>
  </si>
  <si>
    <t xml:space="preserve">FAC </t>
  </si>
  <si>
    <t>ERR-3222</t>
  </si>
  <si>
    <t>Total Valor de venta</t>
  </si>
  <si>
    <t>FAC, BOL, NC, ND y Servicios Públicos</t>
  </si>
  <si>
    <t>ERR-3100</t>
  </si>
  <si>
    <t>ISC de la línea</t>
  </si>
  <si>
    <t>ERR-3216</t>
  </si>
  <si>
    <t>ERR-2370</t>
  </si>
  <si>
    <t>Valor de venta del ítem</t>
  </si>
  <si>
    <t>FAC, BOL, Servicios Públicos</t>
  </si>
  <si>
    <t>Detracciones – Servicio de transporte – Punto de origen del viaje</t>
  </si>
  <si>
    <t>Campo cbc:ID, sin validaciones</t>
  </si>
  <si>
    <t>OBS-4001</t>
  </si>
  <si>
    <t>Número de documento del receptor</t>
  </si>
  <si>
    <t>Cambio de OBS a ERROR</t>
  </si>
  <si>
    <t>Modificación de OBS-4001 a ERR-3202</t>
  </si>
  <si>
    <t>ND</t>
  </si>
  <si>
    <t>OBS-4312</t>
  </si>
  <si>
    <t>Importe Total</t>
  </si>
  <si>
    <t>NC y ND</t>
  </si>
  <si>
    <t>Total Valor de Venta - Exportación
 Total valor de venta - operaciones inafectas
 Total valor de venta - operaciones exoneradas</t>
  </si>
  <si>
    <t>Modificación de Condición</t>
  </si>
  <si>
    <t>Se uniformizó todo el grupo a condicional</t>
  </si>
  <si>
    <t>BOL y NC</t>
  </si>
  <si>
    <t>Afectación al IGV por la línea
Afectación IVAP por la línea
 Total Valor de venta – Operaciones Gravadas
 Total IGV</t>
  </si>
  <si>
    <t>Total valor de venta - operaciones inafectas
 Total valor de venta - operaciones exoneradas</t>
  </si>
  <si>
    <t>Servicios Públicos</t>
  </si>
  <si>
    <t>Datos del cliente o receptor</t>
  </si>
  <si>
    <t>ERR-3207, ERR-3219</t>
  </si>
  <si>
    <t>Numeración, conformada por serie y número correlativo
Anticipos</t>
  </si>
  <si>
    <t>ERR-3207, ERR-2404</t>
  </si>
  <si>
    <t>Numeración, conformada por serie y número correlativo
Serie y Número de documento que modifica</t>
  </si>
  <si>
    <t>NC, ND</t>
  </si>
  <si>
    <t>2.0 y 2.1</t>
  </si>
  <si>
    <t>ERR-3207, ERR-2988</t>
  </si>
  <si>
    <t>ERR-3228</t>
  </si>
  <si>
    <t>Número de documento Relacionado</t>
  </si>
  <si>
    <t>ERR-3207</t>
  </si>
  <si>
    <t>Modificación de ERROR a OBSERVACION</t>
  </si>
  <si>
    <t>ERR-2774</t>
  </si>
  <si>
    <t>Modalidad de traslado</t>
  </si>
  <si>
    <t>Guía</t>
  </si>
  <si>
    <t>Se ajusta fecha de acuerdo a la norma</t>
  </si>
  <si>
    <t>ERR-3235</t>
  </si>
  <si>
    <t>Agrega validaciones</t>
  </si>
  <si>
    <t>ERR-1078</t>
  </si>
  <si>
    <t>Nota: Se indicará oportunamente el inicio de vigencia de esta validación</t>
  </si>
  <si>
    <t>GENERAL</t>
  </si>
  <si>
    <t>Ajustes varios</t>
  </si>
  <si>
    <t>CDR-OSE-Comprobante</t>
  </si>
  <si>
    <t>26/07/2018</t>
  </si>
  <si>
    <t>Retenciones y Percepciones</t>
  </si>
  <si>
    <t>OBS-3207</t>
  </si>
  <si>
    <t>FAC, BOL, NC Y ND</t>
  </si>
  <si>
    <t>ERR-1034</t>
  </si>
  <si>
    <t>ERR-3051 OBS-4302</t>
  </si>
  <si>
    <t>Total IGV/IVAP
Nombre de tributo</t>
  </si>
  <si>
    <t>Se incorpora IVAP al Resumen</t>
  </si>
  <si>
    <t>ERR-2278 OBS-4019</t>
  </si>
  <si>
    <t>IGV/IVAP
Total IGV/IVAP</t>
  </si>
  <si>
    <t>19 Operaciones Exportación</t>
  </si>
  <si>
    <t>Se incorpora Operaciones de exportación al Resumen</t>
  </si>
  <si>
    <t>ERR-2357, ERR-2278, ERR-2014, ERR-2788</t>
  </si>
  <si>
    <t>OBS-4308</t>
  </si>
  <si>
    <t>Total otros Cargos
(Que no afectan la base)</t>
  </si>
  <si>
    <t>Se retira Percepciones de Total Otros Cargos</t>
  </si>
  <si>
    <t>Información Adicional - Percepciones</t>
  </si>
  <si>
    <t>Se agrega el importe total incluido la percepción</t>
  </si>
  <si>
    <t>ERR-1038</t>
  </si>
  <si>
    <t>Cambio de ERROR a OBS</t>
  </si>
  <si>
    <t>Se alinea a Factura</t>
  </si>
  <si>
    <t>BOL</t>
  </si>
  <si>
    <t>ERR-2416</t>
  </si>
  <si>
    <t>Total Valor de Venta - Operaciones gratuitas</t>
  </si>
  <si>
    <t>Se alinea a Boleta</t>
  </si>
  <si>
    <t>ERR-4027</t>
  </si>
  <si>
    <t>Se alinea</t>
  </si>
  <si>
    <t>Se incorpora:
- Dirección del adquiriente o usuario
- Información adicional: Restitución Simplificada de Derechos Arancelarios
- Información adicional: Incoterms
- Partida Arancelaria
-Información de vehículos (incluye nuevos códigos en Catálogo No. 55)</t>
  </si>
  <si>
    <t>OBS-4279</t>
  </si>
  <si>
    <t>Permitir el uso de códigos de propiedades definidos por el emisor</t>
  </si>
  <si>
    <t>OBS-4027</t>
  </si>
  <si>
    <t>Se incorpora Total valor de venta de exportación a la fórmula de "Importe Total"</t>
  </si>
  <si>
    <t>OBS-2602</t>
  </si>
  <si>
    <t>Código de régimen de percepción</t>
  </si>
  <si>
    <t>Codigo producto de SUNAT</t>
  </si>
  <si>
    <t>Se corrige la ubicación. Referenciaba a campo de factura</t>
  </si>
  <si>
    <t>24/06/2019</t>
  </si>
  <si>
    <t>Se reitera la eliminación. En la versión del 26/07 se omitió el tachado en las hojas excel</t>
  </si>
  <si>
    <t>ERR-2956</t>
  </si>
  <si>
    <t>Monto total de impuestos</t>
  </si>
  <si>
    <t>Se corrige la validación</t>
  </si>
  <si>
    <t>ERR-1032, ERR-1033</t>
  </si>
  <si>
    <t>Ajustes por Contingencia:
Si es comprobante de contingencia, se permite recibir nuevamente el comprobante</t>
  </si>
  <si>
    <t>ERR-1033</t>
  </si>
  <si>
    <t>Percepciones y Retenciones</t>
  </si>
  <si>
    <t>ERR-2111, ERR-2113</t>
  </si>
  <si>
    <t>Versión de UBL, Versión de la estructura del documento</t>
  </si>
  <si>
    <t>Se retira verificación de existencia, ya que lo controla el esquema</t>
  </si>
  <si>
    <t>Se elimina tag repetido</t>
  </si>
  <si>
    <t>ERR-2023</t>
  </si>
  <si>
    <t>Número de orden de ítem</t>
  </si>
  <si>
    <t>Se aclara validación</t>
  </si>
  <si>
    <t>Modificación de formato</t>
  </si>
  <si>
    <t>Se corrige el formato del identificador del resumen</t>
  </si>
  <si>
    <t>Resumen Reversiones</t>
  </si>
  <si>
    <t>OBS-4302</t>
  </si>
  <si>
    <t>Total IGV o IVAP</t>
  </si>
  <si>
    <t>Se completa la redacción</t>
  </si>
  <si>
    <t>ERR-3099</t>
  </si>
  <si>
    <t>OBS-4020</t>
  </si>
  <si>
    <t>ERR-2752</t>
  </si>
  <si>
    <t>Aclaración, se uniformiza la redacción de la validación para que indique la condición que genera el error/observación.</t>
  </si>
  <si>
    <t>ERR-2409</t>
  </si>
  <si>
    <t>Precio de venta unitario por ítem - Código de precio</t>
  </si>
  <si>
    <t>ERR-2800</t>
  </si>
  <si>
    <t>Tipo y Número de documento de identidad del adquirente o usuario</t>
  </si>
  <si>
    <t>Aclaración, uso correcto de los conectores</t>
  </si>
  <si>
    <t>OBS-4009</t>
  </si>
  <si>
    <t>BOL, NC Y ND</t>
  </si>
  <si>
    <t>OBS-4274</t>
  </si>
  <si>
    <t>Carga útil en toneladas métricas del vehículo
Carga efectiva en toneladas métricas del vehículo</t>
  </si>
  <si>
    <t>ERR-3067</t>
  </si>
  <si>
    <t>ERR-3026</t>
  </si>
  <si>
    <t>Monto total de impuesto del ítem</t>
  </si>
  <si>
    <t>ERR-3024</t>
  </si>
  <si>
    <t>ERR-3068</t>
  </si>
  <si>
    <t>Total valor de venta - Código de tributo</t>
  </si>
  <si>
    <t>Aclaración, en todos los casos que son atributos, se reemplaza el término tag por atributo</t>
  </si>
  <si>
    <t>OBS-4281</t>
  </si>
  <si>
    <t>OBS-4093</t>
  </si>
  <si>
    <t>OBS-4231</t>
  </si>
  <si>
    <t>ERR-2364, ERR-2365</t>
  </si>
  <si>
    <t>OBS-4200, ERR-3093, ERR-3014</t>
  </si>
  <si>
    <t>ERR-3203 y ERR-2426</t>
  </si>
  <si>
    <t>ERR-2626, OBS-2917</t>
  </si>
  <si>
    <t>ERR-2752, ERR-2753</t>
  </si>
  <si>
    <t>OBS-4186, OBS-4187, ERR-1038, ERR-2762, ERR-4189, OBS-4190, ERR-2778</t>
  </si>
  <si>
    <t>Se uniformiza la validación con los otros comprobantes</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</si>
  <si>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</si>
  <si>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</si>
  <si>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</si>
  <si>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</si>
  <si>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</si>
  <si>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</si>
  <si>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</si>
  <si>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</si>
  <si>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</si>
  <si>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</si>
  <si>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</si>
  <si>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</si>
  <si>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</si>
  <si>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FAC, BOL y ND</t>
  </si>
  <si>
    <t>ERR-3107</t>
  </si>
  <si>
    <t>Total valor de venta - operaciones gravadas - Validación IVAP</t>
  </si>
  <si>
    <t>ERR-3221</t>
  </si>
  <si>
    <t>Total valor de venta - Validación para tipo de nota IVAP</t>
  </si>
  <si>
    <t>Aclaración, para validación de Tipo de nota IVAP</t>
  </si>
  <si>
    <t>ERR-2064</t>
  </si>
  <si>
    <t>Sumatoria otros descuentos</t>
  </si>
  <si>
    <t>Aclaración, se uniformiza la redacción</t>
  </si>
  <si>
    <t>ERR-2065</t>
  </si>
  <si>
    <t>Sumatoria otros cargos</t>
  </si>
  <si>
    <t>ERR-0151</t>
  </si>
  <si>
    <t>Nombre del archivo</t>
  </si>
  <si>
    <t>Aclaración, se precisa la validación</t>
  </si>
  <si>
    <t>General</t>
  </si>
  <si>
    <t>ERR-2325</t>
  </si>
  <si>
    <t>Certificado digital</t>
  </si>
  <si>
    <t>Se indica las ubicaciones UBL para que pueda consignarse esta información</t>
  </si>
  <si>
    <t>Dirección en el país o lugar de destino
Código de usuario de Zofratacna</t>
  </si>
  <si>
    <t>Datos del destinatario - tipo y número de documento de identidad
Datos del destinatario - apellidos y nombres o razón social</t>
  </si>
  <si>
    <t>Datos de vehículos:
Número de placa</t>
  </si>
  <si>
    <t>Modificación de longitud</t>
  </si>
  <si>
    <t>Cambia de an..10 a an..8</t>
  </si>
  <si>
    <t>Número de placa del vehículo automotor</t>
  </si>
  <si>
    <t>Cambia de an..15 a an..8</t>
  </si>
  <si>
    <t>Codigo producto SUNAT</t>
  </si>
  <si>
    <t>Se especifica la ubicación</t>
  </si>
  <si>
    <t>Partida Arancelaria</t>
  </si>
  <si>
    <t>Medio de pago</t>
  </si>
  <si>
    <t>Cambia de 2 a 3 caracteres</t>
  </si>
  <si>
    <t>Migración de documentos autorizados - Pago de regalía petrolera
Información adicional - beneficio de hospedaje
Información adicional - paquete turístico</t>
  </si>
  <si>
    <t>Se elimina:
Pago de regalía petrolera
Beneficio de hospedaje
Paquete turístico</t>
  </si>
  <si>
    <t>Información adicional - migración de documentos autorizados - Pago de regalía petrolera</t>
  </si>
  <si>
    <t>Se elimina:
Pago de regalía petrolera</t>
  </si>
  <si>
    <t>VEHICULO (Transporte Privado)-Numero de placa del vehiculo</t>
  </si>
  <si>
    <t xml:space="preserve">Se elimina tag  </t>
  </si>
  <si>
    <t>Catálogo No. 54</t>
  </si>
  <si>
    <t>Agrega código</t>
  </si>
  <si>
    <t>Se agrega código 23-Leche</t>
  </si>
  <si>
    <t>Catálogos</t>
  </si>
  <si>
    <t>ERR-2117</t>
  </si>
  <si>
    <t>Serie y número del documento que modifica</t>
  </si>
  <si>
    <t>ERR-2116</t>
  </si>
  <si>
    <t>Tipo de documento del documento que modifica</t>
  </si>
  <si>
    <t>ERR-2205</t>
  </si>
  <si>
    <t>ERR-2204</t>
  </si>
  <si>
    <t>OBS-4167</t>
  </si>
  <si>
    <t>Se uniformiza la validación de Número de placa.</t>
  </si>
  <si>
    <t>Total valor de venta - exportación</t>
  </si>
  <si>
    <t>Corrección de la validación para tipo de nota exportación. Debe evaluar a nivel global y no línea</t>
  </si>
  <si>
    <t>ERR-3061</t>
  </si>
  <si>
    <t>Afectación IVAP por la línea</t>
  </si>
  <si>
    <t>Corrección</t>
  </si>
  <si>
    <t>ERR-3001</t>
  </si>
  <si>
    <t>ERR-3201</t>
  </si>
  <si>
    <t>Se agrega validación para GTIN-12</t>
  </si>
  <si>
    <t>OBS-4331</t>
  </si>
  <si>
    <t>Obligatoriedad de consignar Código de producto SUNAT o GTIN</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</si>
  <si>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</si>
  <si>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</si>
  <si>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</si>
  <si>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</si>
  <si>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</si>
  <si>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</si>
  <si>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</si>
  <si>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</si>
  <si>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</si>
  <si>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</si>
  <si>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ERR-3002, OBS-4332</t>
  </si>
  <si>
    <t>Obligatoriedad de consignar Código de producto SUNAT o GTIN
Cambio de ERR-3002 a OBS-4332</t>
  </si>
  <si>
    <t>OBS-4337</t>
  </si>
  <si>
    <t>Obligatoriedad de consignar Código de producto SUNAT o GTIN
Se agrega validación de verificación del nivel de detalle del código SUNAT</t>
  </si>
  <si>
    <t>Se incorpora un nuevo padrón en el listado de padrones:
12-Obligado a enviar código de producto</t>
  </si>
  <si>
    <t>Número de RUC de emisor</t>
  </si>
  <si>
    <t>Validación para obligados a usar sistema de emisión OSE. No aplica para SEE-OSE
Se activa validación</t>
  </si>
  <si>
    <t>FAC, BOL, NC, ND y Resumen Diario</t>
  </si>
  <si>
    <t>OBS-4289</t>
  </si>
  <si>
    <t>Cargo/descuento por ítem - Monto de cargo/descuento</t>
  </si>
  <si>
    <t>Se condiciona para que la validación solo aplique cuando existe el motivo y el factor</t>
  </si>
  <si>
    <t>ERR-3226, OBS-4322</t>
  </si>
  <si>
    <t>Cambio de ERR-3226 a OBS-4322</t>
  </si>
  <si>
    <t>OBS-4322</t>
  </si>
  <si>
    <t>ERR-1038, OBS-4338</t>
  </si>
  <si>
    <t>Apellidos y nombres, denominación o razón social del emisor</t>
  </si>
  <si>
    <t>Flexibilización</t>
  </si>
  <si>
    <t>FAC, BOL, NC, ND y Guia</t>
  </si>
  <si>
    <t>Catálogo No. 05</t>
  </si>
  <si>
    <t>RS-Bolsas plásticas
Se crea Impuesto al consumo de las bolsas plásticas</t>
  </si>
  <si>
    <t>OBS-4301</t>
  </si>
  <si>
    <t>RS-Bolsas plásticas</t>
  </si>
  <si>
    <t>OBS-4310</t>
  </si>
  <si>
    <t>Total Precio de Venta (Subtotal de la factura)</t>
  </si>
  <si>
    <t>OBS-4293</t>
  </si>
  <si>
    <t>OBS-4318, ERR-2892, ERR-3236, ERR-3237, ERR-3238, OBS-4237, OBS-4320</t>
  </si>
  <si>
    <t>Impuesto al consumo de bolsas de plástico por ítem</t>
  </si>
  <si>
    <t>ERR-2949,  OBS-4321</t>
  </si>
  <si>
    <t>ERR-3240</t>
  </si>
  <si>
    <t>Impuesto al consumo de las bolsas plásticas por la línea</t>
  </si>
  <si>
    <t>ERR-3196
OBS-4301</t>
  </si>
  <si>
    <t>RS-Bolsas plásticas
Se cambia de ERR-3196 a OBS-4301, agregando el ICBPER a la sumatoria</t>
  </si>
  <si>
    <t>RS-Bolsas plásticas
Se agrega también el 'Monto de redondeo' a la fórmula</t>
  </si>
  <si>
    <t>ERR-3003</t>
  </si>
  <si>
    <t>Total valor de venta
Sumatoria ISC - Monto base</t>
  </si>
  <si>
    <t>RS-Bolsas plásticas, se excluye la validación en caso de tributo ICBPER</t>
  </si>
  <si>
    <t>ERR-2992</t>
  </si>
  <si>
    <t>Afectación al IGV por ítem
Afectación al IVAP por ítem
Sistema de ISC por ítem
Afectacion otros tributos por ítem</t>
  </si>
  <si>
    <t>ERR-2950</t>
  </si>
  <si>
    <t>Fecha de recepción</t>
  </si>
  <si>
    <t>RS N° 114-2019 -Boleta de venta
Cambio solo en el receptor de SUNAT-OSE.</t>
  </si>
  <si>
    <t>ERR-2108</t>
  </si>
  <si>
    <t>RS N° 114-2019 -Boleta de venta
Solo se reciben NC y ND asociadas a Boletas, hasta 5 días posteriores a la fecha de emisión</t>
  </si>
  <si>
    <t>ERR-2108
ERR-1079</t>
  </si>
  <si>
    <t>RS N° 114-2019 -Boleta de venta
Se cambia de ERR-2108 a ERR-1079, pasa de ERROR a EXCEPCION</t>
  </si>
  <si>
    <t>ERR-2663</t>
  </si>
  <si>
    <t>RS N° 114-2019 -Boleta de venta
Solo queda la validación en caso de modificación</t>
  </si>
  <si>
    <t>30/10/2019</t>
  </si>
  <si>
    <t>ERR-2957 y ERR-2958</t>
  </si>
  <si>
    <t>RS N° 114-2019 -Boleta de venta
Se agrega validaciones para el caso de bajas</t>
  </si>
  <si>
    <t>ERR-2958</t>
  </si>
  <si>
    <t>Comunicación de baja</t>
  </si>
  <si>
    <t>OBS-4014</t>
  </si>
  <si>
    <t>Solo se valida la condición NO HABIDO</t>
  </si>
  <si>
    <t>ERR-2011</t>
  </si>
  <si>
    <t>Datos del emisor - Número de RUC</t>
  </si>
  <si>
    <t>ERR-1080</t>
  </si>
  <si>
    <t>Número de RUC emisor</t>
  </si>
  <si>
    <t>Control de envío de afiliados al SEE-Empresas supervisadas</t>
  </si>
  <si>
    <t>ERR-2581</t>
  </si>
  <si>
    <t>ERR-2119, ERR-2120, ERR-2121, ERR-3209 y OBS-2404</t>
  </si>
  <si>
    <t>Se condiciona para que la validación NO se realice para el Tipo de nota de crédito 10-Otros.</t>
  </si>
  <si>
    <t>Monto de la Percepción</t>
  </si>
  <si>
    <t>Cambio de campo en la fórmula. Se hace uso de la base imponible</t>
  </si>
  <si>
    <t>ERR-2514</t>
  </si>
  <si>
    <t>Se considera mayor o igual a 700 soles</t>
  </si>
  <si>
    <t>ERR-2071</t>
  </si>
  <si>
    <t>Tipo de moneda del Comprobante</t>
  </si>
  <si>
    <t>Se excluye de la validación los datos de percepción que siempre deben estar en soles</t>
  </si>
  <si>
    <t>ERR-2694</t>
  </si>
  <si>
    <t>Se agrega guion como serie válida</t>
  </si>
  <si>
    <t>Percepciones, Retenciones</t>
  </si>
  <si>
    <t>ERR-2920, ERR-2117</t>
  </si>
  <si>
    <t>Se agrega guion como serie válida para tipo de documento 12 y se agrega EB01 para tipo de documento difrerente a 12</t>
  </si>
  <si>
    <t>Se incluye la suma del total valor de venta de exportación</t>
  </si>
  <si>
    <t>Se reacomoda los tipos de operación de exportación</t>
  </si>
  <si>
    <t>Parametro 024</t>
  </si>
  <si>
    <t>Se agrega Parámetro 024 - Tasa IVAP</t>
  </si>
  <si>
    <t>OBS-4202</t>
  </si>
  <si>
    <t>Se agregan tipos de documentos relacionados '08' y '09'.</t>
  </si>
  <si>
    <t>Se agregan tipos de documentos relacionados '02', '03', '06', '07', '08' y '09</t>
  </si>
  <si>
    <t>OBS-2105</t>
  </si>
  <si>
    <t>Ajuste por contingencia</t>
  </si>
  <si>
    <t>ERR-2610</t>
  </si>
  <si>
    <t>Importe total documento Relacionado
Tipo de moneda documento Relacionado</t>
  </si>
  <si>
    <t>Se elimina dependencia de datos del comprobante relacionado</t>
  </si>
  <si>
    <t>Unidad de medida por ítem que modifica
Cantidad de unidades por ítem que modifica</t>
  </si>
  <si>
    <t>Los conceptos pasan a ser condicionales</t>
  </si>
  <si>
    <t>ERR-2580</t>
  </si>
  <si>
    <t>ERR-3111</t>
  </si>
  <si>
    <t>Monto de tributo por línea de IGV/IVAP</t>
  </si>
  <si>
    <t>Ajuste para que la validación aplique cuando el resultado sea mayor a cero</t>
  </si>
  <si>
    <t>OBS-4310, OBS-4317</t>
  </si>
  <si>
    <t>ERR-2871</t>
  </si>
  <si>
    <t>Se permite el guión</t>
  </si>
  <si>
    <t>CDR-OSE- Comprobante</t>
  </si>
  <si>
    <t>OBS-4311</t>
  </si>
  <si>
    <t>Aclaración y se agrega condición de base imponible mayor a cero</t>
  </si>
  <si>
    <t>FAC, BOL, ND</t>
  </si>
  <si>
    <t>OBS-4294, ERR-3105, OBS-4295, OBS-4296, OBS-4297, OBS-4298, OBS-4300</t>
  </si>
  <si>
    <t>Aclaración y se agrega condición de base imponible mayor a cero
El ERR-3105 para NC solo cambia la redacción</t>
  </si>
  <si>
    <t>OBS-4309</t>
  </si>
  <si>
    <t>FAC, BOL</t>
  </si>
  <si>
    <t>Total valor de venta - operaciones gravadas - Validación exportaciones</t>
  </si>
  <si>
    <t>Total valor de venta - Validación para tipo de nota exportaciones</t>
  </si>
  <si>
    <t>ERR-2766, ERR-2566</t>
  </si>
  <si>
    <t>Modificación de código de error</t>
  </si>
  <si>
    <t>Se cambia el código de error de 2566 a 2766</t>
  </si>
  <si>
    <t>Catálogo No. 55</t>
  </si>
  <si>
    <t>Se incluye:
- DAM (Declaración Aduanera de Mercancías)
- Subpartida nacional
- Se incluye datos de DAE-Gas Natural
- Datos de comercialización de oro (para uso de la liquidación de compra)
- Dato adicional para créditos hipotecarios</t>
  </si>
  <si>
    <t>Catálogo No. 16
Catálogo No. 24
Catálogo No. 56</t>
  </si>
  <si>
    <t>- Se incluye Gas natural</t>
  </si>
  <si>
    <t>Catálogo No. 52</t>
  </si>
  <si>
    <t>Se agrega código 2011</t>
  </si>
  <si>
    <t>Catálogo No. 03</t>
  </si>
  <si>
    <t>Actualización de catálogo</t>
  </si>
  <si>
    <t>Se actualiza la versión</t>
  </si>
  <si>
    <t>Catálogo No. 08</t>
  </si>
  <si>
    <t>Ajuste de descripción</t>
  </si>
  <si>
    <t>Se ajusta descripción de sistema 02 y se elimina las tasas</t>
  </si>
  <si>
    <t>Catálogo No. 51</t>
  </si>
  <si>
    <t>Eliminación de tipos de operación</t>
  </si>
  <si>
    <t>Catálogo No. 12</t>
  </si>
  <si>
    <t>Se agregan tipos de documentos</t>
  </si>
  <si>
    <t>Listado de CPE</t>
  </si>
  <si>
    <t>Monto del importe total
Código de moneda del comprobante</t>
  </si>
  <si>
    <t>ERR-3174</t>
  </si>
  <si>
    <t>ERR-2377</t>
  </si>
  <si>
    <t>Se generaliza la validación</t>
  </si>
  <si>
    <t>ERR-2015</t>
  </si>
  <si>
    <t>Se generaliza el texto</t>
  </si>
  <si>
    <t>ERR-2935</t>
  </si>
  <si>
    <t>ERR-2936</t>
  </si>
  <si>
    <t>Se cambia para el control de la unidad de medida</t>
  </si>
  <si>
    <t>ERR-2946</t>
  </si>
  <si>
    <t>Se cambia para el control del consumo del periodo</t>
  </si>
  <si>
    <t>Se deja solo para modificación</t>
  </si>
  <si>
    <t>Se modifica para reuso del código de error</t>
  </si>
  <si>
    <t>Redefine para controlar presentaciones fuera de plazo</t>
  </si>
  <si>
    <t>ERR-2236, ERR-2301, ERR-2105, ERR-2671, ERR-2355, ERR-2524, ERR-2920, ERR-2117, ERR-2891</t>
  </si>
  <si>
    <t>Mejora de redacción</t>
  </si>
  <si>
    <t>ERR-2768</t>
  </si>
  <si>
    <t>ERR-2968</t>
  </si>
  <si>
    <t>RS N° 013-2019 -DAE
Se agrega Tipo de documento 30, 34 y 42</t>
  </si>
  <si>
    <t>ERR-2930</t>
  </si>
  <si>
    <t>RS N° 013-2019 -DAE
Se agrega Tipo de documento 36
Cambio no aplica para SEE-OSE</t>
  </si>
  <si>
    <t>ERR-2117, ERR-2119, ERR-2120 y ERR-2121</t>
  </si>
  <si>
    <t>RS N° 013-2019 -DAE
Se agrega Tipo de documento 30, 34 y 42
Se retira Tipo de documento 14 y serie S</t>
  </si>
  <si>
    <t>RS N° 013-2019 -DAE
Se generaliza la validación</t>
  </si>
  <si>
    <t>ERR-2205, ERR-2209, ERR-2207 y ERR-2208</t>
  </si>
  <si>
    <t>ERR-2308</t>
  </si>
  <si>
    <t>RS N° 013-2019 -DAE
Se agrega el tipo de documento 30, 34 y 42</t>
  </si>
  <si>
    <t>ERR-2310</t>
  </si>
  <si>
    <t>RS N° 013-2019 -DAE
Se agrega el tipo de documento 36
Cambio no aplica para OSE</t>
  </si>
  <si>
    <t>RS N° 013-2019 -DAE
Se agrega validación para verificar los tipos de documentos 30, 34, y 42</t>
  </si>
  <si>
    <t>ERR-2105</t>
  </si>
  <si>
    <t>RS N° 013-2019 -DAE
Se agrega validación para verificar la existencia de documentos 30, 34, y 42</t>
  </si>
  <si>
    <t>ERR-2927</t>
  </si>
  <si>
    <t xml:space="preserve">Unidad de medida por ítem </t>
  </si>
  <si>
    <t>Se valida la unidad de medida contra el catálogo</t>
  </si>
  <si>
    <t>OBS-4084</t>
  </si>
  <si>
    <t xml:space="preserve">Descripción detallada del servicio prestado, bien vendido </t>
  </si>
  <si>
    <t>ERR-2228</t>
  </si>
  <si>
    <t>Apellidos y nombres</t>
  </si>
  <si>
    <t>OBS-2782</t>
  </si>
  <si>
    <t>Descripción detallada del ítem</t>
  </si>
  <si>
    <t>ERR-2282, ERR-2223</t>
  </si>
  <si>
    <t>Cambio de ERR-2282 a ERR-2223</t>
  </si>
  <si>
    <t>ERR-4036, ERR-2671</t>
  </si>
  <si>
    <t>Fecha de generación del documento</t>
  </si>
  <si>
    <t>Cambio de ERR-4036 a ERR-2671</t>
  </si>
  <si>
    <t>Resumen Diario y Comunicación de baja</t>
  </si>
  <si>
    <t>ERR-2117, ERR-2920</t>
  </si>
  <si>
    <t>Cambio de ERR-2117 a ERR-2920</t>
  </si>
  <si>
    <t>ERR-2582, ERR-2583, ERR-2512</t>
  </si>
  <si>
    <t>Comprobante de referencia
Tipo de documento que modifica</t>
  </si>
  <si>
    <t>Cambio de ERR-2512 a ERR-2582
Cambio de ERR-2512 a ERR-2583</t>
  </si>
  <si>
    <t>OBS-4174</t>
  </si>
  <si>
    <t>Se retira el tipo de documento "0"</t>
  </si>
  <si>
    <t>Para el caso de tipo de documento '4' o '7' se considera una longitud hasta 12 caracteres</t>
  </si>
  <si>
    <t>OBS-4251</t>
  </si>
  <si>
    <t>Cambiar de OBS-4251 a OBS-4257</t>
  </si>
  <si>
    <t>OBS-4315</t>
  </si>
  <si>
    <t>Se cambia de OBS-4315 a ERR-2071</t>
  </si>
  <si>
    <t>OBS-4250, OBS-4256</t>
  </si>
  <si>
    <t>Se uniformiza la validación con los otros comprobantes, se cambia de OBS-4250 a OBS-4256</t>
  </si>
  <si>
    <t>OBS-4290</t>
  </si>
  <si>
    <t>Sumatoria IGV</t>
  </si>
  <si>
    <t>Se separa la validación en dos independientes</t>
  </si>
  <si>
    <t>Se agrega EB01</t>
  </si>
  <si>
    <t>ERR-2920</t>
  </si>
  <si>
    <t>OBS-2788</t>
  </si>
  <si>
    <t>Moneda percepción</t>
  </si>
  <si>
    <t>Afectación al IGV por la línea - Código de tributo</t>
  </si>
  <si>
    <t>Redundante con ERR-2642</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</si>
  <si>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</si>
  <si>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</si>
  <si>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</si>
  <si>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</si>
  <si>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</si>
  <si>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</si>
  <si>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</si>
  <si>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</si>
  <si>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</si>
  <si>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</si>
  <si>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</si>
  <si>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</si>
  <si>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30/09/2019</t>
  </si>
  <si>
    <t>ERR-3209</t>
  </si>
  <si>
    <t>Retiro de la validación, acorde al retiro de moneda y monto de los listados</t>
  </si>
  <si>
    <t>ERR-2842</t>
  </si>
  <si>
    <t>Se amplía longitud a 1000 caracteres</t>
  </si>
  <si>
    <t>CDR-OSE-Comprobante
y
CDR-OSE-Resumen</t>
  </si>
  <si>
    <t>ERR-2018</t>
  </si>
  <si>
    <t>Se agrega el guión como carácter válido</t>
  </si>
  <si>
    <t>ERR-2108, ERR-1079</t>
  </si>
  <si>
    <t>Se separa la validación para verificar plazos de notas de boletas</t>
  </si>
  <si>
    <t>OBS-4303, OBS-4304</t>
  </si>
  <si>
    <t>ERR-3014</t>
  </si>
  <si>
    <t>Cambio para hacer referencia al atributo en vez del tag</t>
  </si>
  <si>
    <t>Cambia de an2 a an..100</t>
  </si>
  <si>
    <t>Se incluye:
- 032 - Paprika
- 042 - Plomo
- 099 - Ley</t>
  </si>
  <si>
    <t>ERR-0154</t>
  </si>
  <si>
    <t>Generales</t>
  </si>
  <si>
    <t>Se aclara la validación, se modifica el conector de "o" a "y"</t>
  </si>
  <si>
    <t>Numero de orden del item</t>
  </si>
  <si>
    <t>Se pasa a 4 dígitos tal como está la definición del campo</t>
  </si>
  <si>
    <t>OBS-4041</t>
  </si>
  <si>
    <t>Dirección del lugar en el que se entrega el bien. Dato exclusivo para ventas itinerantes  - Código de país</t>
  </si>
  <si>
    <t>Se modifica para que validación no aplique en caso de exportación de servicios (tipos de operación '0201' y '0208')</t>
  </si>
  <si>
    <t>ERR-2638</t>
  </si>
  <si>
    <t>Validación para asegurar totales de los tributos cuando se ha informado  líneas afectas</t>
  </si>
  <si>
    <t>Se agrega control de envío para SEE-Empresas supervisadas</t>
  </si>
  <si>
    <t>Se incorpora un nuevo padrón en el listado de padrones:
13-Afiliados al SEE-Empresas supervisadas</t>
  </si>
  <si>
    <t>Para el caso donde existe IVAP, se retira de la fórmula la 'Sumatoria ISC'</t>
  </si>
  <si>
    <t>Catálogo No. 51
Catálogo No. 55</t>
  </si>
  <si>
    <t>RS N° 252-2019:
Operaciones para operaciones no gravadas</t>
  </si>
  <si>
    <t>20/12/2019</t>
  </si>
  <si>
    <t>RS N° 252-2019:
Se reubica y cambia de nombre al rubro: "Información adicional a nivel de ítem - gastos por intereses de créditos hipotecarios"
Nuevo nombre es:
"Información adicional  a nivel de ítem -  comprobante emitido por empresas financieras"</t>
  </si>
  <si>
    <t>RS N° 252-2019:
Se agrega el campo "Monto del crédito otorgado (capital)" en el rubro "Información adicional  a nivel de ítem -  comprobante emitido por empresas financieras"</t>
  </si>
  <si>
    <t>FAC, NC y ND</t>
  </si>
  <si>
    <t>RS-252-2019:
Se agrega los tags para declarar la Información adicional  a nivel de ítem -  comprobante emitido por empresas financieras</t>
  </si>
  <si>
    <t>RS-252-2019:
Se agrega los tags para declarar la "Información adicional a nivel de ítem - comprobante emitido por empresas del sistema de seguros"</t>
  </si>
  <si>
    <t xml:space="preserve">RS N° 244-2019 - Liquidación de Compra:
Se agrega la hoja de Liquidación de compra. Este comprobante no se recibe por SEE-OSE.  </t>
  </si>
  <si>
    <t>LC</t>
  </si>
  <si>
    <t>ERR-2308, ERR-2345, ERR-2958, ERR-2398, ERR-2471</t>
  </si>
  <si>
    <t xml:space="preserve">RS N° 244-2019 - Liquidación de Compra:
Se agregan validaciones por Liquidación de compra. Estas validaciones no aplican para SEE-OSE.  </t>
  </si>
  <si>
    <t>Catálogo No. 53</t>
  </si>
  <si>
    <t>RS N° 244-2019 - Liquidación de Compra:
Se incluye:
- Deducción de Retención de renta por anticipos</t>
  </si>
  <si>
    <t>Catálogo No. 60</t>
  </si>
  <si>
    <t>RS N° 244-2019 - Liquidación de Compra:
Se incluye nuevo catálogo: Tipos de dirección.</t>
  </si>
  <si>
    <t>RS N° 013-2019 -DAE:
Se agregan dos hojas nuevas: DAE-Operador y DAE-Adquirente</t>
  </si>
  <si>
    <t>DAE-OP y DAE-AD</t>
  </si>
  <si>
    <t xml:space="preserve">DAE-Operador:
Se agrega códigos 07 y 54 : Factor de aportación/compensación Decreto de urgencia N. 010-2004 </t>
  </si>
  <si>
    <t>Se retira 14 Servicios públicos y se agrega 04, 30, 34 y 42</t>
  </si>
  <si>
    <t>ERR-1001</t>
  </si>
  <si>
    <t>Se retira serie que empieza con S como serie válida</t>
  </si>
  <si>
    <t>ERR-2594</t>
  </si>
  <si>
    <t>Se agrega validación para comprobantes de contingencia</t>
  </si>
  <si>
    <t>ERR-2524</t>
  </si>
  <si>
    <t>Se modifica para que la validación no aplique en caso de operación de baja</t>
  </si>
  <si>
    <t>ERR-2583 y ERR-2513</t>
  </si>
  <si>
    <t>ERR-2855, ERR-2856 y ERR-2857</t>
  </si>
  <si>
    <t>Se pasa a OBSERVACION y se alinea con el CDR-OSE-Comprobante
Cambio solo en el receptor de SUNAT-OSE.</t>
  </si>
  <si>
    <t>CDR-OSE-Resumen</t>
  </si>
  <si>
    <t>21/02/2020</t>
  </si>
  <si>
    <t>ERR-2337</t>
  </si>
  <si>
    <t>Se agrega la especificación del  atributo de la moneda con su validación</t>
  </si>
  <si>
    <t xml:space="preserve">DAE-OP  </t>
  </si>
  <si>
    <t>ERR-2014</t>
  </si>
  <si>
    <t>Se agrega la verificación de la condición de vacío</t>
  </si>
  <si>
    <t>DAE-AD</t>
  </si>
  <si>
    <t>ERR-2883 y ERR-2026</t>
  </si>
  <si>
    <t>Unidad de medida por ítem
Descripción del bien</t>
  </si>
  <si>
    <t>DAE-OP</t>
  </si>
  <si>
    <t>ERR-2375</t>
  </si>
  <si>
    <t>Se agrega validación para los casos de  documentos 30, 34, y 42</t>
  </si>
  <si>
    <t>ERR-2037</t>
  </si>
  <si>
    <t>ERR-4362</t>
  </si>
  <si>
    <t>Se cambia código ERR-4362 por OBS-4362</t>
  </si>
  <si>
    <t>OBS-4361</t>
  </si>
  <si>
    <t>Se cambia código OBS-4361 por ERR-3027</t>
  </si>
  <si>
    <t>ERR-3014 y OBS-4362</t>
  </si>
  <si>
    <t>Se cambia código ERR-3014 por OBS-4362</t>
  </si>
  <si>
    <t>OBS-2314 y OBS-4203</t>
  </si>
  <si>
    <t>Se cambia código OBS-2314 por OBS-4203</t>
  </si>
  <si>
    <t>ERR-2314 y OBS-4203</t>
  </si>
  <si>
    <t>Se cambia código ERR-2314 por OBS-4203</t>
  </si>
  <si>
    <t>Resumen de reversión</t>
  </si>
  <si>
    <t>ERR-0154 y ERR-1034</t>
  </si>
  <si>
    <t>Se cambia código ERR-0154 por ERR-1034</t>
  </si>
  <si>
    <t>OBS-4303 y OBS-4305</t>
  </si>
  <si>
    <t>Sumatoria ISC</t>
  </si>
  <si>
    <t>Se modifica el cálculo del 'Monto base' y 'Sumatoria de ISC' para que no se considere las líneas que corresponden a operaciones gratuitas al IGV</t>
  </si>
  <si>
    <t>OBS-4345 y OBS-4346</t>
  </si>
  <si>
    <t>Se modifica el cálculo del 'Monto base' y el 'Importe de la retención' para que no se considere las líneas que corresponden a operaciones gratuitas al IGV</t>
  </si>
  <si>
    <t xml:space="preserve">Se elimina la condición de que la validación solo aplique para los casos que el tipo de nota sea diferente de 10, y se reagrupa en  tres grupos de formatos que debe cumplir la serie y número </t>
  </si>
  <si>
    <t>ERR-2922</t>
  </si>
  <si>
    <t>Se validará para el caso de tipo de nota 10-Otros de acuerdo a la serie de la nota</t>
  </si>
  <si>
    <t>ERR-2116, ERR-2399, ERR-2594</t>
  </si>
  <si>
    <t>Se desdobla la validación para verificar cuando el tipo de nota es '10'. Cuando es tipo '10' se permite que el tipo de documento modificado sea vacío o guion.
También se afina la lista de tipos de documentos modificados.</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</si>
  <si>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</si>
  <si>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</si>
  <si>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</si>
  <si>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</si>
  <si>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</si>
  <si>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</si>
  <si>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Se redefine los tipos de documentos permitidos</t>
  </si>
  <si>
    <t>FAC, BOL, NC, ND y LC</t>
  </si>
  <si>
    <t>Se retira "igual" de la condición</t>
  </si>
  <si>
    <t>Se incorpora validación de obligatoriedad de informar el documento afectado por la nota</t>
  </si>
  <si>
    <t>25/03/2020</t>
  </si>
  <si>
    <t>Se ajusta los formatos por los tipos 16 y 55</t>
  </si>
  <si>
    <t>Se pasa a Mandatorio dato del banco. Campo obligatorio por UBL</t>
  </si>
  <si>
    <t xml:space="preserve">Se corrige la redacción, para que indique la condición es "diferente de 03". </t>
  </si>
  <si>
    <t>26/03/2020</t>
  </si>
  <si>
    <t>Se ajusta la condición de afectación al IVAP para que aplique la validación y se dejan solo dos validaciones</t>
  </si>
  <si>
    <t>21/04/2020</t>
  </si>
  <si>
    <t>ERR-3103</t>
  </si>
  <si>
    <t>Afectación al IGV por ítem - Monto del tributo</t>
  </si>
  <si>
    <t>La validación no aplica si el tipo de documento modificado por la nota es 30 o 42</t>
  </si>
  <si>
    <t>Sumatoria de ISC - Monto de la sumatoria</t>
  </si>
  <si>
    <t>Validación es redundante con OBS-4305</t>
  </si>
  <si>
    <t xml:space="preserve">ERR-2883  </t>
  </si>
  <si>
    <t>FAC, BOL y LC</t>
  </si>
  <si>
    <t>OBS-4157</t>
  </si>
  <si>
    <t>30/04/2020</t>
  </si>
  <si>
    <t>ERR-2138</t>
  </si>
  <si>
    <t>ERR-2188</t>
  </si>
  <si>
    <t>OBS-4022, OBS-4023, OBS-4024, OBS-4244</t>
  </si>
  <si>
    <t>Se agrega la la condición de existencia del campo Total valor de venta de operaciones exoneradas</t>
  </si>
  <si>
    <t>OBS-3244, OBS-3245,
OBS-3246, OBS-3247,
OBS-3248</t>
  </si>
  <si>
    <t>Información adicional de transacciones al contado</t>
  </si>
  <si>
    <t>Se agrega el bloque de información con sus validaciones</t>
  </si>
  <si>
    <t>ERR-2071, OBS-3244,
OBS-3245, OBS-3246,
OBS-3248, OBS-3249,
OBS-3250, OBS-3251,
OBS-3252, OBS-3253,
OBS-3254, OBS-3255,
OBS-3256, OBS-3265,
OBS-3266, OBS-3267</t>
  </si>
  <si>
    <t>Información adicional de transacciones al crédito según el Decreto de Urgencia N.° 013-2020 (Factura Negociable)</t>
  </si>
  <si>
    <t>ERR-2071, ERR-2968,
ERR-3016, ERR-3025,
OBS-3071, OBS-3072,
OBS-3114, OBS-3262,
OBS-3263, OBS-3264,
OBS-4251, OBS-4252,
OBS-4253, OBS-3269</t>
  </si>
  <si>
    <t>Información adicional - retención de IGV</t>
  </si>
  <si>
    <t>ERR-2071, ERR-3245,
ERR-3246, ERR-3248,
ERR-3249, ERR-3250,
ERR-3251, ERR-3252,
ERR-3253, ERR-3254,
ERR-3255, ERR-3256,
ERR-3257</t>
  </si>
  <si>
    <t>Se agrega el bloque de información de factura negociable con sus validaciones</t>
  </si>
  <si>
    <t>ERR-3260, ERR-3261</t>
  </si>
  <si>
    <t>Validación para el tipo de nota 13</t>
  </si>
  <si>
    <t>ERR-3259</t>
  </si>
  <si>
    <t>Catálogo No. 09</t>
  </si>
  <si>
    <t>Se agrega código de tipo de nota de crédito 13 - Ajustes – montos y/o fechas de pago</t>
  </si>
  <si>
    <t>Se agrega código 62 - Retención de IGV</t>
  </si>
  <si>
    <t>A partir del 01/09/2021 las validaciones deben ser de tipo ERROR</t>
  </si>
  <si>
    <t>OBS-3244,
OBS-3245, OBS-3246,
OBS-3248, OBS-3249,
OBS-3250, OBS-3251,
OBS-3252, OBS-3253,
OBS-3254, OBS-3255,
OBS-3256, OBS-3265,
OBS-3266, OBS-3267</t>
  </si>
  <si>
    <t>OBS-3071, OBS-3072,
OBS-3114, OBS-3262,
OBS-3263, OBS-3264,
OBS-3269</t>
  </si>
  <si>
    <t>OBS-4350</t>
  </si>
  <si>
    <t>Se permite espacio en blanco en el campo</t>
  </si>
  <si>
    <t>Se elimina validación porque es redundante</t>
  </si>
  <si>
    <t>ERR-2884</t>
  </si>
  <si>
    <t>Se verifica en caso exista más de un documento afectado por la nota, que todos los tipos de documento sean del mismo tipo</t>
  </si>
  <si>
    <t>ERR-2885</t>
  </si>
  <si>
    <t>Se valida que la fecha de emisión de la nota sea mayor o igual a la fecha de emisión del documento afectado</t>
  </si>
  <si>
    <t>OBS-4028</t>
  </si>
  <si>
    <t>Se valida que el monto total de la nota de crédito no sea mayor al monto del comprobante modificado</t>
  </si>
  <si>
    <t>ERR-3241</t>
  </si>
  <si>
    <t xml:space="preserve">Se valida los campos adicionales obligatorios para los tipos de operación '2100', '2101' y '2102' </t>
  </si>
  <si>
    <t>OBS-4280</t>
  </si>
  <si>
    <t>Se agrega la verificación de formato para el código de concepto '7012'</t>
  </si>
  <si>
    <t>ERR-3064</t>
  </si>
  <si>
    <t>Se agrega la verificación del código de concepto '7012'</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</si>
  <si>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</si>
  <si>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</si>
  <si>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OBS-4235, ERR-3242, OBS-4252, OBS-4251, OBS-4253, ERR-3064, OBS-4280, ERR-3243
OBS-4366</t>
  </si>
  <si>
    <t xml:space="preserve">Se agregan validaciones a la información adicional </t>
  </si>
  <si>
    <t>OBS-4235, OBS-4252, OBS-4251, OBS-4253, OBS-4280</t>
  </si>
  <si>
    <t>Solo se permite hasta 999 líneas</t>
  </si>
  <si>
    <t>FAC, BOL, Guía y LC</t>
  </si>
  <si>
    <t>ERR-2137</t>
  </si>
  <si>
    <t xml:space="preserve">Se redefine la fecha hasta la cual se pueden recibir los comprobantes enviados por un PSE cuando el emisor revoca la autorización </t>
  </si>
  <si>
    <t>OBS-2873</t>
  </si>
  <si>
    <t xml:space="preserve">Se precisa la validación </t>
  </si>
  <si>
    <t>ERR-3105</t>
  </si>
  <si>
    <t>Afectación al IGV por ítem - Código de tributo por línea</t>
  </si>
  <si>
    <t>Se excluye la validación para los tipos de operación 2100, 2101, 2102, 2103 y 2104</t>
  </si>
  <si>
    <t>ERR-2327</t>
  </si>
  <si>
    <t xml:space="preserve">Se elimina validación </t>
  </si>
  <si>
    <t>OBS-3030</t>
  </si>
  <si>
    <t>Código asignado por la SUNAT para el establecimiento anexo declarado en el RUC</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</si>
  <si>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</si>
  <si>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</si>
  <si>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</si>
  <si>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</si>
  <si>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</si>
  <si>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</si>
  <si>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</si>
  <si>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</si>
  <si>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</si>
  <si>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</si>
  <si>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Se incorpora nuevo listado para que OSE pueda validar ERR-3239</t>
  </si>
  <si>
    <t>OBS-4212</t>
  </si>
  <si>
    <t>Se verifica la obligatoriedad de consignar el total valor de venta. El campo es obligatorio por norma</t>
  </si>
  <si>
    <t>Validación redundante, se controla a través del ERR-1034</t>
  </si>
  <si>
    <t>ERR-1037</t>
  </si>
  <si>
    <t>Se agrega la condición de vacío</t>
  </si>
  <si>
    <t>ERR-2134</t>
  </si>
  <si>
    <t>Apellidos y nombres, denominación o razón social del receptor</t>
  </si>
  <si>
    <t>ERR-2678</t>
  </si>
  <si>
    <t>ERR-2516</t>
  </si>
  <si>
    <t>ERR-3207
OBS-4204</t>
  </si>
  <si>
    <t>El código de la validación que corresponde a la verificación del listado de contingencia se cambia por OBS-4204</t>
  </si>
  <si>
    <t>ERR-2874</t>
  </si>
  <si>
    <t>Se verificará que el OSE y el emisor tengan la vinculación vigente a la fecha de recepción en SUNAT</t>
  </si>
  <si>
    <t>ERR-3207, ERR-2874</t>
  </si>
  <si>
    <t>29/01/2021</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</si>
  <si>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</si>
  <si>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</si>
  <si>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</si>
  <si>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</si>
  <si>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</si>
  <si>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</si>
  <si>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</si>
  <si>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</si>
  <si>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26/03/2021</t>
  </si>
  <si>
    <t>Líneas 338, 339 y 340 de la hoja Control de Cambios</t>
  </si>
  <si>
    <t>Se modifica la fecha de vigencia del cambio, a partir del 01/09/2021 las validaciones deben ser de tipo ERROR</t>
  </si>
  <si>
    <t>OBS-3250, OBS-3253, ERR-3250, ERR-3253</t>
  </si>
  <si>
    <t>Monto del pago único o de las cuotas /
Monto neto pendiente de pago</t>
  </si>
  <si>
    <t xml:space="preserve">Se modifica la validación para que no permita cero </t>
  </si>
  <si>
    <t>FAC y NC</t>
  </si>
  <si>
    <t>OBS-4270</t>
  </si>
  <si>
    <t>Información adicional  a nivel de ítem - comprobante emitido por empresas de seguros - Tipo de seguro</t>
  </si>
  <si>
    <t>Se redefine los valores posibles que puede tomar el campo:
1 - Seguros de vida
2 - Seguros para afiliados a AFP
3 - Otros (de aplicar)</t>
  </si>
  <si>
    <t>ERR-3064, ERR-3243, OBS-4366</t>
  </si>
  <si>
    <t>Se agrega las validaciones</t>
  </si>
  <si>
    <t xml:space="preserve">ERR-3242 </t>
  </si>
  <si>
    <t xml:space="preserve">Se redefine la validación. </t>
  </si>
  <si>
    <t>ERR-2898, ERR-2899</t>
  </si>
  <si>
    <t>Se cambia el comportamiento de la validación a Observación</t>
  </si>
  <si>
    <t>29/04/2021</t>
  </si>
  <si>
    <t>El código 13 - Ajustes – montos y/o fechas de pago se debe incorporar al catálogo el 01/09/2021, antes de dicha fecha no debe considerarse como un código válido</t>
  </si>
  <si>
    <t>Se elimina las observaciones y solo queda los errores que se deben activar el 01/09/2021</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</si>
  <si>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</si>
  <si>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</si>
  <si>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</si>
  <si>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</si>
  <si>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ERR-3245,
ERR-3246, ERR-3248,
ERR-3249, ERR-3250,
ERR-3251, ERR-3252,
ERR-3253, ERR-3254,
ERR-3255, ERR-3256,
ERR-3257</t>
  </si>
  <si>
    <t>Las validaciones se deben activar el 01/09/2021</t>
  </si>
  <si>
    <t>La validación se deben activar el 01/09/2021</t>
  </si>
  <si>
    <t>ERR-3202</t>
  </si>
  <si>
    <t>Datos del adquiriente o usuario.
Datos del  Establecimiento afiliado (receptor)
Datos del adquirente o usuario (receptor)</t>
  </si>
  <si>
    <t>Modificación del código de ERROR</t>
  </si>
  <si>
    <t>A partir del 01/09/2021 las validaciones deben ser de tipo EXCEPCIÓN.
Se cambia código de ERR-3202 a ERR-1083</t>
  </si>
  <si>
    <t>FAC, BOL, NC, ND, DAE-OP y DAE-ADQ</t>
  </si>
  <si>
    <t>ERR-2957</t>
  </si>
  <si>
    <t>Se modifica la validación para que solo aplique en los casos que exista el comprobante a dar de baja</t>
  </si>
  <si>
    <t>Se agrega la verificación de existencia del comprobante cuando se trata de una operación de baja
También se elimina las dos líneas de la validación ERR-2663 que están duplicadas en el bloque 9.2 Tipo de documento</t>
  </si>
  <si>
    <t>Se elimina la validación del plazo máximo para la baja de un comprobante computado a partir de su fecha de recepción</t>
  </si>
  <si>
    <t>Se incorpora la validación del plazo máximo de 7 días contados a partir del día siguiente de la fecha de emisión. Esta validación debe ser implementada por el OSE</t>
  </si>
  <si>
    <t>OBS-4367</t>
  </si>
  <si>
    <t>Validar que al emitir una NC vinculada a una boleta de venta se debe restringir lo siguientes tipos de notas de crédito: 
04 Descuento global
05 Descuento por ítem
08 Bonificación</t>
  </si>
  <si>
    <t>Validar que la moneda consignada en la Nota de Crédito y Nota de Debito para los tipos de documentos relacionados “01”, “30”, “34”, “35” y “42” sea la misma moneda que del comprobante de referencia.</t>
  </si>
  <si>
    <t>OBS-4368</t>
  </si>
  <si>
    <t>Validar que la moneda consignada en la Nota de Crédito y Nota de Debito para los tipos de documentos relacionados "03" sea la misma moneda que del comprobante de referencia.</t>
  </si>
  <si>
    <t>Se agrega el tipo de operación 2106: Venta nacional a turistas – Tax Free</t>
  </si>
  <si>
    <t>Catálogo No. 06</t>
  </si>
  <si>
    <t>Se agrega el tipo de documento: G- Salvoconducto</t>
  </si>
  <si>
    <t>Datos del adquiriente o usuario.</t>
  </si>
  <si>
    <t>Se agrega validación para el tipo de operación 2106 – Venta nacional a turistas – Tax Free.
También se modifica el texto de la validación de la línea 101 para que contemple esta nueva validación</t>
  </si>
  <si>
    <t>ERR-3281</t>
  </si>
  <si>
    <t>Validar que el emisor electrónico se encuentre inscrito en el Registro de Establecimientos Autorizados (REA)</t>
  </si>
  <si>
    <t>Listados</t>
  </si>
  <si>
    <t>Se incorpora un nuevo padrón en el listado de padrones:
14-Inscrito en el Registro de Establecimientos Autorizados (REA)</t>
  </si>
  <si>
    <t>ERR-2802</t>
  </si>
  <si>
    <t>Número de documento del adquirente o usuario</t>
  </si>
  <si>
    <t>Se agrega el tipo de documento G para que se valide su formato</t>
  </si>
  <si>
    <t>ERR-3315</t>
  </si>
  <si>
    <t>Se agrega validación para que el tipo de nota 13 no tenga montos</t>
  </si>
  <si>
    <t>Se agrega los siguientes códigos:
20 - Anticipo de ISC
63 - Retenciones de Renta de 2da</t>
  </si>
  <si>
    <t>OBS-4305</t>
  </si>
  <si>
    <t>Se modifica la condición para que se realice la validación sobre el Anticipo ISC</t>
  </si>
  <si>
    <t>ERR-3114</t>
  </si>
  <si>
    <t>Se incluye el código '20' de anticipos de ISC</t>
  </si>
  <si>
    <t>ERR-3282</t>
  </si>
  <si>
    <t>Se valida que solo se consigne descuentos por anticipos si es una factura con anticipos</t>
  </si>
  <si>
    <t>ERR-3287</t>
  </si>
  <si>
    <t>Se valida que exista información de descuentos por anticipos</t>
  </si>
  <si>
    <t>Se modifica la fórmula para que incluya los Anticipos de ISC de corresponder</t>
  </si>
  <si>
    <t>ERR-3308, ERR-3309, ERR-3310, ERR-3311</t>
  </si>
  <si>
    <t>Se agrega validaciones para asegurar consistencia de los datos de percepción y que se utilicen siempre que el comprobante tenga el tipo de operación de percepción</t>
  </si>
  <si>
    <t>ERR-3312</t>
  </si>
  <si>
    <t>Validar que el dato del comprobante relacionado del comprobante de percepción corresponde a una factura o boleta de percepción</t>
  </si>
  <si>
    <t>Se agrega el tipo de operación 0112 a la validación</t>
  </si>
  <si>
    <t>ERR-3033, ERR-3034, ERR-3035, ERR-3037, ERR-3127, ERR-3174, ERR-3208, ERR-3313, ERR-3314, OBS-4251, OBS-4252, OBS-4253, OBS-4255, OBS-4256, OBS-4257</t>
  </si>
  <si>
    <t>Se agrega los campos de detracciones a la Nota de débito</t>
  </si>
  <si>
    <t>ERR-3114, ERR-3316, ERR-3317, ERR-3318</t>
  </si>
  <si>
    <t>Se agrega los campos de información de retenciones de segunda categoría</t>
  </si>
  <si>
    <t>OBS-4307</t>
  </si>
  <si>
    <t>Se agrega el monto de retención de renta de segunda categoria</t>
  </si>
  <si>
    <t>OBS-4233</t>
  </si>
  <si>
    <t>Información Adicional</t>
  </si>
  <si>
    <t>Se modifica la condición para permitir cualquier carácter alfanumerico, excepto 'whitespace character': espacio, salto de línea, fin de línea, tab, etc.</t>
  </si>
  <si>
    <t>OBS-3219</t>
  </si>
  <si>
    <t>OBS-4309, OBS-4310, OBS-4022, OBS-4023, OBS-4024, OBS-4212, OBS-4244, OBS-4307, OBS-4308, OBS-4317, OBS-4322, OBS-4287, OBS-4288, OBS-4289, OBS-4290, OBS-4293</t>
  </si>
  <si>
    <t>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t>
  </si>
  <si>
    <t xml:space="preserve">OBS-4294, OBS-4295, OBS-4296, OBS-4297, OBS-4298, OBS-4299, OBS-4300, OBS-4301, OBS-4302, OBS-4303, OBS-4304, OBS-4305, OBS-4306, OBS-4311, OBS-4312, OBS-4314, OBS-4321, OBS-4322, </t>
  </si>
  <si>
    <t>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t>
  </si>
  <si>
    <t>OBS-4314, OBS-4316</t>
  </si>
  <si>
    <t>Datos de la percepción del CPE
Datos de la retención del CPE</t>
  </si>
  <si>
    <t>A partir del 01/09/2021 las validaciones deben ser de tipo ERROR
Los códigos de ERROR son los siguientes:
OBS-4316 a ERR-3304
OBS-4314 a ERR-3303</t>
  </si>
  <si>
    <t>OBS-4028, OBS-4288, OBS-4290, OBS-4293, OBS-4294, OBS-4295, OBS-4296, OBS-4297, OBS-4298, OBS-4299, OBS-4300, OBS-4301, OBS-4302, OBS-4303, OBS-4304, OBS-4305, OBS-4306, OBS-4312, OBS-4314, OBS-4321</t>
  </si>
  <si>
    <t>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t>
  </si>
  <si>
    <t>OBS-4287, OBS-4288, OBS-4290, OBS-4293, OBS-4294, OBS-4295, OBS-4296, OBS-4297, OBS-4298, OBS-4299, OBS-4300, OBS-4301, OBS-4302, OBS-4303, OBS-4304, OBS-4305, OBS-4306, OBS-4311, OBS-4312, OBS-4314, OBS-4321</t>
  </si>
  <si>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</si>
  <si>
    <t>OBS-4235, ERR-2595,
ERR-2596, OBS-4252,
OBS-4251, OBS-4253,
ERR-3064, OBS-4280,
ERR-2597, OBS-4281</t>
  </si>
  <si>
    <t>Información adicional  a nivel de ítem - comprobante emitido por las AFP</t>
  </si>
  <si>
    <t>Se agrega los tags para declarar la "Información adicional  a nivel de ítem - comprobante emitido por las AFP"</t>
  </si>
  <si>
    <t>Catálogo No. 06
Catálogo No. 51
Catálogo No. 55</t>
  </si>
  <si>
    <t>Se adiciona el tipo de operación 2105 y los códigos para la información de comprobante de AFP</t>
  </si>
  <si>
    <t>Se adiciona los códigos 7017, 7018 y 7019</t>
  </si>
  <si>
    <t>14/07/2021</t>
  </si>
  <si>
    <t>Se modifica la condición del valor 'TRUE' por 'FALSE' código de descuento.</t>
  </si>
  <si>
    <t>ERR-3291</t>
  </si>
  <si>
    <t>Se modifica la condición para que el cálculo del IGV no se vea afectado en los casos de ISC (20).</t>
  </si>
  <si>
    <t>Totales de la Boleta de Venta</t>
  </si>
  <si>
    <t>27/07/2021</t>
  </si>
  <si>
    <t>Cambiar de OBS-4290 a OBS-4302</t>
  </si>
  <si>
    <t>ERR-3244, ERR-3245,
ERR-3246, ERR-3247,
ERR-3248</t>
  </si>
  <si>
    <t>Esta validación debe cambiarse al tipo OBS</t>
  </si>
  <si>
    <t>13/09/2021</t>
  </si>
  <si>
    <t>ERR-3244,
ERR-3245, ERR-3246,
ERR-3248, ERR-3249,
ERR-3250, ERR-3251,
ERR-3252, ERR-3253,
ERR-3254, ERR-3255,
ERR-3256, ERR-3265,
ERR-3266, ERR-3267</t>
  </si>
  <si>
    <t>ERR-3114, ERR-3262,
ERR-3263, ERR-3264,
ERR-3269</t>
  </si>
  <si>
    <t>ERR-3319</t>
  </si>
  <si>
    <t>Se agrega validación para asegurar que la suma de las cuotas sea igual al Monto neto pendiente de pago.</t>
  </si>
  <si>
    <t>17/12/2021</t>
  </si>
  <si>
    <t>ERR-3267</t>
  </si>
  <si>
    <t>Códigos de Retorno</t>
  </si>
  <si>
    <t>Se modifica la descripción de la validación ERR-3267.</t>
  </si>
  <si>
    <t>ERR-3249, ERR-3251,
ERR-3254, ERR-3256,
ERR-3319</t>
  </si>
  <si>
    <t>Se agrega el tipo de documento '6' como parte de la validación</t>
  </si>
  <si>
    <t>ERR-3320</t>
  </si>
  <si>
    <t>Se agrega validación para asegurar la información del monto neto pendiente de pago.</t>
  </si>
  <si>
    <t>ERR-3321</t>
  </si>
  <si>
    <t>Se agrega validación para asegurar que la fecha de la cuota debe ser mayor a la fecha de emisión de la factura</t>
  </si>
  <si>
    <t>Modificación de la descripción</t>
  </si>
  <si>
    <t>Se modifica la descripción del código '03' y '13'</t>
  </si>
  <si>
    <t>18/01/2022</t>
  </si>
  <si>
    <t>Se incorpora 02 campos.</t>
  </si>
  <si>
    <t>13/01/2022</t>
  </si>
  <si>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</si>
  <si>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</si>
  <si>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</si>
  <si>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14/02/2022</t>
  </si>
  <si>
    <t>Modificar validaciones</t>
  </si>
  <si>
    <r>
      <t xml:space="preserve">Se modifica la validación para asegurar que Boleta de venta soporte el registro de los tipos de documento del Adquiriente </t>
    </r>
    <r>
      <rPr>
        <sz val="9"/>
        <rFont val="Calibri"/>
        <family val="2"/>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</si>
  <si>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</si>
  <si>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</si>
  <si>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</si>
  <si>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</si>
  <si>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</si>
  <si>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t>ERR-3322, ERR-3323,
ERR-3324, ERR-3325,
ERR-3326, ERR-3327</t>
  </si>
  <si>
    <t>Datos de la percepción
/ Dato del comprobante relacionado</t>
  </si>
  <si>
    <t>Validación para percepción excepcional</t>
  </si>
  <si>
    <r>
      <t>Validar que el dato del comprobante relacionado del comprobante de percepción corresponde a una factura o boleta de percepción.</t>
    </r>
    <r>
      <rPr>
        <b/>
        <sz val="9"/>
        <color rgb="FF000000"/>
        <rFont val="Calibri"/>
        <family val="2"/>
      </rPr>
      <t xml:space="preserve">
Cambio aplica para OSE</t>
    </r>
  </si>
  <si>
    <t>23/03/2022</t>
  </si>
  <si>
    <t>ERR-3093</t>
  </si>
  <si>
    <t>Validar que la Factura-percepción con forma de pago Contado consigne dato de percepción (cargo con código 51, 52 o 53)</t>
  </si>
  <si>
    <t>13/04/2022</t>
  </si>
  <si>
    <t>ERR-3309</t>
  </si>
  <si>
    <t>Validar que en  operación al Contado se consigne Monto total que incluya percepción</t>
  </si>
  <si>
    <t>ERR-3093
ERR-3309</t>
  </si>
  <si>
    <t>Se uniformiza mensaje para comprobante factura y boleta.</t>
  </si>
  <si>
    <t>ERR-3330</t>
  </si>
  <si>
    <t>Validar que solo se consigne información de percepción cuando forma de pago sea Contado</t>
  </si>
  <si>
    <t>Validar que al emitir comprobante de percepción (no excepcional), la factura relacionada no tenga información de percepción</t>
  </si>
  <si>
    <t>ERR-3325</t>
  </si>
  <si>
    <t>Validar que al emitir comprobante de percepción excepcional, la factura relacionada tenga Indicador de forma de pago Contado</t>
  </si>
  <si>
    <t>ERR-3328</t>
  </si>
  <si>
    <t>Validar que la boleta relacionada no tenga información de percepción</t>
  </si>
  <si>
    <t>ERR-3329</t>
  </si>
  <si>
    <t>Se permite emisión de comprobante de percepción (no excepcional) cuando factura es al crédito o no tiene indicador de forma de pago</t>
  </si>
  <si>
    <t>22/08/2022</t>
  </si>
  <si>
    <t>ERR-3279, ERR-3291
OBS-4290, OBS-4310
ERR-3291, OBS-4290
ERR-3291, OBS-4290
OBS-4019</t>
  </si>
  <si>
    <t>Totales del documento</t>
  </si>
  <si>
    <t>Desactiva validaciones</t>
  </si>
  <si>
    <t>Se desactiva las validaciones a partir del 01-Set-2022 en el supuesto de emisión por parte de las Mypes según Ley 31556.</t>
  </si>
  <si>
    <t>Factura
Boleta
NC
ND
Resumen diario</t>
  </si>
  <si>
    <t>2.1
2.0</t>
  </si>
  <si>
    <t>Catálogo No. 61
Catálogo No. 62
Catálogo No. 63
Catálogo No. 64
Catálogo No. 65
Catálogo No. D-37</t>
  </si>
  <si>
    <t>Guía de remisión: Se incorporan nuevos catálogos</t>
  </si>
  <si>
    <t xml:space="preserve">Catálogo No. 20
Catálogo No. 52
Catálogo No. 55
</t>
  </si>
  <si>
    <t>Guía de remisión</t>
  </si>
  <si>
    <t xml:space="preserve">Catálogo No. 20
</t>
  </si>
  <si>
    <t>Se elimina el código 19</t>
  </si>
  <si>
    <t>54. Número de placa de vehículo que realiza el traslado.
55. Número de placa del camión, remolque, tracto remolcador o semirremolque (para el caso de combinación de transporte)</t>
  </si>
  <si>
    <t>Se elimina los campos de la sección: Datos adicionales para el traslado de bienes</t>
  </si>
  <si>
    <t>LCE</t>
  </si>
  <si>
    <t>67) Modalidad de Transporte. Dato exclusivo para la Factura Guía Remitente (FG Remitente)
68) Dirección punto de llegada - Código de ubigeo
69) Dirección punto de llegada - Dirección completa y detallada
70) Dirección punto de partida - Código de ubigeo
71) Dirección punto de partida - Dirección completa y detallada
72) Información de vehículo principal - Número de placa
73) Información de vehículos secundarios - Número de placa
74) Datos de conductores - Número de documento de identidad
75) Datos de conductores - Tipo de documento
76) Motivo de traslado
77) Peso bruto total de la Factura
78) Fecha de inicio del traslado
79) Datos del destinatario - tipo y número de documento de identidad
80) Datos del destinatario - apellidos y nombres o razón social
81) Datos del Transportista - tipo y número de documento de identidad
82) Datos del Transportista - Apellidos y nombres o razón social
83) Datos del Transportista - Registro del MTC</t>
  </si>
  <si>
    <t>Se elimina los campos de la sección: Información adicional - sustento de traslado de mercaderías
a) Para el caso de la factura electrónica remitente</t>
  </si>
  <si>
    <t>84) Serie y número de la guía de remisión electrónica o la factura electrónica remitente
85) Fecha de inicio del traslado o fecha de entrega de bienes al transportista
86) Datos del transportista contratante - tipo y número de documento de identidad
87) Datos del transportista contratante - Apellidos y nombres o razón social
88) Registro del MTC
89) Número de constancia de inscripción del vehículo o certificado de habilitación vehicular
90) Información de vehículo principal - Número de placa
91) Información de vehículos secundarios - Número de placa
92) Datos de conductores - Número de documento de identidad
93) Datos de conductores - Tipo de documento
94) Indicador de subcontratación</t>
  </si>
  <si>
    <t>Se elimina los campos de la sección: Información adicional - sustento de traslado de mercaderías
b) Para el caso de la factura electrónica transportista</t>
  </si>
  <si>
    <t>Se modifica para que permita serie VAAA, EG03 y EG04 para GRE-Transportista</t>
  </si>
  <si>
    <t>ERR-1085</t>
  </si>
  <si>
    <t>Se agrega control por el nuevo sistema de recepción de guías</t>
  </si>
  <si>
    <t>Datos de la Comunicación de baja</t>
  </si>
  <si>
    <t>Valida que el RUC del emisor se encuentre "habido"</t>
  </si>
  <si>
    <t>ERR-2529</t>
  </si>
  <si>
    <t>Factura
Boleta de venta
LCE</t>
  </si>
  <si>
    <t>Datos del documento que modifica</t>
  </si>
  <si>
    <t>Agrega información</t>
  </si>
  <si>
    <t>Se agrega información en columna de padrones</t>
  </si>
  <si>
    <t>ERR-3461</t>
  </si>
  <si>
    <t>Valida que no exista forma de pago y cuota en el mismo campo cac:PaymentTerms</t>
  </si>
  <si>
    <t>OBS-4019</t>
  </si>
  <si>
    <t>Totales del comprobante - IGV</t>
  </si>
  <si>
    <t>Valida que el monto obtenido corresponda con tasa del 18% o 10%</t>
  </si>
  <si>
    <t xml:space="preserve">ERR-3279
ERR-3291
</t>
  </si>
  <si>
    <t>Valida que el monto obtenido corresponda con tasa del 18% o 10% según la tasa indicada en la línea</t>
  </si>
  <si>
    <t>ERR-3462</t>
  </si>
  <si>
    <t>Valida que todas las líneas del documento tengan la misma tasa del IGV</t>
  </si>
  <si>
    <t>OBS-4438</t>
  </si>
  <si>
    <t>ERR-3291
OBS-4290</t>
  </si>
  <si>
    <t>ERR-3462
OBS-4438</t>
  </si>
  <si>
    <t>OBS-4439</t>
  </si>
  <si>
    <t>Agrega validación contra el Padrón IGV 10%</t>
  </si>
  <si>
    <t>Factura
Boleta de venta
NC
ND</t>
  </si>
  <si>
    <t>Se incorpora nuevo listado</t>
  </si>
  <si>
    <t>ERR-3462
OBS-4290
OBS-4310
OBS-4438</t>
  </si>
  <si>
    <t>H - Carné Permiso Temp.Perman. - CPP</t>
  </si>
  <si>
    <t>Se mejora descripción de campos fec_inivig y fec_finvig</t>
  </si>
  <si>
    <t>RUC que emitio documento de anticipo no existe.</t>
  </si>
  <si>
    <t>Mejora de redacción (se mantiene mensaje previo al último cambio)</t>
  </si>
  <si>
    <t>OBS-4290
OBS-4310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</si>
</sst>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mm/dd/yy;@"/>
  </numFmts>
  <fonts count="56"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z val="9"/>
      <color rgb="FFFF0000"/>
      <name val="Calibri"/>
      <family val="2"/>
      <scheme val="minor"/>
    </font>
    <font>
      <strike/>
      <sz val="9"/>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9"/>
      <color theme="0"/>
      <name val="Calibri"/>
      <family val="2"/>
      <scheme val="minor"/>
    </font>
    <font>
      <sz val="9"/>
      <color rgb="FFFF0000"/>
      <name val="Calibri"/>
      <family val="2"/>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sz val="9"/>
      <color indexed="81"/>
      <name val="Tahoma"/>
      <family val="2"/>
    </font>
    <font>
      <b/>
      <i/>
      <sz val="9"/>
      <name val="Calibri"/>
      <family val="2"/>
      <scheme val="minor"/>
    </font>
    <font>
      <b/>
      <sz val="9"/>
      <color rgb="FFFF0000"/>
      <name val="Calibri"/>
      <family val="2"/>
      <scheme val="minor"/>
    </font>
    <font>
      <b/>
      <strike/>
      <sz val="9"/>
      <name val="Calibri"/>
      <family val="2"/>
      <scheme val="minor"/>
    </font>
    <font>
      <sz val="9"/>
      <color rgb="FF000000"/>
      <name val="Calibri"/>
      <family val="2"/>
    </font>
    <font>
      <b/>
      <sz val="9"/>
      <color rgb="FF000000"/>
      <name val="Arial"/>
      <family val="2"/>
    </font>
    <font>
      <sz val="9"/>
      <color rgb="FF000000"/>
      <name val="Calibri"/>
      <family val="2"/>
      <scheme val="minor"/>
    </font>
    <font>
      <b/>
      <sz val="9"/>
      <color rgb="FF000000"/>
      <name val="Calibri"/>
      <family val="2"/>
    </font>
    <font>
      <b/>
      <sz val="9"/>
      <color rgb="FF000000"/>
      <name val="Calibri"/>
      <family val="2"/>
      <scheme val="minor"/>
    </font>
    <font>
      <b/>
      <sz val="9"/>
      <color rgb="FFFF0000"/>
      <name val="Calibri"/>
      <family val="2"/>
    </font>
    <font>
      <strike/>
      <sz val="9"/>
      <color rgb="FF000000"/>
      <name val="Calibri"/>
      <family val="2"/>
    </font>
    <font>
      <b/>
      <sz val="11"/>
      <color rgb="FF000000"/>
      <name val="Calibri"/>
      <family val="2"/>
      <charset val="1"/>
    </font>
    <font>
      <sz val="11"/>
      <color rgb="FF000000"/>
      <name val="Calibri"/>
      <family val="2"/>
      <charset val="1"/>
    </font>
    <font>
      <sz val="9"/>
      <color theme="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6" tint="0.59999389629810485"/>
        <bgColor indexed="64"/>
      </patternFill>
    </fill>
    <fill>
      <patternFill patternType="solid">
        <fgColor rgb="FFD9D9D9"/>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
      <patternFill patternType="solid">
        <fgColor rgb="FF96E97F"/>
        <bgColor indexed="64"/>
      </patternFill>
    </fill>
    <fill>
      <patternFill patternType="solid">
        <fgColor rgb="FF83C4C9"/>
        <bgColor indexed="64"/>
      </patternFill>
    </fill>
    <fill>
      <patternFill patternType="solid">
        <fgColor rgb="FFFFCCCC"/>
        <bgColor indexed="64"/>
      </patternFill>
    </fill>
    <fill>
      <patternFill patternType="solid">
        <fgColor rgb="FFFFFF00"/>
        <bgColor rgb="FF000000"/>
      </patternFill>
    </fill>
    <fill>
      <patternFill patternType="solid">
        <fgColor rgb="FFE2EFDA"/>
        <bgColor indexed="64"/>
      </patternFill>
    </fill>
    <fill>
      <patternFill patternType="solid">
        <fgColor rgb="FFCCC0DA"/>
        <bgColor rgb="FF000000"/>
      </patternFill>
    </fill>
    <fill>
      <patternFill patternType="solid">
        <fgColor rgb="FFD8E4BC"/>
        <bgColor rgb="FF000000"/>
      </patternFill>
    </fill>
    <fill>
      <patternFill patternType="solid">
        <fgColor rgb="FFDA9694"/>
        <bgColor rgb="FF000000"/>
      </patternFill>
    </fill>
    <fill>
      <patternFill patternType="solid">
        <fgColor rgb="FFFABF8F"/>
        <bgColor rgb="FF000000"/>
      </patternFill>
    </fill>
    <fill>
      <patternFill patternType="solid">
        <fgColor rgb="FFF7F771"/>
        <bgColor rgb="FF000000"/>
      </patternFill>
    </fill>
    <fill>
      <patternFill patternType="solid">
        <fgColor rgb="FFB7DEE8"/>
        <bgColor rgb="FF000000"/>
      </patternFill>
    </fill>
    <fill>
      <patternFill patternType="solid">
        <fgColor rgb="FFC4BD97"/>
        <bgColor rgb="FF000000"/>
      </patternFill>
    </fill>
    <fill>
      <patternFill patternType="solid">
        <fgColor rgb="FF92D050"/>
        <bgColor rgb="FF000000"/>
      </patternFill>
    </fill>
    <fill>
      <patternFill patternType="solid">
        <fgColor rgb="FFB1A0C7"/>
        <bgColor rgb="FF000000"/>
      </patternFill>
    </fill>
    <fill>
      <patternFill patternType="solid">
        <fgColor rgb="FF92CDDC"/>
        <bgColor rgb="FF000000"/>
      </patternFill>
    </fill>
    <fill>
      <patternFill patternType="solid">
        <fgColor rgb="FF96E97F"/>
        <bgColor rgb="FF000000"/>
      </patternFill>
    </fill>
    <fill>
      <patternFill patternType="solid">
        <fgColor rgb="FFFFCCCC"/>
        <bgColor rgb="FF000000"/>
      </patternFill>
    </fill>
    <fill>
      <patternFill patternType="solid">
        <fgColor rgb="FFF79646"/>
        <bgColor rgb="FF000000"/>
      </patternFill>
    </fill>
    <fill>
      <patternFill patternType="solid">
        <fgColor rgb="FF95B3D7"/>
        <bgColor indexed="64"/>
      </patternFill>
    </fill>
    <fill>
      <patternFill patternType="solid">
        <fgColor rgb="FFDCE6F1"/>
        <bgColor indexed="64"/>
      </patternFill>
    </fill>
  </fills>
  <borders count="60">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style="thin">
        <color theme="3" tint="0.39982299264503923"/>
      </left>
      <right style="thin">
        <color theme="3" tint="0.39982299264503923"/>
      </right>
      <top style="thin">
        <color theme="3" tint="0.39982299264503923"/>
      </top>
      <bottom style="thin">
        <color theme="3" tint="0.39982299264503923"/>
      </bottom>
      <diagonal/>
    </border>
    <border>
      <left style="thin">
        <color indexed="64"/>
      </left>
      <right/>
      <top style="thin">
        <color theme="3" tint="0.39982299264503923"/>
      </top>
      <bottom/>
      <diagonal/>
    </border>
    <border>
      <left style="thin">
        <color indexed="64"/>
      </left>
      <right style="thin">
        <color indexed="64"/>
      </right>
      <top style="thin">
        <color theme="3" tint="0.39982299264503923"/>
      </top>
      <bottom/>
      <diagonal/>
    </border>
    <border>
      <left style="thin">
        <color indexed="64"/>
      </left>
      <right style="thin">
        <color indexed="64"/>
      </right>
      <top/>
      <bottom style="thin">
        <color theme="3" tint="0.39982299264503923"/>
      </bottom>
      <diagonal/>
    </border>
    <border>
      <left style="thin">
        <color theme="3" tint="0.39982299264503923"/>
      </left>
      <right style="thin">
        <color theme="3" tint="0.39982299264503923"/>
      </right>
      <top/>
      <bottom style="thin">
        <color theme="3" tint="0.39982299264503923"/>
      </bottom>
      <diagonal/>
    </border>
    <border>
      <left style="thin">
        <color indexed="64"/>
      </left>
      <right style="thin">
        <color theme="3" tint="0.39982299264503923"/>
      </right>
      <top style="thin">
        <color indexed="64"/>
      </top>
      <bottom/>
      <diagonal/>
    </border>
    <border>
      <left style="thin">
        <color indexed="64"/>
      </left>
      <right style="thin">
        <color theme="3" tint="0.39982299264503923"/>
      </right>
      <top/>
      <bottom/>
      <diagonal/>
    </border>
    <border>
      <left style="thin">
        <color indexed="64"/>
      </left>
      <right style="thin">
        <color theme="3" tint="0.39982299264503923"/>
      </right>
      <top/>
      <bottom style="thin">
        <color indexed="64"/>
      </bottom>
      <diagonal/>
    </border>
    <border>
      <left style="thin">
        <color indexed="64"/>
      </left>
      <right style="thin">
        <color theme="3" tint="0.39982299264503923"/>
      </right>
      <top/>
      <bottom style="thin">
        <color theme="3" tint="0.39982299264503923"/>
      </bottom>
      <diagonal/>
    </border>
    <border>
      <left/>
      <right style="thin">
        <color theme="3" tint="0.39982299264503923"/>
      </right>
      <top/>
      <bottom style="thin">
        <color theme="3" tint="0.39982299264503923"/>
      </bottom>
      <diagonal/>
    </border>
    <border>
      <left/>
      <right style="medium">
        <color rgb="FF4F81BD"/>
      </right>
      <top style="thin">
        <color theme="3" tint="0.39982299264503923"/>
      </top>
      <bottom/>
      <diagonal/>
    </border>
    <border>
      <left style="medium">
        <color rgb="FF4F81BD"/>
      </left>
      <right/>
      <top/>
      <bottom/>
      <diagonal/>
    </border>
    <border>
      <left/>
      <right style="medium">
        <color rgb="FF4F81BD"/>
      </right>
      <top/>
      <bottom/>
      <diagonal/>
    </border>
    <border>
      <left/>
      <right style="medium">
        <color rgb="FF4F81BD"/>
      </right>
      <top/>
      <bottom style="thin">
        <color theme="3" tint="0.39982299264503923"/>
      </bottom>
      <diagonal/>
    </border>
    <border>
      <left style="thin">
        <color indexed="64"/>
      </left>
      <right style="medium">
        <color rgb="FF4F81BD"/>
      </right>
      <top style="thin">
        <color theme="3" tint="0.39982299264503923"/>
      </top>
      <bottom/>
      <diagonal/>
    </border>
    <border>
      <left style="medium">
        <color rgb="FF4F81BD"/>
      </left>
      <right style="medium">
        <color rgb="FF4F81BD"/>
      </right>
      <top/>
      <bottom/>
      <diagonal/>
    </border>
    <border>
      <left style="medium">
        <color rgb="FF4F81BD"/>
      </left>
      <right style="thin">
        <color indexed="64"/>
      </right>
      <top/>
      <bottom/>
      <diagonal/>
    </border>
    <border>
      <left/>
      <right/>
      <top style="thin">
        <color indexed="64"/>
      </top>
      <bottom/>
      <diagonal/>
    </border>
    <border>
      <left/>
      <right/>
      <top/>
      <bottom style="thin">
        <color theme="3" tint="0.3998229926450392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style="thin">
        <color rgb="FF000000"/>
      </right>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cellStyleXfs>
  <cellXfs count="1235">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vertical="top"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8" fillId="2" borderId="0" xfId="3" applyFont="1" applyFill="1" applyAlignment="1" applyProtection="1">
      <alignment horizontal="center"/>
    </xf>
    <xf numFmtId="0" fontId="18" fillId="2" borderId="0" xfId="3" applyFont="1" applyFill="1" applyAlignment="1" applyProtection="1">
      <alignment horizontal="center" wrapText="1"/>
    </xf>
    <xf numFmtId="0" fontId="11" fillId="18" borderId="8" xfId="0" applyFont="1" applyFill="1" applyBorder="1"/>
    <xf numFmtId="0" fontId="18" fillId="0" borderId="0" xfId="3" applyFont="1" applyAlignment="1" applyProtection="1">
      <alignment horizontal="center"/>
    </xf>
    <xf numFmtId="0" fontId="18"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0"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0" fontId="24" fillId="19" borderId="3" xfId="0" applyFont="1" applyFill="1" applyBorder="1" applyAlignment="1">
      <alignment horizontal="center"/>
    </xf>
    <xf numFmtId="49" fontId="20" fillId="0" borderId="3" xfId="0" applyNumberFormat="1" applyFont="1" applyBorder="1" applyAlignment="1">
      <alignment horizontal="center"/>
    </xf>
    <xf numFmtId="0" fontId="20" fillId="0" borderId="3" xfId="0" applyFont="1" applyBorder="1"/>
    <xf numFmtId="0" fontId="5" fillId="0" borderId="6" xfId="0" quotePrefix="1" applyFont="1" applyBorder="1" applyAlignment="1">
      <alignment horizontal="center" vertical="top" wrapText="1"/>
    </xf>
    <xf numFmtId="0" fontId="5" fillId="0" borderId="3" xfId="0" applyFont="1" applyBorder="1" applyAlignment="1">
      <alignment vertical="center"/>
    </xf>
    <xf numFmtId="0" fontId="17" fillId="0" borderId="3" xfId="0" quotePrefix="1" applyFont="1" applyBorder="1" applyAlignment="1">
      <alignment horizontal="center" vertical="top" wrapText="1"/>
    </xf>
    <xf numFmtId="0" fontId="17"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25" fillId="14" borderId="3" xfId="0" applyFont="1" applyFill="1" applyBorder="1" applyAlignment="1">
      <alignment vertical="top" wrapText="1"/>
    </xf>
    <xf numFmtId="0" fontId="25" fillId="8" borderId="3" xfId="0" quotePrefix="1" applyFont="1" applyFill="1" applyBorder="1" applyAlignment="1">
      <alignment vertical="top" wrapText="1"/>
    </xf>
    <xf numFmtId="0" fontId="25" fillId="8" borderId="3" xfId="0" applyFont="1" applyFill="1" applyBorder="1" applyAlignment="1">
      <alignment vertical="top"/>
    </xf>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1" fillId="0" borderId="3" xfId="0" applyFont="1" applyBorder="1" applyAlignment="1">
      <alignment horizontal="left" vertical="top" wrapText="1"/>
    </xf>
    <xf numFmtId="0" fontId="5" fillId="0" borderId="3" xfId="0" applyFont="1" applyBorder="1" applyAlignment="1">
      <alignment horizontal="left" vertical="center"/>
    </xf>
    <xf numFmtId="0" fontId="1" fillId="0" borderId="3" xfId="0" applyFont="1" applyBorder="1" applyAlignment="1">
      <alignment vertical="top" wrapText="1"/>
    </xf>
    <xf numFmtId="0" fontId="17" fillId="0" borderId="3" xfId="0" applyFont="1" applyBorder="1" applyAlignment="1">
      <alignment horizontal="center"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7" xfId="0" quotePrefix="1" applyFont="1" applyBorder="1" applyAlignment="1">
      <alignment horizontal="center"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quotePrefix="1" applyFont="1" applyFill="1" applyBorder="1" applyAlignment="1">
      <alignment horizontal="left" vertical="top" wrapText="1"/>
    </xf>
    <xf numFmtId="0" fontId="5" fillId="0" borderId="3" xfId="0" applyFont="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0" fontId="0" fillId="2" borderId="0" xfId="0" applyFill="1"/>
    <xf numFmtId="0" fontId="26"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2" fillId="2" borderId="0" xfId="0" applyFont="1" applyFill="1" applyAlignment="1">
      <alignment horizontal="center" vertical="top" wrapText="1"/>
    </xf>
    <xf numFmtId="0" fontId="23"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3"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1" fillId="18" borderId="3" xfId="0" applyFont="1" applyFill="1" applyBorder="1" applyAlignment="1">
      <alignment horizontal="center" vertical="center"/>
    </xf>
    <xf numFmtId="14" fontId="21"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6" fillId="2" borderId="21" xfId="0" applyFont="1" applyFill="1" applyBorder="1" applyAlignment="1">
      <alignment horizontal="left" wrapText="1"/>
    </xf>
    <xf numFmtId="0" fontId="0" fillId="2" borderId="21" xfId="0" applyFill="1" applyBorder="1"/>
    <xf numFmtId="0" fontId="26"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12" fillId="0" borderId="0" xfId="0" applyFont="1" applyAlignment="1">
      <alignment horizontal="center" vertical="top"/>
    </xf>
    <xf numFmtId="0" fontId="11" fillId="23" borderId="3" xfId="0" applyFont="1" applyFill="1" applyBorder="1"/>
    <xf numFmtId="0" fontId="11" fillId="23" borderId="3" xfId="0" applyFont="1" applyFill="1" applyBorder="1" applyAlignment="1">
      <alignment horizontal="center" vertical="top"/>
    </xf>
    <xf numFmtId="0" fontId="4" fillId="0" borderId="7" xfId="0" applyFont="1" applyBorder="1" applyAlignment="1">
      <alignment horizontal="left" vertical="top" wrapText="1"/>
    </xf>
    <xf numFmtId="0" fontId="1" fillId="0" borderId="24" xfId="0" applyFont="1" applyBorder="1" applyAlignment="1">
      <alignment vertical="top" wrapText="1"/>
    </xf>
    <xf numFmtId="0" fontId="1" fillId="0" borderId="24" xfId="0" applyFont="1" applyBorder="1" applyAlignment="1">
      <alignment horizontal="left" vertical="top" wrapText="1"/>
    </xf>
    <xf numFmtId="0" fontId="16" fillId="0" borderId="3" xfId="0" applyFont="1" applyBorder="1" applyAlignment="1">
      <alignment horizontal="center" vertical="top" wrapText="1"/>
    </xf>
    <xf numFmtId="0" fontId="16" fillId="0" borderId="3" xfId="0" applyFont="1" applyBorder="1" applyAlignment="1">
      <alignment horizontal="lef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20"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4" borderId="3" xfId="0" applyFill="1" applyBorder="1" applyAlignment="1">
      <alignment vertical="top" wrapText="1"/>
    </xf>
    <xf numFmtId="0" fontId="5" fillId="0" borderId="0" xfId="0" applyFont="1" applyAlignment="1">
      <alignment horizontal="left" vertical="top" wrapText="1"/>
    </xf>
    <xf numFmtId="0" fontId="27" fillId="22" borderId="3" xfId="0" quotePrefix="1" applyFont="1" applyFill="1" applyBorder="1" applyAlignment="1">
      <alignment horizontal="center" vertical="center"/>
    </xf>
    <xf numFmtId="0" fontId="25" fillId="22" borderId="3" xfId="0" quotePrefix="1" applyFont="1" applyFill="1" applyBorder="1" applyAlignment="1">
      <alignment vertical="top" wrapText="1"/>
    </xf>
    <xf numFmtId="0" fontId="27" fillId="22"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26" fillId="0" borderId="8" xfId="0"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quotePrefix="1" applyFont="1" applyAlignment="1">
      <alignment horizontal="center" vertical="top" wrapText="1"/>
    </xf>
    <xf numFmtId="0" fontId="26" fillId="2" borderId="0" xfId="0" applyFont="1" applyFill="1" applyAlignment="1">
      <alignment horizontal="center" vertical="center" wrapText="1"/>
    </xf>
    <xf numFmtId="0" fontId="26" fillId="0" borderId="5" xfId="0" applyFont="1" applyBorder="1" applyAlignment="1">
      <alignment horizontal="center" vertical="top" wrapText="1"/>
    </xf>
    <xf numFmtId="0" fontId="31" fillId="24" borderId="3" xfId="0" applyFont="1" applyFill="1" applyBorder="1" applyAlignment="1">
      <alignment vertical="top"/>
    </xf>
    <xf numFmtId="0" fontId="31" fillId="24" borderId="3" xfId="0" applyFont="1" applyFill="1" applyBorder="1" applyAlignment="1">
      <alignment horizontal="center" vertical="top"/>
    </xf>
    <xf numFmtId="0" fontId="5" fillId="0" borderId="21" xfId="0" applyFont="1" applyBorder="1" applyAlignment="1">
      <alignment horizontal="left" vertical="top" wrapText="1"/>
    </xf>
    <xf numFmtId="0" fontId="12" fillId="2" borderId="0" xfId="0" applyFont="1" applyFill="1" applyAlignment="1">
      <alignment horizontal="center" wrapText="1"/>
    </xf>
    <xf numFmtId="0" fontId="6" fillId="20" borderId="5" xfId="0" applyFont="1" applyFill="1" applyBorder="1" applyAlignment="1">
      <alignment vertical="top"/>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26" fillId="0" borderId="7" xfId="0" applyFont="1" applyBorder="1" applyAlignment="1">
      <alignment horizontal="left" vertical="top" wrapText="1"/>
    </xf>
    <xf numFmtId="0" fontId="5" fillId="0" borderId="15"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2" fillId="0" borderId="3" xfId="0" applyFont="1" applyBorder="1"/>
    <xf numFmtId="0" fontId="5" fillId="28" borderId="3" xfId="0" applyFont="1" applyFill="1" applyBorder="1" applyAlignment="1">
      <alignment vertical="top" wrapText="1"/>
    </xf>
    <xf numFmtId="49" fontId="5" fillId="28" borderId="3" xfId="0" applyNumberFormat="1" applyFont="1" applyFill="1" applyBorder="1" applyAlignment="1">
      <alignment horizontal="center" vertical="top" wrapText="1"/>
    </xf>
    <xf numFmtId="49" fontId="5" fillId="28" borderId="3" xfId="0" applyNumberFormat="1" applyFont="1" applyFill="1" applyBorder="1" applyAlignment="1">
      <alignment horizontal="center" vertical="top"/>
    </xf>
    <xf numFmtId="0" fontId="6" fillId="20" borderId="4" xfId="0" applyFont="1" applyFill="1" applyBorder="1" applyAlignment="1">
      <alignment horizontal="center" vertical="top"/>
    </xf>
    <xf numFmtId="0" fontId="4" fillId="0" borderId="3" xfId="0" quotePrefix="1" applyFont="1" applyBorder="1" applyAlignment="1">
      <alignment horizontal="left" vertical="top" wrapText="1"/>
    </xf>
    <xf numFmtId="49" fontId="26" fillId="0" borderId="3" xfId="0" applyNumberFormat="1" applyFont="1" applyBorder="1" applyAlignment="1">
      <alignment horizontal="center" vertical="top" wrapText="1"/>
    </xf>
    <xf numFmtId="0" fontId="6" fillId="21" borderId="3" xfId="0" applyFont="1" applyFill="1" applyBorder="1" applyAlignment="1">
      <alignment horizontal="center" vertical="center" wrapText="1"/>
    </xf>
    <xf numFmtId="0" fontId="6" fillId="21" borderId="3" xfId="0" applyFont="1" applyFill="1" applyBorder="1" applyAlignment="1">
      <alignment vertical="center" wrapText="1"/>
    </xf>
    <xf numFmtId="0" fontId="12" fillId="0" borderId="3" xfId="0" quotePrefix="1" applyFont="1" applyBorder="1" applyAlignment="1">
      <alignment horizontal="center" vertical="center"/>
    </xf>
    <xf numFmtId="0" fontId="33" fillId="30" borderId="3" xfId="0" applyFont="1" applyFill="1" applyBorder="1" applyAlignment="1">
      <alignment vertical="center" wrapText="1"/>
    </xf>
    <xf numFmtId="0" fontId="33" fillId="0" borderId="3" xfId="0" applyFont="1" applyBorder="1" applyAlignment="1">
      <alignment vertical="center" wrapText="1"/>
    </xf>
    <xf numFmtId="0" fontId="5" fillId="0" borderId="8" xfId="0"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0" fontId="5" fillId="0" borderId="17" xfId="0" applyFont="1" applyBorder="1" applyAlignment="1">
      <alignment vertical="top" wrapText="1"/>
    </xf>
    <xf numFmtId="0" fontId="5" fillId="0" borderId="24" xfId="0" applyFont="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6" xfId="0" applyFont="1" applyBorder="1" applyAlignment="1">
      <alignment horizontal="center" vertical="top"/>
    </xf>
    <xf numFmtId="0" fontId="5" fillId="0" borderId="19" xfId="0" applyFont="1" applyBorder="1" applyAlignment="1">
      <alignment horizontal="center" vertical="top" wrapText="1"/>
    </xf>
    <xf numFmtId="0" fontId="5" fillId="0" borderId="7" xfId="0" applyFont="1" applyBorder="1" applyAlignment="1">
      <alignment horizontal="left" vertical="top"/>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5" fillId="0" borderId="7" xfId="0" quotePrefix="1" applyFont="1" applyBorder="1" applyAlignment="1">
      <alignment horizontal="left" vertical="top" wrapText="1"/>
    </xf>
    <xf numFmtId="0" fontId="5" fillId="0" borderId="3" xfId="0" quotePrefix="1" applyFont="1" applyBorder="1" applyAlignment="1">
      <alignment horizontal="left" vertical="top"/>
    </xf>
    <xf numFmtId="0" fontId="6" fillId="20" borderId="41" xfId="0" applyFont="1" applyFill="1" applyBorder="1" applyAlignment="1">
      <alignment vertical="top"/>
    </xf>
    <xf numFmtId="0" fontId="6" fillId="20" borderId="41"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0" fontId="5" fillId="0" borderId="7" xfId="0" quotePrefix="1" applyFont="1" applyBorder="1" applyAlignment="1">
      <alignment vertical="top" wrapText="1"/>
    </xf>
    <xf numFmtId="0" fontId="4" fillId="0" borderId="0" xfId="0" quotePrefix="1" applyFont="1" applyAlignment="1">
      <alignment horizontal="left" vertical="top" wrapText="1"/>
    </xf>
    <xf numFmtId="49" fontId="5" fillId="0" borderId="3" xfId="0" quotePrefix="1" applyNumberFormat="1" applyFont="1" applyBorder="1" applyAlignment="1">
      <alignment horizontal="left" vertical="top" wrapText="1"/>
    </xf>
    <xf numFmtId="0" fontId="0" fillId="0" borderId="0" xfId="0" applyAlignment="1">
      <alignment horizontal="left"/>
    </xf>
    <xf numFmtId="0" fontId="5" fillId="0" borderId="3" xfId="0" applyFont="1" applyBorder="1"/>
    <xf numFmtId="0" fontId="25" fillId="0" borderId="0" xfId="0" applyFont="1"/>
    <xf numFmtId="0" fontId="37" fillId="0" borderId="0" xfId="0" applyFont="1" applyAlignment="1">
      <alignment vertical="center"/>
    </xf>
    <xf numFmtId="0" fontId="29" fillId="0" borderId="0" xfId="0" applyFont="1" applyAlignment="1">
      <alignment horizontal="center" vertical="top"/>
    </xf>
    <xf numFmtId="49" fontId="29" fillId="0" borderId="0" xfId="0" applyNumberFormat="1" applyFont="1" applyAlignment="1">
      <alignment horizontal="center" vertical="top"/>
    </xf>
    <xf numFmtId="0" fontId="29"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xf>
    <xf numFmtId="0" fontId="29" fillId="0" borderId="0" xfId="0" applyFont="1" applyAlignment="1">
      <alignment horizontal="left" vertical="center"/>
    </xf>
    <xf numFmtId="0" fontId="38" fillId="5" borderId="3" xfId="0" applyFont="1" applyFill="1" applyBorder="1" applyAlignment="1">
      <alignment horizontal="center" vertical="center" wrapText="1"/>
    </xf>
    <xf numFmtId="0" fontId="38"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0" borderId="6" xfId="0" applyFont="1" applyBorder="1" applyAlignment="1">
      <alignment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49" fontId="5" fillId="0" borderId="0" xfId="0" applyNumberFormat="1" applyFont="1" applyAlignment="1">
      <alignment vertical="top" wrapText="1"/>
    </xf>
    <xf numFmtId="0" fontId="38" fillId="0" borderId="0" xfId="0" applyFont="1" applyAlignment="1">
      <alignment horizontal="left" vertical="top"/>
    </xf>
    <xf numFmtId="49" fontId="38" fillId="0" borderId="0" xfId="0" applyNumberFormat="1" applyFont="1" applyAlignment="1">
      <alignment horizontal="center" vertical="top"/>
    </xf>
    <xf numFmtId="0" fontId="38" fillId="0" borderId="0" xfId="0" applyFont="1" applyAlignment="1">
      <alignment horizontal="center" vertical="top"/>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5" fillId="0" borderId="19"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vertical="top"/>
    </xf>
    <xf numFmtId="49" fontId="17" fillId="0" borderId="8" xfId="0" applyNumberFormat="1" applyFont="1" applyBorder="1" applyAlignment="1">
      <alignment horizontal="center" vertical="top" wrapText="1"/>
    </xf>
    <xf numFmtId="0" fontId="17" fillId="0" borderId="3" xfId="0" applyFont="1" applyBorder="1" applyAlignment="1">
      <alignment horizontal="left" vertical="top" wrapText="1"/>
    </xf>
    <xf numFmtId="0" fontId="16" fillId="0" borderId="3" xfId="0" applyFont="1" applyBorder="1" applyAlignment="1">
      <alignment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19" xfId="0" applyFont="1" applyBorder="1" applyAlignment="1">
      <alignment vertical="top" wrapText="1"/>
    </xf>
    <xf numFmtId="0" fontId="5" fillId="0" borderId="3" xfId="0" quotePrefix="1" applyFont="1" applyBorder="1" applyAlignment="1">
      <alignment vertical="center" wrapText="1"/>
    </xf>
    <xf numFmtId="0" fontId="5" fillId="0" borderId="5" xfId="0" applyFont="1" applyBorder="1" applyAlignment="1">
      <alignment horizontal="center" vertical="top" wrapText="1"/>
    </xf>
    <xf numFmtId="0" fontId="5" fillId="0" borderId="0" xfId="0" applyFont="1"/>
    <xf numFmtId="0" fontId="12" fillId="0" borderId="3" xfId="0" applyFont="1" applyBorder="1" applyAlignment="1">
      <alignment horizontal="left" vertical="top" wrapText="1"/>
    </xf>
    <xf numFmtId="0" fontId="12" fillId="0" borderId="4" xfId="0" quotePrefix="1" applyFont="1" applyBorder="1" applyAlignment="1">
      <alignment horizontal="center"/>
    </xf>
    <xf numFmtId="0" fontId="12" fillId="0" borderId="4" xfId="0" applyFont="1" applyBorder="1" applyAlignment="1">
      <alignment wrapText="1"/>
    </xf>
    <xf numFmtId="0" fontId="26" fillId="0" borderId="7" xfId="0" applyFont="1" applyBorder="1" applyAlignment="1">
      <alignment vertical="top" wrapText="1"/>
    </xf>
    <xf numFmtId="0" fontId="26" fillId="0" borderId="15" xfId="0" applyFont="1" applyBorder="1" applyAlignment="1">
      <alignment vertical="top" wrapText="1"/>
    </xf>
    <xf numFmtId="0" fontId="32" fillId="0" borderId="3" xfId="0" applyFont="1" applyBorder="1" applyAlignment="1">
      <alignment horizontal="center" vertical="center"/>
    </xf>
    <xf numFmtId="0" fontId="32" fillId="0" borderId="3" xfId="0" applyFont="1" applyBorder="1" applyAlignment="1">
      <alignment vertical="center" wrapText="1"/>
    </xf>
    <xf numFmtId="0" fontId="41" fillId="32" borderId="3" xfId="0" applyFont="1" applyFill="1" applyBorder="1"/>
    <xf numFmtId="0" fontId="32" fillId="0" borderId="3" xfId="0" quotePrefix="1" applyFont="1" applyBorder="1" applyAlignment="1">
      <alignment wrapText="1"/>
    </xf>
    <xf numFmtId="0" fontId="32" fillId="33" borderId="0" xfId="0" applyFont="1" applyFill="1"/>
    <xf numFmtId="0" fontId="32" fillId="0" borderId="3" xfId="0" applyFont="1" applyBorder="1" applyAlignment="1">
      <alignment wrapText="1"/>
    </xf>
    <xf numFmtId="0" fontId="41" fillId="32" borderId="3" xfId="0" applyFont="1" applyFill="1" applyBorder="1" applyAlignment="1">
      <alignment horizontal="center"/>
    </xf>
    <xf numFmtId="0" fontId="41" fillId="32" borderId="3" xfId="0" applyFont="1" applyFill="1" applyBorder="1" applyAlignment="1">
      <alignment horizontal="center" wrapText="1"/>
    </xf>
    <xf numFmtId="0" fontId="32" fillId="0" borderId="3" xfId="0" applyFont="1" applyBorder="1" applyAlignment="1">
      <alignment horizontal="center"/>
    </xf>
    <xf numFmtId="0" fontId="32" fillId="33" borderId="3" xfId="0" applyFont="1" applyFill="1" applyBorder="1" applyAlignment="1">
      <alignment horizontal="center" wrapText="1"/>
    </xf>
    <xf numFmtId="0" fontId="32" fillId="0" borderId="3" xfId="0" applyFont="1" applyBorder="1" applyAlignment="1">
      <alignment horizontal="center" wrapText="1"/>
    </xf>
    <xf numFmtId="0" fontId="32" fillId="0" borderId="3" xfId="0" applyFont="1" applyBorder="1"/>
    <xf numFmtId="0" fontId="20" fillId="0" borderId="0" xfId="0" applyFont="1" applyAlignment="1">
      <alignment horizontal="center" vertical="top" wrapText="1"/>
    </xf>
    <xf numFmtId="0" fontId="39" fillId="0" borderId="7" xfId="0" applyFont="1" applyBorder="1" applyAlignment="1">
      <alignment vertical="top"/>
    </xf>
    <xf numFmtId="0" fontId="39" fillId="0" borderId="15" xfId="0" applyFont="1" applyBorder="1" applyAlignment="1">
      <alignment vertical="top"/>
    </xf>
    <xf numFmtId="0" fontId="0" fillId="0" borderId="3" xfId="0" applyBorder="1"/>
    <xf numFmtId="49" fontId="5" fillId="0" borderId="21" xfId="0" applyNumberFormat="1" applyFont="1" applyBorder="1" applyAlignment="1">
      <alignment horizontal="center" vertical="top" wrapText="1"/>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49" fontId="5" fillId="4"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wrapText="1"/>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3" xfId="0" applyFont="1" applyFill="1" applyBorder="1" applyAlignment="1">
      <alignment horizontal="left" vertical="center"/>
    </xf>
    <xf numFmtId="0" fontId="0" fillId="24" borderId="3" xfId="0" applyFill="1" applyBorder="1" applyAlignment="1">
      <alignment vertical="top"/>
    </xf>
    <xf numFmtId="0" fontId="5" fillId="20" borderId="4" xfId="0" applyFont="1" applyFill="1" applyBorder="1" applyAlignment="1">
      <alignment vertical="top"/>
    </xf>
    <xf numFmtId="0" fontId="5" fillId="4" borderId="3" xfId="0" applyFont="1" applyFill="1" applyBorder="1" applyAlignment="1">
      <alignment horizontal="center" vertical="center"/>
    </xf>
    <xf numFmtId="49" fontId="5" fillId="31" borderId="3" xfId="0" applyNumberFormat="1" applyFont="1" applyFill="1" applyBorder="1" applyAlignment="1">
      <alignment horizontal="center" vertical="center"/>
    </xf>
    <xf numFmtId="0" fontId="5" fillId="31" borderId="3" xfId="0" applyFont="1" applyFill="1" applyBorder="1" applyAlignment="1">
      <alignment horizontal="left" vertical="center"/>
    </xf>
    <xf numFmtId="49" fontId="5" fillId="0" borderId="17" xfId="0" applyNumberFormat="1" applyFont="1" applyBorder="1" applyAlignment="1">
      <alignment horizontal="left" vertical="top" wrapText="1"/>
    </xf>
    <xf numFmtId="49" fontId="5" fillId="0" borderId="18"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49" fontId="5" fillId="26" borderId="3" xfId="0" applyNumberFormat="1" applyFont="1" applyFill="1" applyBorder="1" applyAlignment="1">
      <alignment horizontal="center" vertical="center" wrapText="1"/>
    </xf>
    <xf numFmtId="0" fontId="5" fillId="26" borderId="3" xfId="0" applyFont="1" applyFill="1" applyBorder="1" applyAlignment="1">
      <alignment horizontal="left" vertical="center" wrapText="1"/>
    </xf>
    <xf numFmtId="0" fontId="5" fillId="26" borderId="3" xfId="0" applyFont="1" applyFill="1" applyBorder="1" applyAlignment="1">
      <alignment horizontal="left" vertical="center"/>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31" fillId="8" borderId="3" xfId="0" quotePrefix="1" applyFont="1" applyFill="1" applyBorder="1" applyAlignment="1">
      <alignment vertical="top" wrapText="1"/>
    </xf>
    <xf numFmtId="0" fontId="31" fillId="0" borderId="3" xfId="0" applyFont="1" applyBorder="1" applyAlignment="1">
      <alignment vertical="top" wrapText="1"/>
    </xf>
    <xf numFmtId="0" fontId="31" fillId="0" borderId="3" xfId="0" applyFont="1" applyBorder="1" applyAlignment="1">
      <alignment horizontal="center" vertical="top" wrapText="1"/>
    </xf>
    <xf numFmtId="49" fontId="5" fillId="35" borderId="3" xfId="0" applyNumberFormat="1" applyFont="1" applyFill="1" applyBorder="1" applyAlignment="1">
      <alignment horizontal="center" vertical="center" wrapText="1"/>
    </xf>
    <xf numFmtId="0" fontId="5" fillId="35" borderId="3" xfId="0" applyFont="1" applyFill="1" applyBorder="1" applyAlignment="1">
      <alignment horizontal="left" vertical="center" wrapText="1"/>
    </xf>
    <xf numFmtId="49" fontId="5" fillId="15" borderId="3" xfId="0" applyNumberFormat="1" applyFont="1" applyFill="1" applyBorder="1" applyAlignment="1">
      <alignment horizontal="center" vertical="center" wrapText="1"/>
    </xf>
    <xf numFmtId="0" fontId="5" fillId="36" borderId="3" xfId="0" applyFont="1" applyFill="1" applyBorder="1" applyAlignment="1">
      <alignment horizontal="left" vertical="center"/>
    </xf>
    <xf numFmtId="0" fontId="5" fillId="15" borderId="3" xfId="0" quotePrefix="1" applyFont="1" applyFill="1" applyBorder="1" applyAlignment="1">
      <alignment horizontal="center" vertical="center"/>
    </xf>
    <xf numFmtId="0" fontId="5" fillId="15" borderId="3" xfId="0" applyFont="1" applyFill="1" applyBorder="1" applyAlignment="1">
      <alignment horizontal="left" vertical="center"/>
    </xf>
    <xf numFmtId="49" fontId="5" fillId="37" borderId="3" xfId="0" applyNumberFormat="1" applyFont="1" applyFill="1" applyBorder="1" applyAlignment="1">
      <alignment horizontal="center" vertical="center" wrapText="1"/>
    </xf>
    <xf numFmtId="0" fontId="5" fillId="37" borderId="3" xfId="0" applyFont="1" applyFill="1" applyBorder="1" applyAlignment="1">
      <alignment horizontal="left" vertical="center"/>
    </xf>
    <xf numFmtId="0" fontId="5" fillId="37" borderId="3" xfId="0" applyFont="1" applyFill="1" applyBorder="1" applyAlignment="1">
      <alignment horizontal="center" vertical="center"/>
    </xf>
    <xf numFmtId="0" fontId="5" fillId="28" borderId="3" xfId="0" applyFont="1" applyFill="1" applyBorder="1" applyAlignment="1">
      <alignment horizontal="center" vertical="top" wrapText="1"/>
    </xf>
    <xf numFmtId="0" fontId="5" fillId="28" borderId="3" xfId="0" applyFont="1" applyFill="1" applyBorder="1" applyAlignment="1">
      <alignment horizontal="left" vertical="top" wrapText="1"/>
    </xf>
    <xf numFmtId="0" fontId="45" fillId="20" borderId="19" xfId="0" applyFont="1" applyFill="1" applyBorder="1" applyAlignment="1">
      <alignment vertical="top"/>
    </xf>
    <xf numFmtId="0" fontId="17" fillId="28" borderId="7" xfId="0" applyFont="1" applyFill="1" applyBorder="1" applyAlignment="1">
      <alignment horizontal="center" vertical="top" wrapText="1"/>
    </xf>
    <xf numFmtId="0" fontId="17" fillId="28" borderId="7" xfId="0" quotePrefix="1" applyFont="1" applyFill="1" applyBorder="1" applyAlignment="1">
      <alignment horizontal="left" vertical="top" wrapText="1"/>
    </xf>
    <xf numFmtId="0" fontId="17" fillId="28" borderId="3" xfId="0" applyFont="1" applyFill="1" applyBorder="1" applyAlignment="1">
      <alignment horizontal="center" vertical="top" wrapText="1"/>
    </xf>
    <xf numFmtId="0" fontId="17" fillId="28" borderId="3" xfId="0" quotePrefix="1" applyFont="1" applyFill="1" applyBorder="1" applyAlignment="1">
      <alignment horizontal="left" vertical="top" wrapText="1"/>
    </xf>
    <xf numFmtId="0" fontId="31" fillId="28" borderId="7" xfId="0" applyFont="1" applyFill="1" applyBorder="1" applyAlignment="1">
      <alignment horizontal="center"/>
    </xf>
    <xf numFmtId="0" fontId="17" fillId="28" borderId="3" xfId="0" applyFont="1" applyFill="1" applyBorder="1" applyAlignment="1">
      <alignment vertical="top" wrapText="1"/>
    </xf>
    <xf numFmtId="0" fontId="17" fillId="28" borderId="3" xfId="0" applyFont="1" applyFill="1" applyBorder="1" applyAlignment="1">
      <alignment horizontal="center" vertical="top"/>
    </xf>
    <xf numFmtId="0" fontId="17" fillId="28" borderId="3" xfId="0" applyFont="1" applyFill="1" applyBorder="1" applyAlignment="1">
      <alignment horizontal="left" vertical="top" wrapText="1"/>
    </xf>
    <xf numFmtId="49" fontId="17" fillId="28" borderId="3" xfId="0" applyNumberFormat="1" applyFont="1" applyFill="1" applyBorder="1" applyAlignment="1">
      <alignment horizontal="center" vertical="top" wrapText="1"/>
    </xf>
    <xf numFmtId="49" fontId="17" fillId="28" borderId="3" xfId="0" applyNumberFormat="1" applyFont="1" applyFill="1" applyBorder="1" applyAlignment="1">
      <alignment horizontal="center" vertical="top"/>
    </xf>
    <xf numFmtId="49" fontId="5" fillId="28" borderId="3" xfId="0" applyNumberFormat="1" applyFont="1" applyFill="1" applyBorder="1" applyAlignment="1">
      <alignment horizontal="center" vertical="center" wrapText="1"/>
    </xf>
    <xf numFmtId="0" fontId="5" fillId="28" borderId="3" xfId="0" applyFont="1" applyFill="1" applyBorder="1" applyAlignment="1">
      <alignment horizontal="left" vertical="center" wrapText="1"/>
    </xf>
    <xf numFmtId="0" fontId="12" fillId="28" borderId="3" xfId="0" quotePrefix="1" applyFont="1" applyFill="1" applyBorder="1" applyAlignment="1">
      <alignment horizontal="center"/>
    </xf>
    <xf numFmtId="0" fontId="12" fillId="28" borderId="3" xfId="0" quotePrefix="1" applyFont="1" applyFill="1" applyBorder="1" applyAlignment="1">
      <alignment horizontal="left"/>
    </xf>
    <xf numFmtId="49" fontId="12" fillId="28" borderId="3" xfId="0" applyNumberFormat="1" applyFont="1" applyFill="1" applyBorder="1" applyAlignment="1">
      <alignment horizontal="center"/>
    </xf>
    <xf numFmtId="0" fontId="12" fillId="28" borderId="3" xfId="0" applyFont="1" applyFill="1" applyBorder="1" applyAlignment="1">
      <alignment horizontal="left" wrapText="1"/>
    </xf>
    <xf numFmtId="0" fontId="12" fillId="28" borderId="3" xfId="0" applyFont="1" applyFill="1" applyBorder="1" applyAlignment="1">
      <alignment horizontal="left"/>
    </xf>
    <xf numFmtId="49" fontId="5" fillId="0" borderId="8" xfId="0" applyNumberFormat="1" applyFont="1" applyBorder="1" applyAlignment="1">
      <alignment horizontal="center" vertical="top"/>
    </xf>
    <xf numFmtId="0" fontId="17" fillId="28" borderId="3" xfId="0" quotePrefix="1" applyFont="1" applyFill="1" applyBorder="1" applyAlignment="1">
      <alignment vertical="top" wrapText="1"/>
    </xf>
    <xf numFmtId="0" fontId="17" fillId="28" borderId="7" xfId="0" applyFont="1" applyFill="1" applyBorder="1" applyAlignment="1">
      <alignment horizontal="left" vertical="top" wrapText="1"/>
    </xf>
    <xf numFmtId="0" fontId="17" fillId="28" borderId="7" xfId="0" applyFont="1" applyFill="1" applyBorder="1" applyAlignment="1">
      <alignment horizontal="center" vertical="center"/>
    </xf>
    <xf numFmtId="0" fontId="17" fillId="28" borderId="3" xfId="0" applyFont="1" applyFill="1" applyBorder="1" applyAlignment="1">
      <alignment horizontal="center" vertical="center" wrapText="1"/>
    </xf>
    <xf numFmtId="0" fontId="17" fillId="28" borderId="3" xfId="0" applyFont="1" applyFill="1" applyBorder="1" applyAlignment="1">
      <alignment vertical="center" wrapText="1"/>
    </xf>
    <xf numFmtId="0" fontId="17" fillId="28" borderId="7" xfId="0" applyFont="1" applyFill="1" applyBorder="1" applyAlignment="1">
      <alignment horizontal="center" vertical="top"/>
    </xf>
    <xf numFmtId="0" fontId="45" fillId="20" borderId="3" xfId="0" applyFont="1" applyFill="1" applyBorder="1" applyAlignment="1">
      <alignment vertical="top"/>
    </xf>
    <xf numFmtId="0" fontId="45" fillId="20" borderId="6" xfId="0" applyFont="1" applyFill="1" applyBorder="1" applyAlignment="1">
      <alignment vertical="top"/>
    </xf>
    <xf numFmtId="49" fontId="5" fillId="37" borderId="3" xfId="0" applyNumberFormat="1" applyFont="1" applyFill="1" applyBorder="1" applyAlignment="1">
      <alignment horizontal="center" vertical="center"/>
    </xf>
    <xf numFmtId="0" fontId="5" fillId="28" borderId="3" xfId="0" applyFont="1" applyFill="1" applyBorder="1" applyAlignment="1">
      <alignment horizontal="left" vertical="center"/>
    </xf>
    <xf numFmtId="0" fontId="5" fillId="0" borderId="16" xfId="0" applyFont="1" applyBorder="1" applyAlignment="1">
      <alignment horizontal="center" vertical="top" wrapText="1"/>
    </xf>
    <xf numFmtId="0" fontId="5" fillId="0" borderId="21" xfId="0" applyFont="1" applyBorder="1" applyAlignment="1">
      <alignment horizontal="center" vertical="top" wrapText="1"/>
    </xf>
    <xf numFmtId="0" fontId="5" fillId="0" borderId="20" xfId="0"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8" xfId="0" quotePrefix="1" applyFont="1" applyBorder="1" applyAlignment="1">
      <alignment horizontal="left" vertical="top" wrapText="1"/>
    </xf>
    <xf numFmtId="0" fontId="28" fillId="0" borderId="7" xfId="0" applyFont="1" applyBorder="1" applyAlignment="1">
      <alignment horizontal="left" vertical="top" wrapText="1"/>
    </xf>
    <xf numFmtId="0" fontId="28" fillId="0" borderId="7" xfId="0" applyFont="1" applyBorder="1" applyAlignment="1">
      <alignment vertical="top" wrapText="1"/>
    </xf>
    <xf numFmtId="0" fontId="1" fillId="0" borderId="15" xfId="0" applyFont="1" applyBorder="1" applyAlignment="1">
      <alignment horizontal="center" vertical="top"/>
    </xf>
    <xf numFmtId="0" fontId="5" fillId="0" borderId="3" xfId="0" quotePrefix="1" applyFont="1" applyBorder="1" applyAlignment="1">
      <alignment horizontal="center" vertical="center" wrapText="1"/>
    </xf>
    <xf numFmtId="0" fontId="5" fillId="28" borderId="3" xfId="0" applyFont="1" applyFill="1" applyBorder="1" applyAlignment="1">
      <alignment horizontal="center" vertical="center"/>
    </xf>
    <xf numFmtId="0" fontId="4" fillId="28" borderId="3" xfId="0" applyFont="1" applyFill="1" applyBorder="1" applyAlignment="1">
      <alignment vertical="top" wrapText="1"/>
    </xf>
    <xf numFmtId="0" fontId="4" fillId="28" borderId="3" xfId="0" applyFont="1" applyFill="1" applyBorder="1" applyAlignment="1">
      <alignment horizontal="center" vertical="top" wrapText="1"/>
    </xf>
    <xf numFmtId="0" fontId="4" fillId="0" borderId="3" xfId="0" applyFont="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0" borderId="6" xfId="0" applyFont="1" applyBorder="1" applyAlignment="1">
      <alignment horizontal="center" vertical="top" wrapText="1"/>
    </xf>
    <xf numFmtId="0" fontId="35" fillId="0" borderId="3" xfId="0" applyFont="1" applyBorder="1" applyAlignment="1">
      <alignment horizontal="center" vertical="top" wrapText="1"/>
    </xf>
    <xf numFmtId="0" fontId="36" fillId="0" borderId="0" xfId="0" applyFont="1"/>
    <xf numFmtId="0" fontId="6" fillId="0" borderId="3" xfId="0" applyFont="1" applyBorder="1" applyAlignment="1">
      <alignment vertical="top"/>
    </xf>
    <xf numFmtId="0" fontId="34" fillId="0" borderId="0" xfId="0" applyFont="1"/>
    <xf numFmtId="0" fontId="5" fillId="0" borderId="16" xfId="0" applyFont="1" applyBorder="1" applyAlignment="1">
      <alignment vertical="top" wrapText="1"/>
    </xf>
    <xf numFmtId="0" fontId="6" fillId="0" borderId="3" xfId="0" quotePrefix="1" applyFont="1" applyBorder="1" applyAlignment="1">
      <alignment vertical="top" wrapText="1"/>
    </xf>
    <xf numFmtId="0" fontId="5" fillId="0" borderId="0" xfId="0" applyFont="1" applyAlignment="1">
      <alignment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vertical="top"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8" xfId="0" quotePrefix="1" applyFont="1" applyBorder="1" applyAlignment="1">
      <alignment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49" fontId="17" fillId="0" borderId="3" xfId="0" applyNumberFormat="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horizontal="center"/>
    </xf>
    <xf numFmtId="0" fontId="5" fillId="0" borderId="0" xfId="0" quotePrefix="1" applyFont="1" applyAlignment="1">
      <alignment horizontal="left" vertical="top" wrapText="1"/>
    </xf>
    <xf numFmtId="0" fontId="1" fillId="0" borderId="19" xfId="0" applyFont="1" applyBorder="1" applyAlignment="1">
      <alignment horizontal="left" vertical="top" wrapText="1"/>
    </xf>
    <xf numFmtId="0" fontId="1" fillId="0" borderId="19" xfId="0" applyFont="1" applyBorder="1" applyAlignment="1">
      <alignment vertical="top" wrapText="1"/>
    </xf>
    <xf numFmtId="0" fontId="5" fillId="0" borderId="33" xfId="0" applyFont="1" applyBorder="1" applyAlignment="1">
      <alignment horizontal="left" vertical="top" wrapText="1"/>
    </xf>
    <xf numFmtId="0" fontId="5" fillId="0" borderId="33" xfId="0" applyFont="1" applyBorder="1" applyAlignment="1">
      <alignment vertical="top" wrapText="1"/>
    </xf>
    <xf numFmtId="0" fontId="1" fillId="0" borderId="21" xfId="0" applyFont="1" applyBorder="1" applyAlignment="1">
      <alignment horizontal="left" vertical="top" wrapText="1"/>
    </xf>
    <xf numFmtId="0" fontId="1" fillId="0" borderId="21" xfId="0" applyFont="1" applyBorder="1" applyAlignment="1">
      <alignment vertical="top" wrapText="1"/>
    </xf>
    <xf numFmtId="0" fontId="1" fillId="0" borderId="20" xfId="0" applyFont="1" applyBorder="1" applyAlignment="1">
      <alignment horizontal="left" vertical="top" wrapText="1"/>
    </xf>
    <xf numFmtId="0" fontId="1" fillId="0" borderId="20" xfId="0" applyFont="1" applyBorder="1" applyAlignment="1">
      <alignment vertical="top" wrapText="1"/>
    </xf>
    <xf numFmtId="0" fontId="5" fillId="0" borderId="38" xfId="0" applyFont="1" applyBorder="1" applyAlignment="1">
      <alignment vertical="top" wrapText="1"/>
    </xf>
    <xf numFmtId="0" fontId="5" fillId="0" borderId="39" xfId="0" quotePrefix="1" applyFont="1" applyBorder="1" applyAlignment="1">
      <alignment vertical="top" wrapText="1"/>
    </xf>
    <xf numFmtId="0" fontId="5" fillId="0" borderId="40" xfId="0" quotePrefix="1" applyFont="1" applyBorder="1" applyAlignment="1">
      <alignment vertical="top" wrapText="1"/>
    </xf>
    <xf numFmtId="0" fontId="12" fillId="0" borderId="7" xfId="0" applyFont="1" applyBorder="1" applyAlignment="1">
      <alignment horizontal="center" vertical="top"/>
    </xf>
    <xf numFmtId="0" fontId="12" fillId="0" borderId="17" xfId="0" applyFont="1" applyBorder="1" applyAlignment="1">
      <alignment horizontal="center" vertical="top"/>
    </xf>
    <xf numFmtId="0" fontId="12" fillId="0" borderId="15" xfId="0" applyFont="1" applyBorder="1" applyAlignment="1">
      <alignment vertical="top"/>
    </xf>
    <xf numFmtId="0" fontId="12" fillId="0" borderId="18" xfId="0" applyFont="1" applyBorder="1" applyAlignment="1">
      <alignment vertical="top"/>
    </xf>
    <xf numFmtId="0" fontId="12" fillId="0" borderId="8" xfId="0" applyFont="1" applyBorder="1" applyAlignment="1">
      <alignment vertical="top"/>
    </xf>
    <xf numFmtId="0" fontId="12" fillId="0" borderId="22" xfId="0" applyFont="1" applyBorder="1" applyAlignment="1">
      <alignment vertical="top"/>
    </xf>
    <xf numFmtId="0" fontId="4" fillId="0" borderId="0" xfId="0" applyFont="1" applyAlignment="1">
      <alignment vertical="top"/>
    </xf>
    <xf numFmtId="0" fontId="4" fillId="0" borderId="3" xfId="0" quotePrefix="1" applyFont="1" applyBorder="1" applyAlignment="1">
      <alignment horizontal="center" vertical="top"/>
    </xf>
    <xf numFmtId="0" fontId="5" fillId="0" borderId="3" xfId="0" quotePrefix="1" applyFont="1" applyBorder="1" applyAlignment="1">
      <alignment horizontal="center" vertical="center"/>
    </xf>
    <xf numFmtId="0" fontId="47" fillId="18" borderId="3" xfId="0" applyFont="1" applyFill="1" applyBorder="1" applyAlignment="1">
      <alignment horizontal="center" vertical="center" wrapText="1"/>
    </xf>
    <xf numFmtId="0" fontId="39" fillId="18" borderId="3" xfId="0" applyFont="1" applyFill="1" applyBorder="1"/>
    <xf numFmtId="0" fontId="39" fillId="18" borderId="3" xfId="0" applyFont="1" applyFill="1" applyBorder="1" applyAlignment="1">
      <alignment horizontal="center"/>
    </xf>
    <xf numFmtId="0" fontId="39" fillId="18" borderId="3" xfId="0" applyFont="1" applyFill="1" applyBorder="1" applyAlignment="1">
      <alignment horizontal="center" wrapText="1"/>
    </xf>
    <xf numFmtId="0" fontId="12" fillId="29" borderId="3" xfId="0" quotePrefix="1" applyFont="1" applyFill="1" applyBorder="1" applyAlignment="1">
      <alignment horizontal="left" wrapText="1"/>
    </xf>
    <xf numFmtId="0" fontId="12" fillId="29" borderId="3" xfId="0" applyFont="1" applyFill="1" applyBorder="1" applyAlignment="1">
      <alignment wrapText="1"/>
    </xf>
    <xf numFmtId="49" fontId="12" fillId="29" borderId="3" xfId="0" applyNumberFormat="1" applyFont="1" applyFill="1" applyBorder="1" applyAlignment="1">
      <alignment horizontal="center"/>
    </xf>
    <xf numFmtId="49" fontId="12" fillId="29" borderId="3" xfId="0" applyNumberFormat="1" applyFont="1" applyFill="1" applyBorder="1" applyAlignment="1">
      <alignment horizontal="left"/>
    </xf>
    <xf numFmtId="49" fontId="15" fillId="29" borderId="3" xfId="0" applyNumberFormat="1" applyFont="1" applyFill="1" applyBorder="1" applyAlignment="1">
      <alignment horizontal="left"/>
    </xf>
    <xf numFmtId="0" fontId="15" fillId="29" borderId="3" xfId="0" quotePrefix="1" applyFont="1" applyFill="1" applyBorder="1" applyAlignment="1">
      <alignment horizontal="left" wrapText="1"/>
    </xf>
    <xf numFmtId="0" fontId="20" fillId="29" borderId="43" xfId="0" applyFont="1" applyFill="1" applyBorder="1" applyAlignment="1">
      <alignment horizontal="center" vertical="center"/>
    </xf>
    <xf numFmtId="0" fontId="20" fillId="29" borderId="43" xfId="0" applyFont="1" applyFill="1" applyBorder="1" applyAlignment="1">
      <alignment horizontal="left" vertical="center"/>
    </xf>
    <xf numFmtId="0" fontId="20" fillId="29" borderId="44" xfId="0" applyFont="1" applyFill="1" applyBorder="1" applyAlignment="1">
      <alignment horizontal="center" vertical="center"/>
    </xf>
    <xf numFmtId="0" fontId="20" fillId="29" borderId="44" xfId="0" applyFont="1" applyFill="1" applyBorder="1" applyAlignment="1">
      <alignment horizontal="left" vertical="center"/>
    </xf>
    <xf numFmtId="0" fontId="5" fillId="4" borderId="3" xfId="0" applyFont="1" applyFill="1" applyBorder="1" applyAlignment="1">
      <alignment horizontal="center" vertical="top" wrapText="1"/>
    </xf>
    <xf numFmtId="0" fontId="5" fillId="38" borderId="3" xfId="0" applyFont="1" applyFill="1" applyBorder="1" applyAlignment="1">
      <alignment horizontal="left" vertical="center"/>
    </xf>
    <xf numFmtId="165" fontId="4" fillId="4" borderId="3" xfId="0" applyNumberFormat="1" applyFont="1" applyFill="1" applyBorder="1" applyAlignment="1">
      <alignment horizontal="center" vertical="top"/>
    </xf>
    <xf numFmtId="0" fontId="4" fillId="4" borderId="3" xfId="0" applyFont="1" applyFill="1" applyBorder="1" applyAlignment="1">
      <alignment vertical="top" wrapText="1"/>
    </xf>
    <xf numFmtId="49" fontId="5" fillId="38" borderId="3" xfId="0" applyNumberFormat="1" applyFont="1" applyFill="1" applyBorder="1" applyAlignment="1">
      <alignment horizontal="center" vertical="center"/>
    </xf>
    <xf numFmtId="0" fontId="48" fillId="4" borderId="3" xfId="0" applyFont="1" applyFill="1" applyBorder="1" applyAlignment="1">
      <alignment vertical="top" wrapText="1"/>
    </xf>
    <xf numFmtId="49" fontId="48" fillId="4" borderId="3" xfId="0" applyNumberFormat="1" applyFont="1" applyFill="1" applyBorder="1" applyAlignment="1">
      <alignment horizontal="center" vertical="top" wrapText="1"/>
    </xf>
    <xf numFmtId="0" fontId="48" fillId="4" borderId="3" xfId="0" applyFont="1" applyFill="1" applyBorder="1" applyAlignment="1">
      <alignment horizontal="center" vertical="top" wrapText="1"/>
    </xf>
    <xf numFmtId="0" fontId="48" fillId="4" borderId="3" xfId="0" quotePrefix="1" applyFont="1" applyFill="1" applyBorder="1" applyAlignment="1">
      <alignment horizontal="center" vertical="top" wrapText="1"/>
    </xf>
    <xf numFmtId="0" fontId="39" fillId="25" borderId="6" xfId="0" applyFont="1" applyFill="1" applyBorder="1" applyAlignment="1">
      <alignment vertical="top"/>
    </xf>
    <xf numFmtId="0" fontId="15" fillId="25" borderId="4" xfId="0" applyFont="1" applyFill="1" applyBorder="1" applyAlignment="1">
      <alignment vertical="top"/>
    </xf>
    <xf numFmtId="0" fontId="39" fillId="25" borderId="4" xfId="0" applyFont="1" applyFill="1" applyBorder="1" applyAlignment="1">
      <alignment vertical="top"/>
    </xf>
    <xf numFmtId="0" fontId="39" fillId="25" borderId="5" xfId="0" applyFont="1" applyFill="1" applyBorder="1" applyAlignment="1">
      <alignment vertical="top"/>
    </xf>
    <xf numFmtId="0" fontId="5" fillId="25" borderId="3" xfId="0" applyFont="1" applyFill="1" applyBorder="1" applyAlignment="1">
      <alignment horizontal="center" vertical="top" wrapText="1"/>
    </xf>
    <xf numFmtId="0" fontId="5" fillId="25" borderId="3" xfId="0" applyFont="1" applyFill="1" applyBorder="1" applyAlignment="1">
      <alignment vertical="top" wrapText="1"/>
    </xf>
    <xf numFmtId="0" fontId="5" fillId="25" borderId="3" xfId="0" applyFont="1" applyFill="1" applyBorder="1" applyAlignment="1">
      <alignment horizontal="center" vertical="top"/>
    </xf>
    <xf numFmtId="49" fontId="5" fillId="25" borderId="3" xfId="0" applyNumberFormat="1" applyFont="1" applyFill="1" applyBorder="1" applyAlignment="1">
      <alignment horizontal="center" vertical="top" wrapText="1"/>
    </xf>
    <xf numFmtId="0" fontId="5" fillId="25" borderId="3" xfId="0" quotePrefix="1" applyFont="1" applyFill="1" applyBorder="1" applyAlignment="1">
      <alignment horizontal="center" vertical="top" wrapText="1"/>
    </xf>
    <xf numFmtId="0" fontId="6" fillId="25" borderId="3" xfId="0" applyFont="1" applyFill="1" applyBorder="1" applyAlignment="1">
      <alignment horizontal="left" vertical="top"/>
    </xf>
    <xf numFmtId="0" fontId="5" fillId="25" borderId="3" xfId="0" applyFont="1" applyFill="1" applyBorder="1" applyAlignment="1">
      <alignment horizontal="left" vertical="top" wrapText="1"/>
    </xf>
    <xf numFmtId="0" fontId="6" fillId="25" borderId="3" xfId="0" applyFont="1" applyFill="1" applyBorder="1" applyAlignment="1">
      <alignment horizontal="center" vertical="top" wrapText="1"/>
    </xf>
    <xf numFmtId="0" fontId="6" fillId="25" borderId="3" xfId="0" applyFont="1" applyFill="1" applyBorder="1" applyAlignment="1">
      <alignment horizontal="left" vertical="top" wrapText="1"/>
    </xf>
    <xf numFmtId="0" fontId="6" fillId="25" borderId="3" xfId="0" applyFont="1" applyFill="1" applyBorder="1" applyAlignment="1">
      <alignment vertical="top" wrapText="1"/>
    </xf>
    <xf numFmtId="49" fontId="5" fillId="25" borderId="3" xfId="0" applyNumberFormat="1" applyFont="1" applyFill="1" applyBorder="1" applyAlignment="1">
      <alignment horizontal="center" vertical="top"/>
    </xf>
    <xf numFmtId="0" fontId="48" fillId="0" borderId="3" xfId="0" applyFont="1" applyBorder="1" applyAlignment="1">
      <alignment vertical="top" wrapText="1"/>
    </xf>
    <xf numFmtId="49" fontId="48" fillId="4" borderId="3" xfId="0" applyNumberFormat="1" applyFont="1" applyFill="1" applyBorder="1" applyAlignment="1">
      <alignment horizontal="center" vertical="top"/>
    </xf>
    <xf numFmtId="0" fontId="48" fillId="4" borderId="3" xfId="0" applyFont="1" applyFill="1" applyBorder="1" applyAlignment="1">
      <alignment horizontal="center" vertical="top"/>
    </xf>
    <xf numFmtId="0" fontId="6" fillId="25" borderId="3" xfId="0" applyFont="1" applyFill="1" applyBorder="1" applyAlignment="1">
      <alignment vertical="top"/>
    </xf>
    <xf numFmtId="0" fontId="5" fillId="25" borderId="3" xfId="0" applyFont="1" applyFill="1" applyBorder="1" applyAlignment="1">
      <alignment vertical="top"/>
    </xf>
    <xf numFmtId="0" fontId="6" fillId="25" borderId="3" xfId="0" quotePrefix="1" applyFont="1" applyFill="1" applyBorder="1" applyAlignment="1">
      <alignment horizontal="center" vertical="top" wrapText="1"/>
    </xf>
    <xf numFmtId="0" fontId="6" fillId="25" borderId="3" xfId="0" quotePrefix="1" applyFont="1" applyFill="1" applyBorder="1" applyAlignment="1">
      <alignment vertical="top" wrapText="1"/>
    </xf>
    <xf numFmtId="0" fontId="6" fillId="25" borderId="3" xfId="0" applyFont="1" applyFill="1" applyBorder="1" applyAlignment="1">
      <alignment horizontal="center" vertical="top"/>
    </xf>
    <xf numFmtId="0" fontId="6" fillId="25" borderId="45" xfId="0" applyFont="1" applyFill="1" applyBorder="1" applyAlignment="1">
      <alignment vertical="top"/>
    </xf>
    <xf numFmtId="0" fontId="5" fillId="25" borderId="45" xfId="0" applyFont="1" applyFill="1" applyBorder="1" applyAlignment="1">
      <alignment horizontal="left" vertical="top" wrapText="1"/>
    </xf>
    <xf numFmtId="0" fontId="5" fillId="25" borderId="45" xfId="0" applyFont="1" applyFill="1" applyBorder="1" applyAlignment="1">
      <alignment horizontal="center" vertical="top"/>
    </xf>
    <xf numFmtId="49" fontId="5" fillId="25" borderId="45" xfId="0" applyNumberFormat="1" applyFont="1" applyFill="1" applyBorder="1" applyAlignment="1">
      <alignment horizontal="center" vertical="top" wrapText="1"/>
    </xf>
    <xf numFmtId="0" fontId="5" fillId="25" borderId="45" xfId="0" applyFont="1" applyFill="1" applyBorder="1" applyAlignment="1">
      <alignment horizontal="center" vertical="top" wrapText="1"/>
    </xf>
    <xf numFmtId="0" fontId="5" fillId="25" borderId="5" xfId="0" applyFont="1" applyFill="1" applyBorder="1" applyAlignment="1">
      <alignment vertical="top" wrapText="1"/>
    </xf>
    <xf numFmtId="0" fontId="5" fillId="25" borderId="3" xfId="0" quotePrefix="1" applyFont="1" applyFill="1" applyBorder="1" applyAlignment="1">
      <alignment horizontal="center" vertical="top"/>
    </xf>
    <xf numFmtId="49" fontId="5" fillId="25" borderId="3" xfId="0" quotePrefix="1" applyNumberFormat="1" applyFont="1" applyFill="1" applyBorder="1" applyAlignment="1">
      <alignment horizontal="center" vertical="top" wrapText="1"/>
    </xf>
    <xf numFmtId="0" fontId="5" fillId="25" borderId="3" xfId="0" quotePrefix="1" applyFont="1" applyFill="1" applyBorder="1" applyAlignment="1">
      <alignment horizontal="left" vertical="top" wrapText="1"/>
    </xf>
    <xf numFmtId="0" fontId="5" fillId="25" borderId="3" xfId="0" quotePrefix="1" applyFont="1" applyFill="1" applyBorder="1" applyAlignment="1">
      <alignment vertical="top" wrapText="1"/>
    </xf>
    <xf numFmtId="49" fontId="5" fillId="25" borderId="3" xfId="0" applyNumberFormat="1" applyFont="1" applyFill="1" applyBorder="1" applyAlignment="1">
      <alignment horizontal="left" vertical="top"/>
    </xf>
    <xf numFmtId="0" fontId="40" fillId="25" borderId="3" xfId="0" applyFont="1" applyFill="1" applyBorder="1" applyAlignment="1">
      <alignment vertical="top"/>
    </xf>
    <xf numFmtId="0" fontId="0" fillId="25" borderId="3" xfId="0" applyFill="1" applyBorder="1"/>
    <xf numFmtId="0" fontId="39" fillId="25" borderId="3" xfId="0" applyFont="1" applyFill="1" applyBorder="1" applyAlignment="1">
      <alignment vertical="top"/>
    </xf>
    <xf numFmtId="0" fontId="39" fillId="25" borderId="8" xfId="0" applyFont="1" applyFill="1" applyBorder="1" applyAlignment="1">
      <alignment vertical="top"/>
    </xf>
    <xf numFmtId="0" fontId="0" fillId="25" borderId="0" xfId="0" applyFill="1"/>
    <xf numFmtId="0" fontId="2" fillId="25" borderId="3" xfId="0" applyFont="1" applyFill="1" applyBorder="1" applyAlignment="1">
      <alignment vertical="top"/>
    </xf>
    <xf numFmtId="0" fontId="2" fillId="25" borderId="3" xfId="0" applyFont="1" applyFill="1" applyBorder="1" applyAlignment="1">
      <alignment vertical="center"/>
    </xf>
    <xf numFmtId="0" fontId="2" fillId="25" borderId="3" xfId="0" applyFont="1" applyFill="1" applyBorder="1" applyAlignment="1">
      <alignment horizontal="center" vertical="center"/>
    </xf>
    <xf numFmtId="0" fontId="5" fillId="25" borderId="3" xfId="0" quotePrefix="1" applyFont="1" applyFill="1" applyBorder="1" applyAlignment="1">
      <alignment vertical="top"/>
    </xf>
    <xf numFmtId="0" fontId="39" fillId="25" borderId="45" xfId="0" applyFont="1" applyFill="1" applyBorder="1" applyAlignment="1">
      <alignment vertical="top"/>
    </xf>
    <xf numFmtId="0" fontId="5" fillId="25" borderId="45" xfId="0" applyFont="1" applyFill="1" applyBorder="1"/>
    <xf numFmtId="49" fontId="5" fillId="25" borderId="45" xfId="0" applyNumberFormat="1" applyFont="1" applyFill="1" applyBorder="1" applyAlignment="1">
      <alignment horizontal="center" vertical="top"/>
    </xf>
    <xf numFmtId="0" fontId="5" fillId="25" borderId="45" xfId="0" applyFont="1" applyFill="1" applyBorder="1" applyAlignment="1">
      <alignment wrapText="1"/>
    </xf>
    <xf numFmtId="0" fontId="6" fillId="25" borderId="6" xfId="0" applyFont="1" applyFill="1" applyBorder="1" applyAlignment="1">
      <alignment vertical="top"/>
    </xf>
    <xf numFmtId="0" fontId="6" fillId="25" borderId="8" xfId="0" applyFont="1" applyFill="1" applyBorder="1" applyAlignment="1">
      <alignment vertical="top"/>
    </xf>
    <xf numFmtId="0" fontId="6" fillId="25" borderId="8" xfId="0" applyFont="1" applyFill="1" applyBorder="1" applyAlignment="1">
      <alignment vertical="top" wrapText="1"/>
    </xf>
    <xf numFmtId="0" fontId="6" fillId="25" borderId="8" xfId="0" applyFont="1" applyFill="1" applyBorder="1" applyAlignment="1">
      <alignment horizontal="left" vertical="top" wrapText="1"/>
    </xf>
    <xf numFmtId="0" fontId="5" fillId="25" borderId="8" xfId="0" applyFont="1" applyFill="1" applyBorder="1" applyAlignment="1">
      <alignment horizontal="center" vertical="top"/>
    </xf>
    <xf numFmtId="49" fontId="5" fillId="25" borderId="8" xfId="0" applyNumberFormat="1" applyFont="1" applyFill="1" applyBorder="1" applyAlignment="1">
      <alignment horizontal="center" vertical="top" wrapText="1"/>
    </xf>
    <xf numFmtId="0" fontId="6" fillId="25" borderId="8" xfId="0" applyFont="1" applyFill="1" applyBorder="1" applyAlignment="1">
      <alignment horizontal="center" vertical="top" wrapText="1"/>
    </xf>
    <xf numFmtId="0" fontId="6" fillId="25" borderId="8" xfId="0" quotePrefix="1" applyFont="1" applyFill="1" applyBorder="1" applyAlignment="1">
      <alignment horizontal="center" vertical="top" wrapText="1"/>
    </xf>
    <xf numFmtId="0" fontId="6" fillId="25" borderId="8" xfId="0" quotePrefix="1" applyFont="1" applyFill="1" applyBorder="1" applyAlignment="1">
      <alignment vertical="top" wrapText="1"/>
    </xf>
    <xf numFmtId="0" fontId="5" fillId="25" borderId="8" xfId="0" applyFont="1" applyFill="1" applyBorder="1" applyAlignment="1">
      <alignment vertical="top" wrapText="1"/>
    </xf>
    <xf numFmtId="0" fontId="2" fillId="25" borderId="6" xfId="0" applyFont="1" applyFill="1" applyBorder="1" applyAlignment="1">
      <alignment vertical="center"/>
    </xf>
    <xf numFmtId="0" fontId="2" fillId="25" borderId="4" xfId="0" applyFont="1" applyFill="1" applyBorder="1" applyAlignment="1">
      <alignment vertical="center"/>
    </xf>
    <xf numFmtId="0" fontId="5" fillId="25" borderId="5" xfId="0" applyFont="1" applyFill="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2" fillId="25" borderId="41" xfId="0" applyFont="1" applyFill="1" applyBorder="1" applyAlignment="1">
      <alignment vertical="center"/>
    </xf>
    <xf numFmtId="0" fontId="1" fillId="0" borderId="5" xfId="0" applyFont="1" applyBorder="1" applyAlignment="1">
      <alignment horizontal="center" vertical="top" wrapText="1"/>
    </xf>
    <xf numFmtId="0" fontId="1" fillId="0" borderId="17" xfId="0" applyFont="1" applyBorder="1" applyAlignment="1">
      <alignment horizontal="center" vertical="top" wrapText="1"/>
    </xf>
    <xf numFmtId="0" fontId="2" fillId="25" borderId="19" xfId="0" applyFont="1" applyFill="1" applyBorder="1" applyAlignment="1">
      <alignment vertical="center"/>
    </xf>
    <xf numFmtId="0" fontId="6" fillId="25" borderId="7" xfId="0" applyFont="1" applyFill="1" applyBorder="1" applyAlignment="1">
      <alignment vertical="top"/>
    </xf>
    <xf numFmtId="0" fontId="5" fillId="25" borderId="7" xfId="0" applyFont="1" applyFill="1" applyBorder="1" applyAlignment="1">
      <alignment vertical="top" wrapText="1"/>
    </xf>
    <xf numFmtId="0" fontId="6" fillId="25" borderId="7" xfId="0" applyFont="1" applyFill="1" applyBorder="1" applyAlignment="1">
      <alignment horizontal="center" vertical="top" wrapText="1"/>
    </xf>
    <xf numFmtId="0" fontId="6" fillId="25" borderId="7" xfId="0" quotePrefix="1" applyFont="1" applyFill="1" applyBorder="1" applyAlignment="1">
      <alignment horizontal="center" vertical="top" wrapText="1"/>
    </xf>
    <xf numFmtId="0" fontId="5" fillId="25" borderId="7" xfId="0" quotePrefix="1" applyFont="1" applyFill="1" applyBorder="1" applyAlignment="1">
      <alignment horizontal="left" vertical="top" wrapText="1"/>
    </xf>
    <xf numFmtId="0" fontId="5" fillId="25" borderId="7" xfId="0" quotePrefix="1" applyFont="1" applyFill="1" applyBorder="1" applyAlignment="1">
      <alignment horizontal="center" vertical="top" wrapText="1"/>
    </xf>
    <xf numFmtId="0" fontId="5" fillId="25" borderId="16" xfId="0" applyFont="1" applyFill="1" applyBorder="1" applyAlignment="1">
      <alignment vertical="top"/>
    </xf>
    <xf numFmtId="0" fontId="5" fillId="25" borderId="16" xfId="0" applyFont="1" applyFill="1" applyBorder="1" applyAlignment="1">
      <alignment vertical="top" wrapText="1"/>
    </xf>
    <xf numFmtId="0" fontId="6" fillId="25" borderId="16" xfId="0" applyFont="1" applyFill="1" applyBorder="1" applyAlignment="1">
      <alignment horizontal="center" vertical="top" wrapText="1"/>
    </xf>
    <xf numFmtId="0" fontId="6" fillId="25" borderId="16" xfId="0" quotePrefix="1" applyFont="1" applyFill="1" applyBorder="1" applyAlignment="1">
      <alignment horizontal="center" vertical="top" wrapText="1"/>
    </xf>
    <xf numFmtId="0" fontId="5" fillId="25" borderId="22" xfId="0" quotePrefix="1" applyFont="1" applyFill="1" applyBorder="1" applyAlignment="1">
      <alignment horizontal="left" vertical="top" wrapText="1"/>
    </xf>
    <xf numFmtId="0" fontId="5" fillId="25" borderId="22" xfId="0" quotePrefix="1" applyFont="1" applyFill="1" applyBorder="1" applyAlignment="1">
      <alignment horizontal="center" vertical="top" wrapText="1"/>
    </xf>
    <xf numFmtId="0" fontId="6" fillId="25" borderId="41" xfId="0" applyFont="1" applyFill="1" applyBorder="1" applyAlignment="1">
      <alignment vertical="top"/>
    </xf>
    <xf numFmtId="0" fontId="6" fillId="25" borderId="41" xfId="0" applyFont="1" applyFill="1" applyBorder="1" applyAlignment="1">
      <alignment horizontal="center" vertical="top"/>
    </xf>
    <xf numFmtId="0" fontId="5" fillId="25" borderId="17" xfId="0" applyFont="1" applyFill="1" applyBorder="1" applyAlignment="1">
      <alignment horizontal="left" vertical="top"/>
    </xf>
    <xf numFmtId="0" fontId="5" fillId="25" borderId="17" xfId="0" applyFont="1" applyFill="1" applyBorder="1" applyAlignment="1">
      <alignment vertical="top"/>
    </xf>
    <xf numFmtId="0" fontId="5" fillId="25" borderId="17" xfId="0" applyFont="1" applyFill="1" applyBorder="1" applyAlignment="1">
      <alignment horizontal="center" vertical="top"/>
    </xf>
    <xf numFmtId="0" fontId="6" fillId="25" borderId="4" xfId="0" applyFont="1" applyFill="1" applyBorder="1" applyAlignment="1">
      <alignment vertical="top"/>
    </xf>
    <xf numFmtId="0" fontId="5" fillId="25" borderId="4" xfId="0" applyFont="1" applyFill="1" applyBorder="1" applyAlignment="1">
      <alignment vertical="top" wrapText="1"/>
    </xf>
    <xf numFmtId="0" fontId="6" fillId="25" borderId="4" xfId="0" applyFont="1" applyFill="1" applyBorder="1" applyAlignment="1">
      <alignment horizontal="center" vertical="top" wrapText="1"/>
    </xf>
    <xf numFmtId="0" fontId="6" fillId="25" borderId="4" xfId="0" quotePrefix="1" applyFont="1" applyFill="1" applyBorder="1" applyAlignment="1">
      <alignment horizontal="center" vertical="top" wrapText="1"/>
    </xf>
    <xf numFmtId="0" fontId="5" fillId="25" borderId="5" xfId="0" quotePrefix="1" applyFont="1" applyFill="1" applyBorder="1" applyAlignment="1">
      <alignment horizontal="left" vertical="top" wrapText="1"/>
    </xf>
    <xf numFmtId="0" fontId="5" fillId="25" borderId="5" xfId="0" quotePrefix="1" applyFont="1" applyFill="1" applyBorder="1" applyAlignment="1">
      <alignment horizontal="center" vertical="top" wrapText="1"/>
    </xf>
    <xf numFmtId="0" fontId="6" fillId="25" borderId="3" xfId="0" quotePrefix="1" applyFont="1" applyFill="1" applyBorder="1" applyAlignment="1">
      <alignment horizontal="left" vertical="top" wrapText="1"/>
    </xf>
    <xf numFmtId="0" fontId="6" fillId="25" borderId="4" xfId="0" applyFont="1" applyFill="1" applyBorder="1" applyAlignment="1">
      <alignment horizontal="center" vertical="top"/>
    </xf>
    <xf numFmtId="0" fontId="5" fillId="25" borderId="5" xfId="0" applyFont="1" applyFill="1" applyBorder="1" applyAlignment="1">
      <alignment horizontal="left" vertical="top"/>
    </xf>
    <xf numFmtId="0" fontId="5" fillId="25" borderId="5" xfId="0" applyFont="1" applyFill="1" applyBorder="1" applyAlignment="1">
      <alignment vertical="top"/>
    </xf>
    <xf numFmtId="0" fontId="38" fillId="5"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0" fontId="6" fillId="25" borderId="45" xfId="0" applyFont="1" applyFill="1" applyBorder="1"/>
    <xf numFmtId="0" fontId="6" fillId="25" borderId="45" xfId="0" applyFont="1" applyFill="1" applyBorder="1" applyAlignment="1">
      <alignment horizontal="left"/>
    </xf>
    <xf numFmtId="49" fontId="6" fillId="25" borderId="45" xfId="0" applyNumberFormat="1" applyFont="1" applyFill="1" applyBorder="1" applyAlignment="1">
      <alignment horizontal="center"/>
    </xf>
    <xf numFmtId="0" fontId="6" fillId="25" borderId="45" xfId="0" applyFont="1" applyFill="1" applyBorder="1" applyAlignment="1">
      <alignment horizontal="center"/>
    </xf>
    <xf numFmtId="0" fontId="6" fillId="25" borderId="4" xfId="0" applyFont="1" applyFill="1" applyBorder="1" applyAlignment="1">
      <alignment vertical="top" wrapText="1"/>
    </xf>
    <xf numFmtId="0" fontId="6" fillId="25" borderId="5" xfId="0" applyFont="1" applyFill="1" applyBorder="1" applyAlignment="1">
      <alignment vertical="top" wrapText="1"/>
    </xf>
    <xf numFmtId="0" fontId="6" fillId="25" borderId="0" xfId="0" applyFont="1" applyFill="1" applyAlignment="1">
      <alignment horizontal="left" vertical="top" wrapText="1"/>
    </xf>
    <xf numFmtId="49" fontId="6" fillId="25" borderId="0" xfId="0" applyNumberFormat="1" applyFont="1" applyFill="1" applyAlignment="1">
      <alignment horizontal="center" vertical="top" wrapText="1"/>
    </xf>
    <xf numFmtId="0" fontId="5" fillId="25" borderId="0" xfId="0" applyFont="1" applyFill="1" applyAlignment="1">
      <alignment vertical="top" wrapText="1"/>
    </xf>
    <xf numFmtId="0" fontId="5" fillId="25" borderId="6" xfId="0" applyFont="1" applyFill="1" applyBorder="1" applyAlignment="1">
      <alignment vertical="top" wrapText="1"/>
    </xf>
    <xf numFmtId="0" fontId="6" fillId="25" borderId="5" xfId="0" applyFont="1" applyFill="1" applyBorder="1" applyAlignment="1">
      <alignment vertical="top"/>
    </xf>
    <xf numFmtId="49" fontId="6" fillId="25" borderId="3" xfId="0" applyNumberFormat="1" applyFont="1" applyFill="1" applyBorder="1" applyAlignment="1">
      <alignment horizontal="center" vertical="top"/>
    </xf>
    <xf numFmtId="0" fontId="6" fillId="25" borderId="4" xfId="0" applyFont="1" applyFill="1" applyBorder="1" applyAlignment="1">
      <alignment horizontal="left" vertical="center" wrapText="1"/>
    </xf>
    <xf numFmtId="0" fontId="6" fillId="25" borderId="3" xfId="0" applyFont="1" applyFill="1" applyBorder="1" applyAlignment="1">
      <alignment vertical="center" wrapText="1"/>
    </xf>
    <xf numFmtId="0" fontId="6" fillId="25" borderId="3" xfId="0" applyFont="1" applyFill="1" applyBorder="1" applyAlignment="1">
      <alignment horizontal="left" vertical="center" wrapText="1"/>
    </xf>
    <xf numFmtId="49" fontId="6" fillId="25" borderId="3" xfId="0" applyNumberFormat="1" applyFont="1" applyFill="1" applyBorder="1" applyAlignment="1">
      <alignment horizontal="center" vertical="center" wrapText="1"/>
    </xf>
    <xf numFmtId="0" fontId="6" fillId="25" borderId="3" xfId="0" applyFont="1" applyFill="1" applyBorder="1" applyAlignment="1">
      <alignment horizontal="center" vertical="center" wrapText="1"/>
    </xf>
    <xf numFmtId="0" fontId="6" fillId="25" borderId="4" xfId="0" applyFont="1" applyFill="1" applyBorder="1" applyAlignment="1">
      <alignment vertical="center" wrapText="1"/>
    </xf>
    <xf numFmtId="0" fontId="6" fillId="25" borderId="5" xfId="0" applyFont="1" applyFill="1" applyBorder="1" applyAlignment="1">
      <alignment vertical="center" wrapText="1"/>
    </xf>
    <xf numFmtId="0" fontId="5" fillId="25" borderId="4" xfId="0" quotePrefix="1" applyFont="1" applyFill="1" applyBorder="1" applyAlignment="1">
      <alignment vertical="top" wrapText="1"/>
    </xf>
    <xf numFmtId="49" fontId="6" fillId="25" borderId="4" xfId="0" applyNumberFormat="1" applyFont="1" applyFill="1" applyBorder="1" applyAlignment="1">
      <alignment horizontal="center" vertical="center" wrapText="1"/>
    </xf>
    <xf numFmtId="0" fontId="5" fillId="25" borderId="0" xfId="0" quotePrefix="1" applyFont="1" applyFill="1" applyAlignment="1">
      <alignment vertical="top" wrapText="1"/>
    </xf>
    <xf numFmtId="49" fontId="5" fillId="25" borderId="0" xfId="0" quotePrefix="1" applyNumberFormat="1" applyFont="1" applyFill="1" applyAlignment="1">
      <alignment horizontal="center" vertical="top" wrapText="1"/>
    </xf>
    <xf numFmtId="49" fontId="6" fillId="25" borderId="3" xfId="0" applyNumberFormat="1" applyFont="1" applyFill="1" applyBorder="1" applyAlignment="1">
      <alignment vertical="top" wrapText="1"/>
    </xf>
    <xf numFmtId="0" fontId="5" fillId="25" borderId="0" xfId="0" applyFont="1" applyFill="1" applyAlignment="1">
      <alignment horizontal="left"/>
    </xf>
    <xf numFmtId="0" fontId="5" fillId="25" borderId="0" xfId="0" applyFont="1" applyFill="1" applyAlignment="1">
      <alignment horizontal="center" vertical="top"/>
    </xf>
    <xf numFmtId="49" fontId="5" fillId="25" borderId="0" xfId="0" applyNumberFormat="1" applyFont="1" applyFill="1" applyAlignment="1">
      <alignment horizontal="center" vertical="top"/>
    </xf>
    <xf numFmtId="0" fontId="5" fillId="25" borderId="18" xfId="0" applyFont="1" applyFill="1" applyBorder="1" applyAlignment="1">
      <alignment horizontal="center" vertical="top" wrapText="1"/>
    </xf>
    <xf numFmtId="0" fontId="5" fillId="25" borderId="4" xfId="0" applyFont="1" applyFill="1" applyBorder="1" applyAlignment="1">
      <alignment horizontal="left" vertical="top" wrapText="1"/>
    </xf>
    <xf numFmtId="0" fontId="5" fillId="25" borderId="4" xfId="0" applyFont="1" applyFill="1" applyBorder="1" applyAlignment="1">
      <alignment horizontal="center" vertical="top"/>
    </xf>
    <xf numFmtId="49" fontId="5" fillId="25" borderId="4" xfId="0" applyNumberFormat="1" applyFont="1" applyFill="1" applyBorder="1" applyAlignment="1">
      <alignment horizontal="center" vertical="top"/>
    </xf>
    <xf numFmtId="0" fontId="5" fillId="25" borderId="5" xfId="0" applyFont="1" applyFill="1" applyBorder="1" applyAlignment="1">
      <alignment horizontal="center" vertical="top" wrapText="1"/>
    </xf>
    <xf numFmtId="0" fontId="5" fillId="25" borderId="0" xfId="0" applyFont="1" applyFill="1" applyAlignment="1">
      <alignment horizontal="left" vertical="top" wrapText="1"/>
    </xf>
    <xf numFmtId="49" fontId="5" fillId="25" borderId="0" xfId="0" quotePrefix="1" applyNumberFormat="1" applyFont="1" applyFill="1" applyAlignment="1">
      <alignment horizontal="center" vertical="top"/>
    </xf>
    <xf numFmtId="0" fontId="4" fillId="0" borderId="3" xfId="0" applyFont="1" applyBorder="1" applyAlignment="1">
      <alignment horizontal="center" vertical="center" wrapText="1"/>
    </xf>
    <xf numFmtId="0" fontId="26" fillId="0" borderId="3" xfId="0" quotePrefix="1" applyFont="1" applyBorder="1" applyAlignment="1">
      <alignment horizontal="center" vertical="top" wrapText="1"/>
    </xf>
    <xf numFmtId="0" fontId="33" fillId="0" borderId="3" xfId="0" applyFont="1" applyBorder="1" applyAlignment="1">
      <alignment horizontal="center"/>
    </xf>
    <xf numFmtId="0" fontId="33" fillId="0" borderId="3" xfId="0" applyFont="1" applyBorder="1" applyAlignment="1">
      <alignment wrapText="1"/>
    </xf>
    <xf numFmtId="0" fontId="15" fillId="0" borderId="3" xfId="0" applyFont="1" applyBorder="1" applyAlignment="1">
      <alignment horizontal="left" wrapText="1"/>
    </xf>
    <xf numFmtId="49" fontId="12" fillId="0" borderId="8" xfId="0" applyNumberFormat="1" applyFont="1" applyBorder="1" applyAlignment="1">
      <alignment horizontal="center"/>
    </xf>
    <xf numFmtId="0" fontId="0" fillId="39" borderId="3" xfId="0" applyFill="1" applyBorder="1" applyAlignment="1">
      <alignment vertical="top"/>
    </xf>
    <xf numFmtId="0" fontId="0" fillId="39" borderId="3" xfId="0" applyFill="1" applyBorder="1" applyAlignment="1">
      <alignment horizontal="center" vertical="top"/>
    </xf>
    <xf numFmtId="0" fontId="25" fillId="39" borderId="3" xfId="0" applyFont="1" applyFill="1" applyBorder="1" applyAlignment="1">
      <alignment vertical="top" wrapText="1"/>
    </xf>
    <xf numFmtId="0" fontId="46" fillId="0" borderId="5" xfId="0" applyFont="1" applyBorder="1" applyAlignment="1">
      <alignment vertical="top" wrapText="1"/>
    </xf>
    <xf numFmtId="0" fontId="46" fillId="0" borderId="22" xfId="0" applyFont="1" applyBorder="1" applyAlignment="1">
      <alignment vertical="top" wrapText="1"/>
    </xf>
    <xf numFmtId="0" fontId="52" fillId="0" borderId="22" xfId="0" applyFont="1" applyBorder="1" applyAlignment="1">
      <alignment vertical="top" wrapText="1"/>
    </xf>
    <xf numFmtId="0" fontId="52" fillId="0" borderId="18" xfId="0" applyFont="1" applyBorder="1" applyAlignment="1">
      <alignment vertical="top" wrapText="1"/>
    </xf>
    <xf numFmtId="0" fontId="52" fillId="43" borderId="22" xfId="0" applyFont="1" applyFill="1" applyBorder="1" applyAlignment="1">
      <alignment vertical="top" wrapText="1"/>
    </xf>
    <xf numFmtId="0" fontId="46" fillId="0" borderId="22" xfId="0" quotePrefix="1" applyFont="1" applyBorder="1" applyAlignment="1">
      <alignment vertical="top" wrapText="1"/>
    </xf>
    <xf numFmtId="0" fontId="9" fillId="0" borderId="22" xfId="0" applyFont="1" applyBorder="1" applyAlignment="1">
      <alignment vertical="top"/>
    </xf>
    <xf numFmtId="0" fontId="46" fillId="0" borderId="18" xfId="0" applyFont="1" applyBorder="1" applyAlignment="1">
      <alignment vertical="top" wrapText="1"/>
    </xf>
    <xf numFmtId="0" fontId="46" fillId="46" borderId="22" xfId="0" applyFont="1" applyFill="1" applyBorder="1" applyAlignment="1">
      <alignment vertical="top" wrapText="1"/>
    </xf>
    <xf numFmtId="0" fontId="46" fillId="48" borderId="22" xfId="0" applyFont="1" applyFill="1" applyBorder="1" applyAlignment="1">
      <alignment vertical="top" wrapText="1"/>
    </xf>
    <xf numFmtId="0" fontId="46" fillId="49" borderId="22" xfId="0" applyFont="1" applyFill="1" applyBorder="1" applyAlignment="1">
      <alignment vertical="top" wrapText="1"/>
    </xf>
    <xf numFmtId="0" fontId="46" fillId="42" borderId="22" xfId="0" applyFont="1" applyFill="1" applyBorder="1" applyAlignment="1">
      <alignment vertical="top" wrapText="1"/>
    </xf>
    <xf numFmtId="0" fontId="46" fillId="50" borderId="22" xfId="0" applyFont="1" applyFill="1" applyBorder="1" applyAlignment="1">
      <alignment vertical="top" wrapText="1"/>
    </xf>
    <xf numFmtId="0" fontId="1" fillId="50" borderId="22" xfId="0" applyFont="1" applyFill="1" applyBorder="1" applyAlignment="1">
      <alignment vertical="top" wrapText="1"/>
    </xf>
    <xf numFmtId="0" fontId="46" fillId="51" borderId="22" xfId="0" applyFont="1" applyFill="1" applyBorder="1" applyAlignment="1">
      <alignment vertical="top" wrapText="1"/>
    </xf>
    <xf numFmtId="0" fontId="46" fillId="52" borderId="22" xfId="0" applyFont="1" applyFill="1" applyBorder="1" applyAlignment="1">
      <alignment vertical="top" wrapText="1"/>
    </xf>
    <xf numFmtId="165" fontId="12" fillId="0" borderId="0" xfId="0" applyNumberFormat="1" applyFont="1" applyAlignment="1">
      <alignment horizontal="center" vertical="center"/>
    </xf>
    <xf numFmtId="165" fontId="11" fillId="23" borderId="3" xfId="0" applyNumberFormat="1" applyFont="1" applyFill="1" applyBorder="1" applyAlignment="1">
      <alignment horizontal="center" vertical="center"/>
    </xf>
    <xf numFmtId="0" fontId="46" fillId="32" borderId="3" xfId="0" applyFont="1" applyFill="1" applyBorder="1" applyAlignment="1">
      <alignment horizontal="center" vertical="center"/>
    </xf>
    <xf numFmtId="0" fontId="46" fillId="32" borderId="8" xfId="0" applyFont="1" applyFill="1" applyBorder="1" applyAlignment="1">
      <alignment horizontal="center" vertical="center"/>
    </xf>
    <xf numFmtId="0" fontId="46" fillId="40" borderId="8" xfId="0" applyFont="1" applyFill="1" applyBorder="1" applyAlignment="1">
      <alignment horizontal="center" vertical="center"/>
    </xf>
    <xf numFmtId="0" fontId="46" fillId="41" borderId="8" xfId="0" applyFont="1" applyFill="1" applyBorder="1" applyAlignment="1">
      <alignment horizontal="center" vertical="center"/>
    </xf>
    <xf numFmtId="0" fontId="46" fillId="44" borderId="8" xfId="0" applyFont="1" applyFill="1" applyBorder="1" applyAlignment="1">
      <alignment horizontal="center" vertical="center"/>
    </xf>
    <xf numFmtId="0" fontId="46" fillId="45" borderId="8" xfId="0" applyFont="1" applyFill="1" applyBorder="1" applyAlignment="1">
      <alignment horizontal="center" vertical="center"/>
    </xf>
    <xf numFmtId="14" fontId="46" fillId="47" borderId="8" xfId="0" applyNumberFormat="1" applyFont="1" applyFill="1" applyBorder="1" applyAlignment="1">
      <alignment horizontal="center" vertical="center"/>
    </xf>
    <xf numFmtId="14" fontId="46" fillId="38" borderId="8" xfId="0" applyNumberFormat="1" applyFont="1" applyFill="1" applyBorder="1" applyAlignment="1">
      <alignment horizontal="center" vertical="center"/>
    </xf>
    <xf numFmtId="0" fontId="46" fillId="46" borderId="8" xfId="0" applyFont="1" applyFill="1" applyBorder="1" applyAlignment="1">
      <alignment horizontal="center" vertical="center"/>
    </xf>
    <xf numFmtId="0" fontId="46" fillId="43" borderId="8" xfId="0" applyFont="1" applyFill="1" applyBorder="1" applyAlignment="1">
      <alignment horizontal="center" vertical="center"/>
    </xf>
    <xf numFmtId="14" fontId="46" fillId="48" borderId="8" xfId="0" applyNumberFormat="1" applyFont="1" applyFill="1" applyBorder="1" applyAlignment="1">
      <alignment horizontal="center" vertical="center"/>
    </xf>
    <xf numFmtId="0" fontId="46" fillId="48" borderId="8" xfId="0" applyFont="1" applyFill="1" applyBorder="1" applyAlignment="1">
      <alignment horizontal="center" vertical="center"/>
    </xf>
    <xf numFmtId="14" fontId="46" fillId="49" borderId="8" xfId="0" applyNumberFormat="1" applyFont="1" applyFill="1" applyBorder="1" applyAlignment="1">
      <alignment horizontal="center" vertical="center"/>
    </xf>
    <xf numFmtId="14" fontId="46" fillId="42" borderId="8" xfId="0" applyNumberFormat="1" applyFont="1" applyFill="1" applyBorder="1" applyAlignment="1">
      <alignment horizontal="center" vertical="center"/>
    </xf>
    <xf numFmtId="0" fontId="46" fillId="50" borderId="8" xfId="0" applyFont="1" applyFill="1" applyBorder="1" applyAlignment="1">
      <alignment horizontal="center" vertical="center"/>
    </xf>
    <xf numFmtId="0" fontId="46" fillId="51" borderId="8" xfId="0" applyFont="1" applyFill="1" applyBorder="1" applyAlignment="1">
      <alignment horizontal="center" vertical="center"/>
    </xf>
    <xf numFmtId="0" fontId="46" fillId="52" borderId="8" xfId="0" applyFont="1" applyFill="1" applyBorder="1" applyAlignment="1">
      <alignment horizontal="center" vertical="center"/>
    </xf>
    <xf numFmtId="165" fontId="0" fillId="0" borderId="0" xfId="0" applyNumberFormat="1" applyAlignment="1">
      <alignment horizontal="center" vertical="center"/>
    </xf>
    <xf numFmtId="166" fontId="12" fillId="0" borderId="0" xfId="0" applyNumberFormat="1" applyFont="1" applyAlignment="1">
      <alignment horizontal="center" vertical="center"/>
    </xf>
    <xf numFmtId="166" fontId="11" fillId="23" borderId="3" xfId="0" applyNumberFormat="1" applyFont="1" applyFill="1" applyBorder="1" applyAlignment="1">
      <alignment horizontal="center" vertical="center"/>
    </xf>
    <xf numFmtId="166" fontId="46" fillId="0" borderId="5" xfId="0" applyNumberFormat="1" applyFont="1" applyBorder="1" applyAlignment="1">
      <alignment horizontal="center" vertical="center" wrapText="1"/>
    </xf>
    <xf numFmtId="166" fontId="46" fillId="0" borderId="22" xfId="0" applyNumberFormat="1" applyFont="1" applyBorder="1" applyAlignment="1">
      <alignment horizontal="center" vertical="center" wrapText="1"/>
    </xf>
    <xf numFmtId="166" fontId="46" fillId="42" borderId="22" xfId="0" applyNumberFormat="1" applyFont="1" applyFill="1" applyBorder="1" applyAlignment="1">
      <alignment horizontal="center" vertical="center" wrapText="1"/>
    </xf>
    <xf numFmtId="166" fontId="46" fillId="43" borderId="22" xfId="0" applyNumberFormat="1" applyFont="1" applyFill="1" applyBorder="1" applyAlignment="1">
      <alignment horizontal="center" vertical="center" wrapText="1"/>
    </xf>
    <xf numFmtId="166" fontId="46" fillId="46" borderId="22" xfId="0" applyNumberFormat="1" applyFont="1" applyFill="1" applyBorder="1" applyAlignment="1">
      <alignment horizontal="center" vertical="center" wrapText="1"/>
    </xf>
    <xf numFmtId="166" fontId="46" fillId="47" borderId="22" xfId="0" applyNumberFormat="1" applyFont="1" applyFill="1" applyBorder="1" applyAlignment="1">
      <alignment horizontal="center" vertical="center" wrapText="1"/>
    </xf>
    <xf numFmtId="166" fontId="46" fillId="38" borderId="22" xfId="0" applyNumberFormat="1" applyFont="1" applyFill="1" applyBorder="1" applyAlignment="1">
      <alignment horizontal="center" vertical="center" wrapText="1"/>
    </xf>
    <xf numFmtId="166" fontId="46" fillId="45" borderId="22" xfId="0" applyNumberFormat="1" applyFont="1" applyFill="1" applyBorder="1" applyAlignment="1">
      <alignment horizontal="center" vertical="center" wrapText="1"/>
    </xf>
    <xf numFmtId="166" fontId="46" fillId="48" borderId="22" xfId="0" applyNumberFormat="1" applyFont="1" applyFill="1" applyBorder="1" applyAlignment="1">
      <alignment horizontal="center" vertical="center" wrapText="1"/>
    </xf>
    <xf numFmtId="166" fontId="46" fillId="49" borderId="22" xfId="0" applyNumberFormat="1" applyFont="1" applyFill="1" applyBorder="1" applyAlignment="1">
      <alignment horizontal="center" vertical="center" wrapText="1"/>
    </xf>
    <xf numFmtId="166" fontId="46" fillId="50" borderId="22" xfId="0" applyNumberFormat="1" applyFont="1" applyFill="1" applyBorder="1" applyAlignment="1">
      <alignment horizontal="center" vertical="center" wrapText="1"/>
    </xf>
    <xf numFmtId="166" fontId="46" fillId="51" borderId="22" xfId="0" applyNumberFormat="1" applyFont="1" applyFill="1" applyBorder="1" applyAlignment="1">
      <alignment horizontal="center" vertical="center" wrapText="1"/>
    </xf>
    <xf numFmtId="166" fontId="0" fillId="0" borderId="0" xfId="0" applyNumberFormat="1" applyAlignment="1">
      <alignment horizontal="center" vertical="center"/>
    </xf>
    <xf numFmtId="165" fontId="4" fillId="28" borderId="3" xfId="0" applyNumberFormat="1" applyFont="1" applyFill="1" applyBorder="1" applyAlignment="1">
      <alignment horizontal="center" vertical="center" wrapText="1"/>
    </xf>
    <xf numFmtId="165" fontId="46" fillId="52" borderId="22" xfId="0" applyNumberFormat="1" applyFont="1" applyFill="1" applyBorder="1" applyAlignment="1">
      <alignment horizontal="center" vertical="center" wrapText="1"/>
    </xf>
    <xf numFmtId="165" fontId="46" fillId="28" borderId="3" xfId="0" quotePrefix="1"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xf>
    <xf numFmtId="0" fontId="12" fillId="0" borderId="0" xfId="0" applyFont="1" applyAlignment="1">
      <alignment horizontal="center" vertical="center"/>
    </xf>
    <xf numFmtId="0" fontId="11" fillId="23" borderId="3" xfId="0" applyFont="1" applyFill="1" applyBorder="1" applyAlignment="1">
      <alignment horizontal="center" vertical="center"/>
    </xf>
    <xf numFmtId="0" fontId="46" fillId="0" borderId="5" xfId="0" applyFont="1" applyBorder="1" applyAlignment="1">
      <alignment horizontal="center" vertical="center" wrapText="1"/>
    </xf>
    <xf numFmtId="0" fontId="46" fillId="0" borderId="22" xfId="0" applyFont="1" applyBorder="1" applyAlignment="1">
      <alignment horizontal="center" vertical="center" wrapText="1"/>
    </xf>
    <xf numFmtId="0" fontId="52" fillId="0" borderId="22" xfId="0" applyFont="1" applyBorder="1" applyAlignment="1">
      <alignment horizontal="center" vertical="center" wrapText="1"/>
    </xf>
    <xf numFmtId="0" fontId="9" fillId="0" borderId="22" xfId="0" applyFont="1" applyBorder="1" applyAlignment="1">
      <alignment horizontal="center" vertical="center"/>
    </xf>
    <xf numFmtId="0" fontId="4" fillId="28" borderId="3" xfId="0" quotePrefix="1" applyFont="1" applyFill="1" applyBorder="1" applyAlignment="1">
      <alignment horizontal="center" vertical="center" wrapText="1"/>
    </xf>
    <xf numFmtId="0" fontId="5" fillId="28" borderId="3" xfId="0" quotePrefix="1" applyFont="1" applyFill="1" applyBorder="1" applyAlignment="1">
      <alignment horizontal="center" vertical="center" wrapText="1"/>
    </xf>
    <xf numFmtId="49" fontId="4" fillId="4" borderId="3" xfId="0" applyNumberFormat="1" applyFont="1" applyFill="1" applyBorder="1" applyAlignment="1">
      <alignment horizontal="center" vertical="center"/>
    </xf>
    <xf numFmtId="0" fontId="0" fillId="0" borderId="0" xfId="0" applyAlignment="1">
      <alignment horizontal="center" vertical="center"/>
    </xf>
    <xf numFmtId="0" fontId="5" fillId="4" borderId="3" xfId="0" applyFont="1" applyFill="1" applyBorder="1" applyAlignment="1">
      <alignment vertical="top" wrapText="1"/>
    </xf>
    <xf numFmtId="49" fontId="5" fillId="4" borderId="3"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top"/>
    </xf>
    <xf numFmtId="165" fontId="4" fillId="28" borderId="7" xfId="0" applyNumberFormat="1" applyFont="1" applyFill="1" applyBorder="1" applyAlignment="1">
      <alignment horizontal="center" vertical="center" wrapText="1"/>
    </xf>
    <xf numFmtId="0" fontId="4" fillId="28" borderId="7" xfId="0" applyFont="1" applyFill="1" applyBorder="1" applyAlignment="1">
      <alignment vertical="top" wrapText="1"/>
    </xf>
    <xf numFmtId="0" fontId="4" fillId="28" borderId="7" xfId="0" applyFont="1" applyFill="1" applyBorder="1" applyAlignment="1">
      <alignment horizontal="center" vertical="top" wrapText="1"/>
    </xf>
    <xf numFmtId="0" fontId="4" fillId="28" borderId="7" xfId="0" quotePrefix="1" applyFont="1" applyFill="1" applyBorder="1" applyAlignment="1">
      <alignment horizontal="center" vertical="center" wrapText="1"/>
    </xf>
    <xf numFmtId="165" fontId="46" fillId="28" borderId="7" xfId="0" quotePrefix="1" applyNumberFormat="1" applyFont="1" applyFill="1" applyBorder="1" applyAlignment="1">
      <alignment horizontal="center" vertical="center" wrapText="1"/>
    </xf>
    <xf numFmtId="165" fontId="4" fillId="4" borderId="8" xfId="0" applyNumberFormat="1" applyFont="1" applyFill="1" applyBorder="1" applyAlignment="1">
      <alignment horizontal="center" vertical="center"/>
    </xf>
    <xf numFmtId="0" fontId="4" fillId="4" borderId="8" xfId="0" applyFont="1" applyFill="1" applyBorder="1" applyAlignment="1">
      <alignment vertical="top" wrapText="1"/>
    </xf>
    <xf numFmtId="165" fontId="4" fillId="4" borderId="8" xfId="0" applyNumberFormat="1" applyFont="1" applyFill="1" applyBorder="1" applyAlignment="1">
      <alignment horizontal="center" vertical="top"/>
    </xf>
    <xf numFmtId="49" fontId="4" fillId="4" borderId="8" xfId="0" applyNumberFormat="1" applyFont="1" applyFill="1" applyBorder="1" applyAlignment="1">
      <alignment horizontal="center" vertical="center"/>
    </xf>
    <xf numFmtId="0" fontId="0" fillId="24" borderId="3" xfId="0" applyFill="1" applyBorder="1" applyAlignment="1">
      <alignment horizontal="center" vertical="top"/>
    </xf>
    <xf numFmtId="165" fontId="4" fillId="28" borderId="45" xfId="0" applyNumberFormat="1" applyFont="1" applyFill="1" applyBorder="1" applyAlignment="1">
      <alignment horizontal="center" vertical="center" wrapText="1"/>
    </xf>
    <xf numFmtId="0" fontId="4" fillId="28" borderId="45" xfId="0" applyFont="1" applyFill="1" applyBorder="1" applyAlignment="1">
      <alignment vertical="top" wrapText="1"/>
    </xf>
    <xf numFmtId="0" fontId="4" fillId="28" borderId="45" xfId="0" applyFont="1" applyFill="1" applyBorder="1" applyAlignment="1">
      <alignment horizontal="center" vertical="top" wrapText="1"/>
    </xf>
    <xf numFmtId="0" fontId="4" fillId="28" borderId="45" xfId="0" quotePrefix="1" applyFont="1" applyFill="1" applyBorder="1" applyAlignment="1">
      <alignment horizontal="center" vertical="center" wrapText="1"/>
    </xf>
    <xf numFmtId="165" fontId="46" fillId="28" borderId="45" xfId="0" quotePrefix="1" applyNumberFormat="1" applyFont="1" applyFill="1" applyBorder="1" applyAlignment="1">
      <alignment horizontal="center" vertical="center" wrapText="1"/>
    </xf>
    <xf numFmtId="0" fontId="53" fillId="53" borderId="54" xfId="0" applyFont="1" applyFill="1" applyBorder="1" applyAlignment="1">
      <alignment wrapText="1"/>
    </xf>
    <xf numFmtId="0" fontId="53" fillId="53" borderId="57" xfId="0" applyFont="1" applyFill="1" applyBorder="1" applyAlignment="1">
      <alignment wrapText="1"/>
    </xf>
    <xf numFmtId="0" fontId="54" fillId="54" borderId="54" xfId="0" applyFont="1" applyFill="1" applyBorder="1" applyAlignment="1">
      <alignment wrapText="1"/>
    </xf>
    <xf numFmtId="0" fontId="54" fillId="54" borderId="57" xfId="0" applyFont="1" applyFill="1" applyBorder="1" applyAlignment="1">
      <alignment wrapText="1"/>
    </xf>
    <xf numFmtId="0" fontId="12" fillId="0" borderId="7" xfId="0" applyFont="1" applyBorder="1" applyAlignment="1">
      <alignment wrapText="1"/>
    </xf>
    <xf numFmtId="0" fontId="12" fillId="0" borderId="8" xfId="0" quotePrefix="1" applyFont="1" applyBorder="1" applyAlignment="1">
      <alignment wrapText="1"/>
    </xf>
    <xf numFmtId="0" fontId="12" fillId="0" borderId="45" xfId="0" quotePrefix="1" applyFont="1" applyBorder="1" applyAlignment="1">
      <alignment horizontal="center"/>
    </xf>
    <xf numFmtId="0" fontId="12" fillId="0" borderId="45" xfId="0" applyFont="1" applyBorder="1" applyAlignment="1">
      <alignment wrapText="1"/>
    </xf>
    <xf numFmtId="0" fontId="12" fillId="0" borderId="7" xfId="0" quotePrefix="1" applyFont="1" applyBorder="1" applyAlignment="1">
      <alignment horizontal="center" vertical="center"/>
    </xf>
    <xf numFmtId="0" fontId="30" fillId="0" borderId="3" xfId="0" applyFont="1" applyBorder="1" applyAlignment="1">
      <alignment wrapText="1"/>
    </xf>
    <xf numFmtId="0" fontId="48" fillId="4" borderId="7" xfId="0" applyFont="1" applyFill="1" applyBorder="1" applyAlignment="1">
      <alignment vertical="top" wrapText="1"/>
    </xf>
    <xf numFmtId="165" fontId="4" fillId="4" borderId="7" xfId="0" applyNumberFormat="1" applyFont="1" applyFill="1" applyBorder="1" applyAlignment="1">
      <alignment horizontal="center" vertical="center"/>
    </xf>
    <xf numFmtId="165" fontId="48" fillId="4" borderId="7" xfId="0" applyNumberFormat="1" applyFont="1" applyFill="1" applyBorder="1" applyAlignment="1">
      <alignment horizontal="center" vertical="top" wrapText="1"/>
    </xf>
    <xf numFmtId="49" fontId="48" fillId="4" borderId="7" xfId="0" applyNumberFormat="1" applyFont="1" applyFill="1" applyBorder="1" applyAlignment="1">
      <alignment horizontal="center" vertical="center"/>
    </xf>
    <xf numFmtId="165" fontId="5" fillId="4" borderId="8" xfId="0" applyNumberFormat="1" applyFont="1" applyFill="1" applyBorder="1" applyAlignment="1">
      <alignment horizontal="center" vertical="center"/>
    </xf>
    <xf numFmtId="0" fontId="5" fillId="4" borderId="8" xfId="0" applyFont="1" applyFill="1" applyBorder="1" applyAlignment="1">
      <alignment vertical="top" wrapText="1"/>
    </xf>
    <xf numFmtId="165" fontId="5" fillId="4" borderId="20" xfId="0" applyNumberFormat="1" applyFont="1" applyFill="1" applyBorder="1" applyAlignment="1">
      <alignment horizontal="center" vertical="top"/>
    </xf>
    <xf numFmtId="49" fontId="5" fillId="4" borderId="58" xfId="0" applyNumberFormat="1" applyFont="1" applyFill="1" applyBorder="1" applyAlignment="1">
      <alignment horizontal="center" vertical="center"/>
    </xf>
    <xf numFmtId="165" fontId="5" fillId="4" borderId="58" xfId="0" applyNumberFormat="1" applyFont="1" applyFill="1" applyBorder="1" applyAlignment="1">
      <alignment horizontal="center" vertical="center"/>
    </xf>
    <xf numFmtId="165" fontId="5" fillId="4" borderId="20" xfId="0" applyNumberFormat="1" applyFont="1" applyFill="1" applyBorder="1" applyAlignment="1">
      <alignment horizontal="center" vertical="top" wrapText="1"/>
    </xf>
    <xf numFmtId="49" fontId="5" fillId="4" borderId="45" xfId="0" applyNumberFormat="1" applyFont="1" applyFill="1" applyBorder="1" applyAlignment="1">
      <alignment horizontal="center" vertical="center"/>
    </xf>
    <xf numFmtId="165" fontId="5" fillId="4" borderId="45" xfId="0" applyNumberFormat="1" applyFont="1" applyFill="1" applyBorder="1" applyAlignment="1">
      <alignment horizontal="center" vertical="center"/>
    </xf>
    <xf numFmtId="165" fontId="5" fillId="4" borderId="21" xfId="0" applyNumberFormat="1" applyFont="1" applyFill="1" applyBorder="1" applyAlignment="1">
      <alignment horizontal="center" vertical="top"/>
    </xf>
    <xf numFmtId="0" fontId="5" fillId="4" borderId="20" xfId="0" applyFont="1" applyFill="1" applyBorder="1" applyAlignment="1">
      <alignment vertical="top" wrapText="1"/>
    </xf>
    <xf numFmtId="165" fontId="5" fillId="4" borderId="45" xfId="0" applyNumberFormat="1" applyFont="1" applyFill="1" applyBorder="1" applyAlignment="1">
      <alignment horizontal="center" vertical="top"/>
    </xf>
    <xf numFmtId="49" fontId="55" fillId="0" borderId="3" xfId="0" applyNumberFormat="1" applyFont="1" applyBorder="1" applyAlignment="1">
      <alignment horizontal="center" vertical="top" wrapText="1"/>
    </xf>
    <xf numFmtId="49" fontId="46" fillId="0" borderId="3" xfId="0" applyNumberFormat="1" applyFont="1" applyBorder="1" applyAlignment="1">
      <alignment horizontal="center" vertical="top" wrapText="1"/>
    </xf>
    <xf numFmtId="0" fontId="46" fillId="4" borderId="3" xfId="0" applyFont="1" applyFill="1" applyBorder="1" applyAlignment="1">
      <alignment vertical="top" wrapText="1"/>
    </xf>
    <xf numFmtId="165" fontId="48" fillId="4" borderId="58" xfId="0" applyNumberFormat="1" applyFont="1" applyFill="1" applyBorder="1" applyAlignment="1">
      <alignment horizontal="center" vertical="top"/>
    </xf>
    <xf numFmtId="165" fontId="48" fillId="4" borderId="3" xfId="0" applyNumberFormat="1" applyFont="1" applyFill="1" applyBorder="1" applyAlignment="1">
      <alignment horizontal="center" vertical="top" wrapText="1"/>
    </xf>
    <xf numFmtId="0" fontId="30" fillId="4" borderId="58" xfId="0" applyFont="1" applyFill="1" applyBorder="1" applyAlignment="1">
      <alignment horizontal="center" vertical="center"/>
    </xf>
    <xf numFmtId="49" fontId="48" fillId="4" borderId="3" xfId="0" applyNumberFormat="1" applyFont="1" applyFill="1" applyBorder="1" applyAlignment="1">
      <alignment horizontal="center" vertical="center"/>
    </xf>
    <xf numFmtId="0" fontId="33" fillId="4" borderId="3" xfId="0" applyFont="1" applyFill="1" applyBorder="1" applyAlignment="1">
      <alignment horizontal="center" vertical="center"/>
    </xf>
    <xf numFmtId="0" fontId="33" fillId="4" borderId="3" xfId="0" applyFont="1" applyFill="1" applyBorder="1" applyAlignment="1">
      <alignment vertical="center" wrapText="1"/>
    </xf>
    <xf numFmtId="0" fontId="46" fillId="0" borderId="3" xfId="0" applyFont="1" applyBorder="1" applyAlignment="1">
      <alignment horizontal="left" vertical="top" wrapText="1"/>
    </xf>
    <xf numFmtId="0" fontId="46" fillId="0" borderId="3" xfId="0" applyFont="1" applyBorder="1" applyAlignment="1">
      <alignment horizontal="center" vertical="top" wrapText="1"/>
    </xf>
    <xf numFmtId="49" fontId="46" fillId="4" borderId="3" xfId="0" applyNumberFormat="1" applyFont="1" applyFill="1" applyBorder="1" applyAlignment="1">
      <alignment horizontal="center" vertical="top" wrapText="1"/>
    </xf>
    <xf numFmtId="0" fontId="46" fillId="0" borderId="3" xfId="0" applyFont="1" applyBorder="1" applyAlignment="1">
      <alignment vertical="top" wrapText="1"/>
    </xf>
    <xf numFmtId="0" fontId="9" fillId="39" borderId="3" xfId="0" applyFont="1" applyFill="1" applyBorder="1" applyAlignment="1">
      <alignment vertical="top" wrapText="1"/>
    </xf>
    <xf numFmtId="165" fontId="5" fillId="4" borderId="3" xfId="0" applyNumberFormat="1" applyFont="1" applyFill="1" applyBorder="1" applyAlignment="1">
      <alignment horizontal="center" vertical="center"/>
    </xf>
    <xf numFmtId="49" fontId="5" fillId="4" borderId="49" xfId="0" applyNumberFormat="1" applyFont="1" applyFill="1" applyBorder="1" applyAlignment="1">
      <alignment horizontal="center" vertical="center"/>
    </xf>
    <xf numFmtId="165" fontId="4" fillId="4" borderId="59" xfId="0" applyNumberFormat="1" applyFont="1" applyFill="1" applyBorder="1" applyAlignment="1">
      <alignment horizontal="center" vertical="center"/>
    </xf>
    <xf numFmtId="0" fontId="48" fillId="4" borderId="58" xfId="0" applyFont="1" applyFill="1" applyBorder="1" applyAlignment="1">
      <alignment vertical="top" wrapText="1"/>
    </xf>
    <xf numFmtId="165" fontId="4" fillId="4" borderId="58" xfId="0" applyNumberFormat="1" applyFont="1" applyFill="1" applyBorder="1" applyAlignment="1">
      <alignment horizontal="center" vertical="center"/>
    </xf>
    <xf numFmtId="0" fontId="5" fillId="4" borderId="3" xfId="0" applyFont="1" applyFill="1" applyBorder="1" applyAlignment="1">
      <alignment horizontal="left" vertical="top" wrapText="1"/>
    </xf>
    <xf numFmtId="0" fontId="5" fillId="0" borderId="3" xfId="0" applyFont="1" applyBorder="1" applyAlignment="1">
      <alignment vertical="top" wrapText="1"/>
    </xf>
    <xf numFmtId="165" fontId="48" fillId="4" borderId="3" xfId="0" applyNumberFormat="1" applyFont="1" applyFill="1" applyBorder="1" applyAlignment="1">
      <alignment horizontal="center" vertical="center"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15"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7" xfId="0" applyFont="1" applyBorder="1" applyAlignment="1">
      <alignment vertical="top" wrapText="1"/>
    </xf>
    <xf numFmtId="0" fontId="5" fillId="0" borderId="8" xfId="0" applyFont="1" applyBorder="1" applyAlignment="1">
      <alignment vertical="top" wrapText="1"/>
    </xf>
    <xf numFmtId="0" fontId="4" fillId="0" borderId="7" xfId="0" applyFont="1" applyBorder="1" applyAlignment="1">
      <alignment vertical="top" wrapText="1"/>
    </xf>
    <xf numFmtId="0" fontId="4" fillId="0" borderId="15" xfId="0" applyFont="1" applyBorder="1" applyAlignment="1">
      <alignment vertical="top" wrapText="1"/>
    </xf>
    <xf numFmtId="0" fontId="4" fillId="0" borderId="8" xfId="0" applyFont="1" applyBorder="1" applyAlignment="1">
      <alignment vertical="top" wrapText="1"/>
    </xf>
    <xf numFmtId="0" fontId="4" fillId="0" borderId="15" xfId="0" applyFont="1" applyBorder="1" applyAlignment="1">
      <alignment horizontal="left" vertical="top" wrapText="1"/>
    </xf>
    <xf numFmtId="49" fontId="4" fillId="0" borderId="7"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49" fontId="5" fillId="0" borderId="7" xfId="0" applyNumberFormat="1" applyFont="1" applyBorder="1" applyAlignment="1">
      <alignment horizontal="center" vertical="top"/>
    </xf>
    <xf numFmtId="49" fontId="5" fillId="0" borderId="15" xfId="0" applyNumberFormat="1" applyFont="1" applyBorder="1" applyAlignment="1">
      <alignment horizontal="center" vertical="top"/>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49" fontId="5" fillId="0" borderId="8" xfId="0" applyNumberFormat="1" applyFont="1" applyBorder="1" applyAlignment="1">
      <alignment horizontal="center" vertical="top"/>
    </xf>
    <xf numFmtId="0" fontId="5" fillId="0" borderId="7"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7" xfId="0" applyFont="1" applyBorder="1" applyAlignment="1">
      <alignment vertical="top"/>
    </xf>
    <xf numFmtId="0" fontId="5" fillId="0" borderId="8" xfId="0" applyFont="1" applyBorder="1" applyAlignment="1">
      <alignment vertical="top"/>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quotePrefix="1" applyFont="1" applyBorder="1" applyAlignment="1">
      <alignment horizontal="center" vertical="top"/>
    </xf>
    <xf numFmtId="0" fontId="5" fillId="0" borderId="15" xfId="0" applyFont="1" applyBorder="1" applyAlignment="1">
      <alignment vertical="top"/>
    </xf>
    <xf numFmtId="164" fontId="5" fillId="0" borderId="7"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21" xfId="0" applyFont="1" applyBorder="1" applyAlignment="1">
      <alignment horizontal="left" vertical="top" wrapText="1"/>
    </xf>
    <xf numFmtId="0" fontId="6" fillId="20" borderId="6" xfId="0" applyFont="1" applyFill="1" applyBorder="1" applyAlignment="1">
      <alignment horizontal="left" vertical="top"/>
    </xf>
    <xf numFmtId="0" fontId="6" fillId="20" borderId="5" xfId="0" applyFont="1" applyFill="1" applyBorder="1" applyAlignment="1">
      <alignment horizontal="left" vertical="top"/>
    </xf>
    <xf numFmtId="164" fontId="5" fillId="0" borderId="3" xfId="0" applyNumberFormat="1" applyFont="1" applyBorder="1" applyAlignment="1">
      <alignment horizontal="center" vertical="top"/>
    </xf>
    <xf numFmtId="0" fontId="6" fillId="20" borderId="4" xfId="0" applyFont="1" applyFill="1" applyBorder="1" applyAlignment="1">
      <alignment horizontal="left" vertical="top"/>
    </xf>
    <xf numFmtId="0" fontId="5" fillId="0" borderId="3"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0" fontId="4" fillId="0" borderId="3" xfId="0" applyFont="1" applyBorder="1" applyAlignment="1">
      <alignment horizontal="center" vertical="top"/>
    </xf>
    <xf numFmtId="0" fontId="4" fillId="0" borderId="15" xfId="0" applyFont="1" applyBorder="1" applyAlignment="1">
      <alignment horizontal="center" vertical="top"/>
    </xf>
    <xf numFmtId="49" fontId="4" fillId="0" borderId="15" xfId="0" applyNumberFormat="1" applyFont="1" applyBorder="1" applyAlignment="1">
      <alignment horizontal="center" vertical="top"/>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49" fontId="5" fillId="0" borderId="7"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vertical="top" wrapText="1"/>
    </xf>
    <xf numFmtId="0" fontId="5" fillId="0" borderId="6" xfId="0" applyFont="1" applyBorder="1" applyAlignment="1">
      <alignment horizontal="center" vertical="top"/>
    </xf>
    <xf numFmtId="0" fontId="17" fillId="28" borderId="3" xfId="0" applyFont="1" applyFill="1" applyBorder="1" applyAlignment="1">
      <alignment horizontal="center" vertical="top" wrapText="1"/>
    </xf>
    <xf numFmtId="0" fontId="6" fillId="25" borderId="3" xfId="0" applyFont="1" applyFill="1" applyBorder="1" applyAlignment="1">
      <alignment horizontal="left" vertical="top"/>
    </xf>
    <xf numFmtId="0" fontId="17" fillId="28" borderId="3" xfId="0" applyFont="1" applyFill="1" applyBorder="1" applyAlignment="1">
      <alignment horizontal="center" vertical="top"/>
    </xf>
    <xf numFmtId="0" fontId="17" fillId="28" borderId="7" xfId="0" applyFont="1" applyFill="1" applyBorder="1" applyAlignment="1">
      <alignment horizontal="left" vertical="top" wrapText="1"/>
    </xf>
    <xf numFmtId="0" fontId="17" fillId="28" borderId="15" xfId="0" applyFont="1" applyFill="1" applyBorder="1" applyAlignment="1">
      <alignment horizontal="left" vertical="top" wrapText="1"/>
    </xf>
    <xf numFmtId="0" fontId="17" fillId="28" borderId="8" xfId="0" applyFont="1" applyFill="1" applyBorder="1" applyAlignment="1">
      <alignment horizontal="left" vertical="top" wrapText="1"/>
    </xf>
    <xf numFmtId="0" fontId="17" fillId="28" borderId="3" xfId="0" applyFont="1" applyFill="1" applyBorder="1" applyAlignment="1">
      <alignment vertical="top" wrapText="1"/>
    </xf>
    <xf numFmtId="0" fontId="17" fillId="28" borderId="7" xfId="0" applyFont="1" applyFill="1" applyBorder="1" applyAlignment="1">
      <alignment horizontal="center" vertical="top"/>
    </xf>
    <xf numFmtId="0" fontId="17" fillId="28" borderId="15" xfId="0" applyFont="1" applyFill="1" applyBorder="1" applyAlignment="1">
      <alignment horizontal="center" vertical="top"/>
    </xf>
    <xf numFmtId="0" fontId="17" fillId="28" borderId="8" xfId="0" applyFont="1" applyFill="1" applyBorder="1" applyAlignment="1">
      <alignment horizontal="center" vertical="top"/>
    </xf>
    <xf numFmtId="0" fontId="17" fillId="28" borderId="7" xfId="0" applyFont="1" applyFill="1" applyBorder="1" applyAlignment="1">
      <alignment horizontal="center" vertical="top" wrapText="1"/>
    </xf>
    <xf numFmtId="0" fontId="17" fillId="28" borderId="15" xfId="0" applyFont="1" applyFill="1" applyBorder="1" applyAlignment="1">
      <alignment horizontal="center" vertical="top" wrapText="1"/>
    </xf>
    <xf numFmtId="0" fontId="17" fillId="28" borderId="8" xfId="0" applyFont="1" applyFill="1" applyBorder="1" applyAlignment="1">
      <alignment horizontal="center" vertical="top" wrapText="1"/>
    </xf>
    <xf numFmtId="0" fontId="6" fillId="0" borderId="7" xfId="0" applyFont="1" applyBorder="1" applyAlignment="1">
      <alignment horizontal="center" vertical="top"/>
    </xf>
    <xf numFmtId="0" fontId="6" fillId="0" borderId="15" xfId="0" applyFont="1" applyBorder="1" applyAlignment="1">
      <alignment horizontal="center" vertical="top"/>
    </xf>
    <xf numFmtId="0" fontId="6" fillId="0" borderId="8" xfId="0" applyFont="1" applyBorder="1" applyAlignment="1">
      <alignment horizontal="center" vertical="top"/>
    </xf>
    <xf numFmtId="0" fontId="1" fillId="0" borderId="3" xfId="0" applyFont="1" applyBorder="1" applyAlignment="1">
      <alignment horizontal="center" vertical="top" wrapText="1"/>
    </xf>
    <xf numFmtId="0" fontId="5" fillId="0" borderId="3" xfId="0" applyFont="1" applyBorder="1" applyAlignment="1">
      <alignment horizontal="left" vertical="top"/>
    </xf>
    <xf numFmtId="0" fontId="1" fillId="0" borderId="3" xfId="0" applyFont="1" applyBorder="1" applyAlignment="1">
      <alignment horizontal="left" vertical="top" wrapText="1"/>
    </xf>
    <xf numFmtId="0" fontId="17" fillId="28" borderId="3" xfId="0" applyFont="1" applyFill="1" applyBorder="1" applyAlignment="1">
      <alignment horizontal="left" vertical="top" wrapText="1"/>
    </xf>
    <xf numFmtId="0" fontId="17" fillId="28" borderId="7" xfId="0" applyFont="1" applyFill="1" applyBorder="1" applyAlignment="1">
      <alignment horizontal="center" vertical="center" wrapText="1"/>
    </xf>
    <xf numFmtId="0" fontId="17" fillId="28" borderId="15" xfId="0" applyFont="1" applyFill="1" applyBorder="1" applyAlignment="1">
      <alignment horizontal="center" vertical="center" wrapText="1"/>
    </xf>
    <xf numFmtId="0" fontId="17" fillId="28" borderId="8" xfId="0" applyFont="1" applyFill="1" applyBorder="1" applyAlignment="1">
      <alignment horizontal="center" vertical="center"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3" xfId="0" quotePrefix="1" applyFont="1" applyBorder="1" applyAlignment="1">
      <alignment horizontal="center" vertical="top" wrapText="1"/>
    </xf>
    <xf numFmtId="0" fontId="0" fillId="0" borderId="15" xfId="0" applyBorder="1" applyAlignment="1"/>
    <xf numFmtId="0" fontId="0" fillId="0" borderId="8" xfId="0" applyBorder="1" applyAlignment="1"/>
    <xf numFmtId="0" fontId="5" fillId="0" borderId="21" xfId="0" applyFont="1" applyBorder="1" applyAlignment="1">
      <alignment horizontal="center" vertical="top"/>
    </xf>
    <xf numFmtId="0" fontId="5" fillId="0" borderId="20" xfId="0" applyFont="1" applyBorder="1" applyAlignment="1">
      <alignment horizontal="center" vertical="top"/>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39" fillId="0" borderId="7" xfId="0" applyFont="1" applyBorder="1" applyAlignment="1">
      <alignment horizontal="center" vertical="top"/>
    </xf>
    <xf numFmtId="0" fontId="39" fillId="0" borderId="15" xfId="0" applyFont="1" applyBorder="1" applyAlignment="1">
      <alignment horizontal="center" vertical="top"/>
    </xf>
    <xf numFmtId="0" fontId="5" fillId="0" borderId="3" xfId="0" applyFont="1" applyBorder="1" applyAlignment="1">
      <alignment horizontal="justify" vertical="top" wrapText="1"/>
    </xf>
    <xf numFmtId="0" fontId="5" fillId="0" borderId="0" xfId="0" applyFont="1" applyAlignment="1">
      <alignment vertical="top" wrapText="1"/>
    </xf>
    <xf numFmtId="0" fontId="5" fillId="0" borderId="42" xfId="0" applyFont="1" applyBorder="1" applyAlignment="1">
      <alignment vertical="top" wrapText="1"/>
    </xf>
    <xf numFmtId="0" fontId="5" fillId="0" borderId="0" xfId="0" applyFont="1" applyAlignment="1">
      <alignment horizontal="left" vertical="top" wrapText="1"/>
    </xf>
    <xf numFmtId="0" fontId="5" fillId="0" borderId="42" xfId="0" applyFont="1" applyBorder="1" applyAlignment="1">
      <alignment horizontal="left" vertical="top" wrapText="1"/>
    </xf>
    <xf numFmtId="0" fontId="5" fillId="0" borderId="19" xfId="0"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0" fontId="5" fillId="0" borderId="4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5" fillId="0" borderId="34"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35" xfId="0" quotePrefix="1" applyFont="1" applyBorder="1" applyAlignment="1">
      <alignment horizontal="left" vertical="top" wrapText="1"/>
    </xf>
    <xf numFmtId="0" fontId="5" fillId="0" borderId="35" xfId="0" quotePrefix="1" applyFont="1" applyBorder="1" applyAlignment="1">
      <alignment vertical="top" wrapText="1"/>
    </xf>
    <xf numFmtId="0" fontId="5" fillId="0" borderId="15" xfId="0" quotePrefix="1" applyFont="1" applyBorder="1" applyAlignment="1">
      <alignment horizontal="left" vertical="top" wrapText="1"/>
    </xf>
    <xf numFmtId="0" fontId="16" fillId="0" borderId="15" xfId="0" applyFont="1" applyBorder="1" applyAlignment="1">
      <alignment horizontal="left" vertical="top" wrapText="1"/>
    </xf>
    <xf numFmtId="0" fontId="16" fillId="0" borderId="8" xfId="0" applyFont="1" applyBorder="1" applyAlignment="1">
      <alignment horizontal="left" vertical="top" wrapText="1"/>
    </xf>
    <xf numFmtId="0" fontId="16" fillId="0" borderId="7" xfId="0" applyFont="1" applyBorder="1" applyAlignment="1">
      <alignment horizontal="left" vertical="top" wrapText="1"/>
    </xf>
    <xf numFmtId="0" fontId="16" fillId="0" borderId="7" xfId="0" quotePrefix="1" applyFont="1" applyBorder="1" applyAlignment="1">
      <alignment horizontal="left" vertical="top" wrapText="1"/>
    </xf>
    <xf numFmtId="0" fontId="16" fillId="0" borderId="15" xfId="0" quotePrefix="1" applyFont="1" applyBorder="1" applyAlignment="1">
      <alignment horizontal="left" vertical="top" wrapText="1"/>
    </xf>
    <xf numFmtId="0" fontId="16" fillId="0" borderId="8" xfId="0" quotePrefix="1" applyFont="1" applyBorder="1" applyAlignment="1">
      <alignment horizontal="left" vertical="top" wrapText="1"/>
    </xf>
    <xf numFmtId="0" fontId="16" fillId="0" borderId="7" xfId="0" applyFont="1" applyBorder="1" applyAlignment="1">
      <alignment vertical="top" wrapText="1"/>
    </xf>
    <xf numFmtId="0" fontId="16" fillId="0" borderId="15" xfId="0" applyFont="1" applyBorder="1" applyAlignment="1">
      <alignment vertical="top" wrapText="1"/>
    </xf>
    <xf numFmtId="0" fontId="16" fillId="0" borderId="8" xfId="0" applyFont="1" applyBorder="1" applyAlignment="1">
      <alignment vertical="top" wrapText="1"/>
    </xf>
    <xf numFmtId="0" fontId="5" fillId="0" borderId="7" xfId="0" quotePrefix="1" applyFont="1" applyBorder="1" applyAlignment="1">
      <alignment vertical="top" wrapText="1"/>
    </xf>
    <xf numFmtId="0" fontId="5" fillId="0" borderId="15" xfId="0" quotePrefix="1" applyFont="1" applyBorder="1" applyAlignment="1">
      <alignment vertical="top" wrapText="1"/>
    </xf>
    <xf numFmtId="0" fontId="5" fillId="0" borderId="8" xfId="0" quotePrefix="1" applyFont="1" applyBorder="1" applyAlignment="1">
      <alignment vertical="top" wrapText="1"/>
    </xf>
    <xf numFmtId="0" fontId="5" fillId="0" borderId="27" xfId="0" quotePrefix="1" applyFont="1" applyBorder="1" applyAlignment="1">
      <alignment horizontal="left" vertical="top" wrapText="1"/>
    </xf>
    <xf numFmtId="0" fontId="5" fillId="0" borderId="27" xfId="0" quotePrefix="1" applyFont="1" applyBorder="1" applyAlignment="1">
      <alignment vertical="top" wrapText="1"/>
    </xf>
    <xf numFmtId="0" fontId="5" fillId="0" borderId="26" xfId="0" applyFont="1" applyBorder="1" applyAlignment="1">
      <alignment horizontal="left" vertical="top" wrapText="1"/>
    </xf>
    <xf numFmtId="0" fontId="29" fillId="0" borderId="15" xfId="0" applyFont="1" applyBorder="1" applyAlignment="1">
      <alignment horizontal="left" vertical="top" wrapText="1"/>
    </xf>
    <xf numFmtId="0" fontId="29" fillId="0" borderId="8" xfId="0" applyFont="1" applyBorder="1" applyAlignment="1">
      <alignment horizontal="left" vertical="top" wrapText="1"/>
    </xf>
    <xf numFmtId="0" fontId="1"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5"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32" xfId="0" applyFont="1" applyBorder="1" applyAlignment="1">
      <alignmen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2" xfId="0" applyFont="1" applyBorder="1" applyAlignment="1">
      <alignment horizontal="left" vertical="top" wrapText="1"/>
    </xf>
    <xf numFmtId="0" fontId="1" fillId="0" borderId="3" xfId="0" applyFont="1" applyBorder="1" applyAlignment="1">
      <alignmen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0" fillId="0" borderId="19" xfId="0" applyBorder="1" applyAlignment="1">
      <alignment horizontal="left" vertical="top"/>
    </xf>
    <xf numFmtId="0" fontId="0" fillId="0" borderId="21" xfId="0" applyBorder="1" applyAlignment="1">
      <alignment horizontal="left" vertical="top"/>
    </xf>
    <xf numFmtId="0" fontId="0" fillId="0" borderId="20" xfId="0" applyBorder="1" applyAlignment="1">
      <alignment horizontal="left" vertical="top"/>
    </xf>
    <xf numFmtId="0" fontId="0" fillId="0" borderId="19" xfId="0" applyBorder="1" applyAlignment="1">
      <alignment vertical="top"/>
    </xf>
    <xf numFmtId="0" fontId="0" fillId="0" borderId="21" xfId="0" applyBorder="1" applyAlignment="1">
      <alignment vertical="top"/>
    </xf>
    <xf numFmtId="0" fontId="0" fillId="0" borderId="20" xfId="0" applyBorder="1" applyAlignment="1">
      <alignment vertical="top"/>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29"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15" xfId="0" applyBorder="1" applyAlignment="1">
      <alignment horizontal="left" vertical="top" wrapText="1"/>
    </xf>
    <xf numFmtId="0" fontId="1" fillId="0" borderId="7"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vertical="top" wrapText="1"/>
    </xf>
    <xf numFmtId="0" fontId="1" fillId="0" borderId="15" xfId="0" applyFont="1" applyBorder="1" applyAlignment="1">
      <alignment vertical="top" wrapText="1"/>
    </xf>
    <xf numFmtId="0" fontId="1" fillId="0" borderId="8" xfId="0" applyFont="1" applyBorder="1" applyAlignment="1">
      <alignment vertical="top" wrapText="1"/>
    </xf>
    <xf numFmtId="0" fontId="5" fillId="0" borderId="24" xfId="0" applyFont="1" applyBorder="1" applyAlignment="1">
      <alignment horizontal="left" vertical="top" wrapText="1"/>
    </xf>
    <xf numFmtId="0" fontId="5" fillId="0" borderId="24" xfId="0" applyFont="1" applyBorder="1" applyAlignment="1">
      <alignment vertical="top" wrapText="1"/>
    </xf>
    <xf numFmtId="0" fontId="28" fillId="0" borderId="3" xfId="0" applyFont="1" applyBorder="1" applyAlignment="1">
      <alignment horizontal="left" vertical="top" wrapText="1"/>
    </xf>
    <xf numFmtId="0" fontId="28" fillId="0" borderId="3" xfId="0" applyFont="1" applyBorder="1" applyAlignment="1">
      <alignment vertical="top" wrapText="1"/>
    </xf>
    <xf numFmtId="0" fontId="16" fillId="0" borderId="19" xfId="0" applyFont="1" applyBorder="1" applyAlignment="1">
      <alignment vertical="top" wrapText="1"/>
    </xf>
    <xf numFmtId="0" fontId="16" fillId="0" borderId="21" xfId="0" applyFont="1" applyBorder="1" applyAlignment="1">
      <alignment vertical="top" wrapText="1"/>
    </xf>
    <xf numFmtId="0" fontId="16" fillId="0" borderId="20" xfId="0" applyFont="1" applyBorder="1" applyAlignment="1">
      <alignment vertical="top" wrapText="1"/>
    </xf>
    <xf numFmtId="0" fontId="16" fillId="0" borderId="19" xfId="0" applyFont="1" applyBorder="1" applyAlignment="1">
      <alignment horizontal="left" vertical="top" wrapText="1"/>
    </xf>
    <xf numFmtId="0" fontId="16" fillId="0" borderId="21" xfId="0" applyFont="1" applyBorder="1" applyAlignment="1">
      <alignment horizontal="left" vertical="top" wrapText="1"/>
    </xf>
    <xf numFmtId="0" fontId="16" fillId="0" borderId="20" xfId="0" applyFont="1" applyBorder="1" applyAlignment="1">
      <alignment horizontal="left" vertical="top" wrapText="1"/>
    </xf>
    <xf numFmtId="0" fontId="1" fillId="0" borderId="25"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horizontal="left" vertical="top" wrapText="1"/>
    </xf>
    <xf numFmtId="0" fontId="1" fillId="0" borderId="25" xfId="0" applyFont="1" applyBorder="1" applyAlignment="1">
      <alignment vertical="top" wrapText="1"/>
    </xf>
    <xf numFmtId="0" fontId="1" fillId="0" borderId="21" xfId="0" applyFont="1" applyBorder="1" applyAlignment="1">
      <alignment vertical="top" wrapText="1"/>
    </xf>
    <xf numFmtId="0" fontId="1" fillId="0" borderId="20" xfId="0" applyFont="1" applyBorder="1" applyAlignment="1">
      <alignment vertical="top" wrapText="1"/>
    </xf>
    <xf numFmtId="0" fontId="1" fillId="0" borderId="24" xfId="0" applyFont="1" applyBorder="1" applyAlignment="1">
      <alignment vertical="top" wrapText="1"/>
    </xf>
    <xf numFmtId="0" fontId="1" fillId="0" borderId="19" xfId="0" applyFont="1" applyBorder="1" applyAlignment="1">
      <alignment horizontal="left" vertical="top" wrapText="1"/>
    </xf>
    <xf numFmtId="0" fontId="1" fillId="0" borderId="19" xfId="0" applyFont="1" applyBorder="1" applyAlignment="1">
      <alignment vertical="top" wrapText="1"/>
    </xf>
    <xf numFmtId="0" fontId="1" fillId="0" borderId="28" xfId="0" applyFont="1" applyBorder="1" applyAlignment="1">
      <alignment vertical="top" wrapText="1"/>
    </xf>
    <xf numFmtId="0" fontId="1" fillId="0" borderId="27" xfId="0" applyFont="1" applyBorder="1" applyAlignment="1">
      <alignment horizontal="left" vertical="top" wrapText="1"/>
    </xf>
    <xf numFmtId="0" fontId="1" fillId="0" borderId="27" xfId="0" applyFont="1" applyBorder="1" applyAlignment="1">
      <alignment vertical="top" wrapText="1"/>
    </xf>
    <xf numFmtId="0" fontId="5" fillId="0" borderId="3" xfId="0" applyFont="1" applyBorder="1" applyAlignment="1">
      <alignment horizontal="justify" vertical="top"/>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28" fillId="0" borderId="7" xfId="0" applyFont="1" applyBorder="1" applyAlignment="1">
      <alignment horizontal="left" vertical="top" wrapText="1"/>
    </xf>
    <xf numFmtId="0" fontId="28" fillId="0" borderId="15" xfId="0" applyFont="1" applyBorder="1" applyAlignment="1">
      <alignment horizontal="left" vertical="top" wrapText="1"/>
    </xf>
    <xf numFmtId="0" fontId="28" fillId="0" borderId="8" xfId="0" applyFont="1" applyBorder="1" applyAlignment="1">
      <alignment horizontal="left" vertical="top" wrapText="1"/>
    </xf>
    <xf numFmtId="0" fontId="28" fillId="0" borderId="7" xfId="0" applyFont="1" applyBorder="1" applyAlignment="1">
      <alignment vertical="top" wrapText="1"/>
    </xf>
    <xf numFmtId="0" fontId="28" fillId="0" borderId="15" xfId="0" applyFont="1" applyBorder="1" applyAlignment="1">
      <alignment vertical="top" wrapText="1"/>
    </xf>
    <xf numFmtId="0" fontId="28" fillId="0" borderId="8" xfId="0" applyFont="1" applyBorder="1" applyAlignment="1">
      <alignment vertical="top" wrapText="1"/>
    </xf>
    <xf numFmtId="0" fontId="1" fillId="0" borderId="26" xfId="0" applyFont="1" applyBorder="1" applyAlignment="1">
      <alignment horizontal="left" vertical="top" wrapText="1"/>
    </xf>
    <xf numFmtId="0" fontId="1" fillId="0" borderId="26" xfId="0" applyFont="1" applyBorder="1" applyAlignment="1">
      <alignment vertical="top" wrapText="1"/>
    </xf>
    <xf numFmtId="0" fontId="15" fillId="0" borderId="7" xfId="0" applyFont="1" applyBorder="1" applyAlignment="1">
      <alignment horizontal="center" vertical="top" wrapText="1"/>
    </xf>
    <xf numFmtId="0" fontId="15" fillId="0" borderId="15" xfId="0" applyFont="1" applyBorder="1" applyAlignment="1">
      <alignment horizontal="center" vertical="top"/>
    </xf>
    <xf numFmtId="0" fontId="15" fillId="0" borderId="8" xfId="0" applyFont="1" applyBorder="1" applyAlignment="1">
      <alignment horizontal="center" vertical="top"/>
    </xf>
    <xf numFmtId="0" fontId="12" fillId="0" borderId="7" xfId="0" applyFont="1" applyBorder="1" applyAlignment="1">
      <alignment horizontal="left" vertical="top" wrapText="1"/>
    </xf>
    <xf numFmtId="0" fontId="12" fillId="0" borderId="15" xfId="0" applyFont="1" applyBorder="1" applyAlignment="1">
      <alignment horizontal="left" vertical="top" wrapText="1"/>
    </xf>
    <xf numFmtId="0" fontId="12" fillId="0" borderId="8" xfId="0" applyFont="1" applyBorder="1" applyAlignment="1">
      <alignment horizontal="left" vertical="top" wrapText="1"/>
    </xf>
    <xf numFmtId="0" fontId="12" fillId="0" borderId="7" xfId="0" applyFont="1" applyBorder="1" applyAlignment="1">
      <alignment horizontal="center" vertical="top"/>
    </xf>
    <xf numFmtId="0" fontId="12" fillId="0" borderId="15" xfId="0" applyFont="1" applyBorder="1" applyAlignment="1">
      <alignment horizontal="center" vertical="top"/>
    </xf>
    <xf numFmtId="0" fontId="12" fillId="0" borderId="8" xfId="0" applyFont="1" applyBorder="1" applyAlignment="1">
      <alignment horizontal="center" vertical="top"/>
    </xf>
    <xf numFmtId="0" fontId="15" fillId="0" borderId="7" xfId="0" applyFont="1" applyBorder="1" applyAlignment="1">
      <alignment horizontal="center" vertical="top"/>
    </xf>
    <xf numFmtId="0" fontId="17" fillId="0" borderId="3" xfId="0" applyFont="1" applyBorder="1" applyAlignment="1">
      <alignment horizontal="center" vertical="top" wrapText="1"/>
    </xf>
    <xf numFmtId="0" fontId="1" fillId="0" borderId="3" xfId="0" applyFont="1" applyBorder="1" applyAlignment="1">
      <alignment horizontal="center" vertical="top"/>
    </xf>
    <xf numFmtId="0" fontId="5" fillId="0" borderId="19" xfId="0" applyFont="1" applyBorder="1" applyAlignment="1">
      <alignment horizontal="center" vertical="top"/>
    </xf>
    <xf numFmtId="0" fontId="15" fillId="0" borderId="3" xfId="0" applyFont="1" applyBorder="1" applyAlignment="1">
      <alignment horizontal="center" vertical="top"/>
    </xf>
    <xf numFmtId="0" fontId="15" fillId="0" borderId="6" xfId="0" applyFont="1" applyBorder="1" applyAlignment="1">
      <alignment horizontal="center" vertical="top"/>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5" fillId="0" borderId="46" xfId="0" applyFont="1" applyBorder="1" applyAlignment="1">
      <alignment horizontal="center" vertical="top" wrapText="1"/>
    </xf>
    <xf numFmtId="0" fontId="5" fillId="0" borderId="47" xfId="0" applyFont="1" applyBorder="1" applyAlignment="1">
      <alignment horizontal="left" vertical="top" wrapText="1"/>
    </xf>
    <xf numFmtId="0" fontId="5" fillId="0" borderId="48"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5" fillId="0" borderId="22" xfId="0" applyFont="1" applyBorder="1" applyAlignment="1">
      <alignment horizontal="center" vertical="top"/>
    </xf>
    <xf numFmtId="0" fontId="1" fillId="0" borderId="45" xfId="0" applyFont="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1" fillId="0" borderId="45" xfId="0" quotePrefix="1" applyFont="1" applyBorder="1" applyAlignment="1">
      <alignment horizontal="center" vertical="top" wrapText="1"/>
    </xf>
    <xf numFmtId="0" fontId="1" fillId="0" borderId="47" xfId="0" applyFont="1" applyBorder="1" applyAlignment="1">
      <alignment horizontal="left" vertical="top" wrapText="1"/>
    </xf>
    <xf numFmtId="0" fontId="6" fillId="25" borderId="49" xfId="0" applyFont="1" applyFill="1" applyBorder="1" applyAlignment="1">
      <alignment horizontal="left" vertical="top"/>
    </xf>
    <xf numFmtId="0" fontId="6" fillId="25" borderId="45" xfId="0" applyFont="1" applyFill="1" applyBorder="1" applyAlignment="1">
      <alignment horizontal="left" vertical="top"/>
    </xf>
    <xf numFmtId="0" fontId="5" fillId="0" borderId="45" xfId="0" applyFont="1" applyBorder="1" applyAlignment="1">
      <alignment horizontal="center" vertical="top"/>
    </xf>
    <xf numFmtId="0" fontId="6" fillId="25" borderId="50" xfId="0" applyFont="1" applyFill="1" applyBorder="1" applyAlignment="1">
      <alignment horizontal="left" vertical="top"/>
    </xf>
    <xf numFmtId="0" fontId="0" fillId="0" borderId="18" xfId="0" applyBorder="1" applyAlignment="1">
      <alignment horizontal="center"/>
    </xf>
    <xf numFmtId="0" fontId="5" fillId="0" borderId="3" xfId="0" applyFont="1" applyBorder="1" applyAlignment="1">
      <alignment vertical="top"/>
    </xf>
    <xf numFmtId="0" fontId="4" fillId="0" borderId="21" xfId="0" applyFont="1" applyBorder="1" applyAlignment="1">
      <alignment horizontal="center" vertical="top"/>
    </xf>
    <xf numFmtId="0" fontId="4" fillId="0" borderId="20" xfId="0" applyFont="1" applyBorder="1" applyAlignment="1">
      <alignment horizontal="center" vertical="top"/>
    </xf>
    <xf numFmtId="0" fontId="5" fillId="0" borderId="3" xfId="0" quotePrefix="1" applyFont="1" applyBorder="1" applyAlignment="1">
      <alignment horizontal="center" vertical="top"/>
    </xf>
    <xf numFmtId="0" fontId="17" fillId="28" borderId="7" xfId="0" applyFont="1" applyFill="1" applyBorder="1" applyAlignment="1">
      <alignment vertical="top" wrapText="1"/>
    </xf>
    <xf numFmtId="0" fontId="17" fillId="28" borderId="15" xfId="0" applyFont="1" applyFill="1" applyBorder="1" applyAlignment="1">
      <alignment vertical="top" wrapText="1"/>
    </xf>
    <xf numFmtId="0" fontId="6" fillId="25" borderId="6" xfId="0" applyFont="1" applyFill="1" applyBorder="1" applyAlignment="1">
      <alignment horizontal="center" vertical="top" wrapText="1"/>
    </xf>
    <xf numFmtId="0" fontId="6" fillId="25" borderId="4"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38" fillId="0" borderId="16" xfId="0" applyFont="1" applyBorder="1" applyAlignment="1">
      <alignment horizontal="left" vertical="top"/>
    </xf>
    <xf numFmtId="0" fontId="5" fillId="2" borderId="15" xfId="0" applyFont="1" applyFill="1" applyBorder="1" applyAlignment="1">
      <alignment horizontal="center" vertical="top"/>
    </xf>
    <xf numFmtId="0" fontId="5" fillId="2" borderId="15" xfId="0" applyFont="1" applyFill="1" applyBorder="1" applyAlignment="1">
      <alignment horizontal="left" vertical="top"/>
    </xf>
    <xf numFmtId="0" fontId="6" fillId="25" borderId="6" xfId="0" applyFont="1" applyFill="1" applyBorder="1" applyAlignment="1">
      <alignment horizontal="left" vertical="top" wrapText="1"/>
    </xf>
    <xf numFmtId="0" fontId="6" fillId="25" borderId="4" xfId="0" applyFont="1" applyFill="1" applyBorder="1" applyAlignment="1">
      <alignment horizontal="left" vertical="top"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25" borderId="6" xfId="0" applyFont="1" applyFill="1" applyBorder="1" applyAlignment="1">
      <alignment horizontal="left" vertical="center" wrapText="1"/>
    </xf>
    <xf numFmtId="0" fontId="6" fillId="25" borderId="4" xfId="0" applyFont="1" applyFill="1" applyBorder="1" applyAlignment="1">
      <alignment horizontal="left" vertical="center" wrapText="1"/>
    </xf>
    <xf numFmtId="0" fontId="6" fillId="25" borderId="5" xfId="0" applyFont="1" applyFill="1" applyBorder="1" applyAlignment="1">
      <alignment horizontal="left" vertical="center" wrapText="1"/>
    </xf>
    <xf numFmtId="0" fontId="5" fillId="0" borderId="20" xfId="0" applyFont="1" applyBorder="1" applyAlignment="1">
      <alignment horizontal="center" vertical="top" wrapText="1"/>
    </xf>
    <xf numFmtId="0" fontId="5" fillId="0" borderId="41"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25" borderId="5" xfId="0" applyFont="1" applyFill="1" applyBorder="1" applyAlignment="1">
      <alignment horizontal="left" vertical="top" wrapText="1"/>
    </xf>
    <xf numFmtId="0" fontId="38" fillId="0" borderId="16" xfId="0" applyFont="1" applyBorder="1" applyAlignment="1">
      <alignment horizontal="left" vertical="center"/>
    </xf>
    <xf numFmtId="0" fontId="6" fillId="25" borderId="6" xfId="0" applyFont="1" applyFill="1" applyBorder="1" applyAlignment="1">
      <alignment horizontal="left"/>
    </xf>
    <xf numFmtId="0" fontId="6" fillId="25" borderId="4" xfId="0" applyFont="1" applyFill="1" applyBorder="1" applyAlignment="1">
      <alignment horizontal="left"/>
    </xf>
    <xf numFmtId="0" fontId="6" fillId="25" borderId="5" xfId="0" applyFont="1" applyFill="1" applyBorder="1" applyAlignment="1">
      <alignment horizontal="left"/>
    </xf>
    <xf numFmtId="0" fontId="4" fillId="0" borderId="7" xfId="0" applyFont="1" applyBorder="1" applyAlignment="1">
      <alignment vertical="top"/>
    </xf>
    <xf numFmtId="0" fontId="4" fillId="0" borderId="15" xfId="0" applyFont="1" applyBorder="1" applyAlignment="1">
      <alignment vertical="top"/>
    </xf>
    <xf numFmtId="0" fontId="4" fillId="0" borderId="8" xfId="0" applyFont="1" applyBorder="1" applyAlignment="1">
      <alignment vertical="top"/>
    </xf>
    <xf numFmtId="0" fontId="4" fillId="0" borderId="7" xfId="0" applyFont="1" applyBorder="1" applyAlignment="1">
      <alignment horizontal="left" vertical="top"/>
    </xf>
    <xf numFmtId="0" fontId="4" fillId="0" borderId="15" xfId="0" applyFont="1" applyBorder="1" applyAlignment="1">
      <alignment horizontal="left" vertical="top"/>
    </xf>
    <xf numFmtId="0" fontId="4" fillId="0" borderId="8" xfId="0" applyFont="1" applyBorder="1" applyAlignment="1">
      <alignment horizontal="left" vertical="top"/>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6" fillId="25" borderId="20" xfId="0" applyFont="1" applyFill="1" applyBorder="1" applyAlignment="1">
      <alignment horizontal="left" vertical="top" wrapText="1"/>
    </xf>
    <xf numFmtId="0" fontId="6" fillId="25" borderId="16" xfId="0" applyFont="1" applyFill="1" applyBorder="1" applyAlignment="1">
      <alignment horizontal="left" vertical="top" wrapText="1"/>
    </xf>
    <xf numFmtId="0" fontId="6" fillId="25" borderId="22" xfId="0" applyFont="1" applyFill="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18"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26" fillId="0" borderId="15" xfId="0" applyFont="1" applyBorder="1" applyAlignment="1">
      <alignment horizontal="left" vertical="top" wrapText="1"/>
    </xf>
    <xf numFmtId="0" fontId="26" fillId="0" borderId="8" xfId="0" applyFont="1" applyBorder="1" applyAlignment="1">
      <alignment horizontal="center" vertical="top" wrapText="1"/>
    </xf>
    <xf numFmtId="0" fontId="26" fillId="0" borderId="7" xfId="0" quotePrefix="1" applyFont="1" applyBorder="1" applyAlignment="1">
      <alignment horizontal="center" vertical="top" wrapText="1"/>
    </xf>
    <xf numFmtId="0" fontId="26" fillId="0" borderId="15" xfId="0" quotePrefix="1" applyFont="1" applyBorder="1" applyAlignment="1">
      <alignment horizontal="center" vertical="top" wrapText="1"/>
    </xf>
    <xf numFmtId="0" fontId="26" fillId="0" borderId="8" xfId="0" quotePrefix="1"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26" fillId="0" borderId="7" xfId="0" quotePrefix="1" applyFont="1" applyBorder="1" applyAlignment="1">
      <alignment horizontal="left" vertical="top" wrapText="1"/>
    </xf>
    <xf numFmtId="0" fontId="26" fillId="0" borderId="8" xfId="0" quotePrefix="1"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26" fillId="0" borderId="7" xfId="0" applyFont="1" applyBorder="1" applyAlignment="1">
      <alignment horizontal="center" vertical="top"/>
    </xf>
    <xf numFmtId="0" fontId="26" fillId="0" borderId="15" xfId="0" applyFont="1" applyBorder="1" applyAlignment="1">
      <alignment horizontal="center" vertical="top"/>
    </xf>
    <xf numFmtId="0" fontId="26" fillId="0" borderId="8" xfId="0" applyFont="1" applyBorder="1" applyAlignment="1">
      <alignment horizontal="center" vertical="top"/>
    </xf>
    <xf numFmtId="0" fontId="26" fillId="0" borderId="3" xfId="0" applyFont="1" applyBorder="1" applyAlignment="1">
      <alignment horizontal="center" vertical="top"/>
    </xf>
    <xf numFmtId="0" fontId="47" fillId="18" borderId="3" xfId="0" applyFont="1" applyFill="1" applyBorder="1" applyAlignment="1">
      <alignment horizontal="center" vertical="center"/>
    </xf>
    <xf numFmtId="0" fontId="47" fillId="18" borderId="3" xfId="0" applyFont="1" applyFill="1" applyBorder="1" applyAlignment="1">
      <alignment horizontal="center" vertical="center" wrapText="1"/>
    </xf>
    <xf numFmtId="0" fontId="12" fillId="0" borderId="3" xfId="0" applyFont="1" applyBorder="1" applyAlignment="1">
      <alignment horizontal="left" wrapText="1"/>
    </xf>
    <xf numFmtId="0" fontId="13" fillId="0" borderId="3" xfId="0" applyFont="1" applyBorder="1" applyAlignment="1">
      <alignment horizontal="center"/>
    </xf>
    <xf numFmtId="0" fontId="14" fillId="0" borderId="3" xfId="2" applyBorder="1" applyAlignment="1" applyProtection="1">
      <alignment horizontal="center"/>
    </xf>
    <xf numFmtId="0" fontId="18" fillId="0" borderId="3" xfId="3" applyFont="1" applyBorder="1" applyAlignment="1" applyProtection="1">
      <alignment horizontal="center"/>
    </xf>
    <xf numFmtId="0" fontId="11" fillId="2" borderId="0" xfId="0" applyFont="1" applyFill="1" applyAlignment="1">
      <alignment horizontal="center"/>
    </xf>
    <xf numFmtId="0" fontId="14" fillId="0" borderId="3" xfId="2" applyBorder="1" applyAlignment="1" applyProtection="1">
      <alignment horizontal="left"/>
    </xf>
    <xf numFmtId="0" fontId="18" fillId="0" borderId="3" xfId="3" applyFont="1" applyBorder="1" applyAlignment="1" applyProtection="1">
      <alignment horizontal="left"/>
    </xf>
    <xf numFmtId="0" fontId="12" fillId="0" borderId="3" xfId="0" quotePrefix="1" applyFont="1" applyBorder="1" applyAlignment="1">
      <alignment horizontal="left" wrapText="1"/>
    </xf>
    <xf numFmtId="0" fontId="53" fillId="53" borderId="51" xfId="0" applyFont="1" applyFill="1" applyBorder="1" applyAlignment="1">
      <alignment horizontal="center" wrapText="1"/>
    </xf>
    <xf numFmtId="0" fontId="53" fillId="53" borderId="52" xfId="0" applyFont="1" applyFill="1" applyBorder="1" applyAlignment="1">
      <alignment horizontal="center" wrapText="1"/>
    </xf>
    <xf numFmtId="0" fontId="53" fillId="53" borderId="53" xfId="0" applyFont="1" applyFill="1" applyBorder="1" applyAlignment="1">
      <alignment horizontal="center" wrapText="1"/>
    </xf>
    <xf numFmtId="0" fontId="54" fillId="54" borderId="56" xfId="0" applyFont="1" applyFill="1" applyBorder="1" applyAlignment="1">
      <alignment wrapText="1"/>
    </xf>
    <xf numFmtId="0" fontId="54" fillId="54" borderId="55" xfId="0" applyFont="1" applyFill="1" applyBorder="1" applyAlignment="1">
      <alignment wrapText="1"/>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8" fillId="2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1">
    <dxf>
      <fill>
        <patternFill patternType="solid">
          <fgColor rgb="FFE26B0A"/>
          <bgColor rgb="FF000000"/>
        </patternFill>
      </fill>
    </dxf>
  </dxfs>
  <tableStyles count="0" defaultTableStyle="TableStyleMedium9" defaultPivotStyle="PivotStyleLight16"/>
  <colors>
    <mruColors>
      <color rgb="FF00FFFF"/>
      <color rgb="FFFFCCCC"/>
      <color rgb="FF96E97F"/>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166</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166</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155</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147</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110</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174</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182</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s://www.datosabiertos.gob.pe/dataset/c%C3%B3digo-de-ubicaci%C3%B3n-geogr%C3%A1fica-en-el-per%C3%BA-instituto-nacional-de-estad%C3%ADstica-e-inform%C3%A1tica"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7.bin"/><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C940-BC72-40C1-AD3F-0034DEA8849C}">
  <dimension ref="A1:G21"/>
  <sheetViews>
    <sheetView zoomScaleNormal="100" workbookViewId="0">
      <pane xSplit="3" ySplit="2" topLeftCell="D14" activePane="bottomRight" state="frozen"/>
      <selection pane="topRight" activeCell="L6" sqref="L6"/>
      <selection pane="bottomLeft" activeCell="L6" sqref="L6"/>
      <selection pane="bottomRight" activeCell="B14" sqref="B14"/>
    </sheetView>
  </sheetViews>
  <sheetFormatPr baseColWidth="10" defaultColWidth="0" defaultRowHeight="0"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thickBot="1" x14ac:dyDescent="0.4">
      <c r="A1" s="225"/>
      <c r="B1" s="225"/>
      <c r="C1" s="225"/>
      <c r="D1" s="225"/>
      <c r="E1" s="225"/>
      <c r="F1" s="225"/>
      <c r="G1" s="225"/>
    </row>
    <row r="2" spans="1:7" ht="23.25" customHeight="1" x14ac:dyDescent="0.35">
      <c r="A2" s="225"/>
      <c r="B2" s="51" t="s">
        <v>0</v>
      </c>
      <c r="C2" s="50" t="s">
        <v>1</v>
      </c>
      <c r="D2" s="50" t="s">
        <v>2</v>
      </c>
      <c r="E2" s="51" t="s">
        <v>3</v>
      </c>
      <c r="F2" s="53" t="s">
        <v>4</v>
      </c>
      <c r="G2" s="225"/>
    </row>
    <row r="3" spans="1:7" ht="23.25" customHeight="1" x14ac:dyDescent="0.35">
      <c r="A3" s="225"/>
      <c r="B3" s="70" t="s">
        <v>5</v>
      </c>
      <c r="C3" s="48" t="s">
        <v>6</v>
      </c>
      <c r="D3" s="47" t="s">
        <v>7</v>
      </c>
      <c r="E3" s="70" t="s">
        <v>8</v>
      </c>
      <c r="F3" s="49" t="s">
        <v>9</v>
      </c>
      <c r="G3" s="225"/>
    </row>
    <row r="4" spans="1:7" ht="23.25" customHeight="1" x14ac:dyDescent="0.35">
      <c r="A4" s="225"/>
      <c r="B4" s="70" t="s">
        <v>10</v>
      </c>
      <c r="C4" s="48" t="s">
        <v>6</v>
      </c>
      <c r="D4" s="52" t="s">
        <v>11</v>
      </c>
      <c r="E4" s="70" t="s">
        <v>12</v>
      </c>
      <c r="F4" s="49" t="s">
        <v>9</v>
      </c>
      <c r="G4" s="225"/>
    </row>
    <row r="5" spans="1:7" ht="23.25" customHeight="1" x14ac:dyDescent="0.35">
      <c r="A5" s="225"/>
      <c r="B5" s="70" t="s">
        <v>13</v>
      </c>
      <c r="C5" s="48" t="s">
        <v>6</v>
      </c>
      <c r="D5" s="52" t="s">
        <v>14</v>
      </c>
      <c r="E5" s="70" t="s">
        <v>15</v>
      </c>
      <c r="F5" s="49" t="s">
        <v>16</v>
      </c>
      <c r="G5" s="225"/>
    </row>
    <row r="6" spans="1:7" ht="72.75" customHeight="1" x14ac:dyDescent="0.35">
      <c r="A6" s="225"/>
      <c r="B6" s="70" t="s">
        <v>17</v>
      </c>
      <c r="C6" s="48" t="s">
        <v>6</v>
      </c>
      <c r="D6" s="47" t="s">
        <v>18</v>
      </c>
      <c r="E6" s="70" t="s">
        <v>19</v>
      </c>
      <c r="F6" s="49" t="s">
        <v>9</v>
      </c>
      <c r="G6" s="225"/>
    </row>
    <row r="7" spans="1:7" ht="105.75" customHeight="1" x14ac:dyDescent="0.35">
      <c r="A7" s="225"/>
      <c r="B7" s="71" t="s">
        <v>20</v>
      </c>
      <c r="C7" s="48" t="s">
        <v>6</v>
      </c>
      <c r="D7" s="47" t="s">
        <v>21</v>
      </c>
      <c r="E7" s="70" t="s">
        <v>22</v>
      </c>
      <c r="F7" s="49" t="s">
        <v>16</v>
      </c>
      <c r="G7" s="225"/>
    </row>
    <row r="8" spans="1:7" ht="23.25" customHeight="1" x14ac:dyDescent="0.35">
      <c r="A8" s="225"/>
      <c r="B8" s="71" t="s">
        <v>23</v>
      </c>
      <c r="C8" s="48" t="s">
        <v>6</v>
      </c>
      <c r="D8" s="47" t="s">
        <v>24</v>
      </c>
      <c r="E8" s="70" t="s">
        <v>25</v>
      </c>
      <c r="F8" s="49" t="s">
        <v>9</v>
      </c>
      <c r="G8" s="225"/>
    </row>
    <row r="9" spans="1:7" ht="23.25" customHeight="1" x14ac:dyDescent="0.35">
      <c r="A9" s="225"/>
      <c r="B9" s="71" t="s">
        <v>26</v>
      </c>
      <c r="C9" s="48" t="s">
        <v>6</v>
      </c>
      <c r="D9" s="47" t="s">
        <v>27</v>
      </c>
      <c r="E9" s="70" t="s">
        <v>26</v>
      </c>
      <c r="F9" s="49" t="s">
        <v>9</v>
      </c>
      <c r="G9" s="225"/>
    </row>
    <row r="10" spans="1:7" ht="23.25" customHeight="1" x14ac:dyDescent="0.35">
      <c r="A10" s="225"/>
      <c r="B10" s="71" t="s">
        <v>28</v>
      </c>
      <c r="C10" s="48" t="s">
        <v>6</v>
      </c>
      <c r="D10" s="47" t="s">
        <v>29</v>
      </c>
      <c r="E10" s="70" t="s">
        <v>30</v>
      </c>
      <c r="F10" s="49" t="s">
        <v>9</v>
      </c>
      <c r="G10" s="225"/>
    </row>
    <row r="11" spans="1:7" ht="23.25" customHeight="1" x14ac:dyDescent="0.35">
      <c r="A11" s="225"/>
      <c r="B11" s="70" t="s">
        <v>31</v>
      </c>
      <c r="C11" s="48" t="s">
        <v>6</v>
      </c>
      <c r="D11" s="47" t="s">
        <v>32</v>
      </c>
      <c r="E11" s="70" t="s">
        <v>33</v>
      </c>
      <c r="F11" s="49" t="s">
        <v>9</v>
      </c>
      <c r="G11" s="225"/>
    </row>
    <row r="12" spans="1:7" ht="60.75" customHeight="1" x14ac:dyDescent="0.35">
      <c r="A12" s="225"/>
      <c r="B12" s="70" t="s">
        <v>34</v>
      </c>
      <c r="C12" s="48" t="s">
        <v>6</v>
      </c>
      <c r="D12" s="52" t="s">
        <v>35</v>
      </c>
      <c r="E12" s="70" t="s">
        <v>36</v>
      </c>
      <c r="F12" s="49" t="s">
        <v>9</v>
      </c>
      <c r="G12" s="225"/>
    </row>
    <row r="13" spans="1:7" ht="23.25" customHeight="1" x14ac:dyDescent="0.35">
      <c r="A13" s="225"/>
      <c r="B13" s="70" t="s">
        <v>37</v>
      </c>
      <c r="C13" s="48" t="s">
        <v>6</v>
      </c>
      <c r="D13" s="47" t="s">
        <v>38</v>
      </c>
      <c r="E13" s="70" t="s">
        <v>39</v>
      </c>
      <c r="F13" s="49" t="s">
        <v>9</v>
      </c>
      <c r="G13" s="225"/>
    </row>
    <row r="14" spans="1:7" ht="23.25" customHeight="1" x14ac:dyDescent="0.35">
      <c r="A14" s="225"/>
      <c r="B14" s="70" t="s">
        <v>40</v>
      </c>
      <c r="C14" s="48" t="s">
        <v>6</v>
      </c>
      <c r="D14" s="47" t="s">
        <v>41</v>
      </c>
      <c r="E14" s="70" t="s">
        <v>40</v>
      </c>
      <c r="F14" s="49" t="s">
        <v>9</v>
      </c>
      <c r="G14" s="225"/>
    </row>
    <row r="15" spans="1:7" ht="23.25" customHeight="1" x14ac:dyDescent="0.35">
      <c r="A15" s="225"/>
      <c r="B15" s="70" t="s">
        <v>42</v>
      </c>
      <c r="C15" s="48" t="s">
        <v>6</v>
      </c>
      <c r="D15" s="47" t="s">
        <v>43</v>
      </c>
      <c r="E15" s="70" t="s">
        <v>44</v>
      </c>
      <c r="F15" s="49" t="s">
        <v>9</v>
      </c>
      <c r="G15" s="225"/>
    </row>
    <row r="16" spans="1:7" ht="41.25" customHeight="1" x14ac:dyDescent="0.35">
      <c r="A16" s="225"/>
      <c r="B16" s="70" t="s">
        <v>45</v>
      </c>
      <c r="C16" s="48" t="s">
        <v>6</v>
      </c>
      <c r="D16" s="47" t="s">
        <v>46</v>
      </c>
      <c r="E16" s="70" t="s">
        <v>47</v>
      </c>
      <c r="F16" s="49" t="s">
        <v>48</v>
      </c>
      <c r="G16" s="225"/>
    </row>
    <row r="17" spans="1:7" ht="24" x14ac:dyDescent="0.35">
      <c r="A17" s="225"/>
      <c r="B17" s="70" t="s">
        <v>49</v>
      </c>
      <c r="C17" s="48" t="s">
        <v>6</v>
      </c>
      <c r="D17" s="47" t="s">
        <v>50</v>
      </c>
      <c r="E17" s="70" t="s">
        <v>51</v>
      </c>
      <c r="F17" s="49" t="s">
        <v>48</v>
      </c>
      <c r="G17" s="225"/>
    </row>
    <row r="18" spans="1:7" ht="39" customHeight="1" x14ac:dyDescent="0.35">
      <c r="A18" s="291"/>
      <c r="B18" s="70" t="s">
        <v>52</v>
      </c>
      <c r="C18" s="48" t="s">
        <v>6</v>
      </c>
      <c r="D18" s="47" t="s">
        <v>53</v>
      </c>
      <c r="E18" s="70" t="s">
        <v>54</v>
      </c>
      <c r="F18" s="49" t="s">
        <v>9</v>
      </c>
      <c r="G18" s="225"/>
    </row>
    <row r="19" spans="1:7" ht="23.25" customHeight="1" x14ac:dyDescent="0.35">
      <c r="A19" s="291"/>
      <c r="B19" s="70" t="s">
        <v>55</v>
      </c>
      <c r="C19" s="48" t="s">
        <v>6</v>
      </c>
      <c r="D19" s="47" t="s">
        <v>56</v>
      </c>
      <c r="E19" s="70" t="s">
        <v>57</v>
      </c>
      <c r="F19" s="49" t="s">
        <v>9</v>
      </c>
      <c r="G19" s="225"/>
    </row>
    <row r="20" spans="1:7" ht="23.25" customHeight="1" x14ac:dyDescent="0.35">
      <c r="A20" s="225"/>
      <c r="B20" s="225"/>
      <c r="C20" s="225"/>
      <c r="D20" s="225"/>
      <c r="E20" s="225"/>
      <c r="F20" s="225"/>
      <c r="G20" s="225"/>
    </row>
    <row r="21" spans="1:7" ht="23.25" hidden="1" customHeight="1" x14ac:dyDescent="0.3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Q820"/>
  <sheetViews>
    <sheetView tabSelected="1" topLeftCell="G413" zoomScaleNormal="100" workbookViewId="0">
      <selection activeCell="O416" sqref="O416"/>
    </sheetView>
  </sheetViews>
  <sheetFormatPr baseColWidth="10" defaultColWidth="11.453125" defaultRowHeight="14.5" zeroHeight="1" x14ac:dyDescent="0.35"/>
  <cols>
    <col min="1" max="1" width="2.54296875" customWidth="1"/>
    <col min="3" max="3" width="28.54296875" customWidth="1"/>
    <col min="4" max="4" width="7.453125" customWidth="1"/>
    <col min="5" max="5" width="11.453125" customWidth="1"/>
    <col min="6" max="6" width="10" customWidth="1"/>
    <col min="7" max="7" width="14.453125" customWidth="1"/>
    <col min="8" max="8" width="35.7265625" customWidth="1"/>
    <col min="9" max="9" width="7.453125" hidden="1" customWidth="1"/>
    <col min="10" max="10" width="19.54296875" hidden="1" customWidth="1"/>
    <col min="11" max="11" width="15" hidden="1" customWidth="1"/>
    <col min="12" max="12" width="19.453125" hidden="1" customWidth="1"/>
    <col min="13" max="13" width="41.453125" customWidth="1"/>
    <col min="14" max="15" width="10" customWidth="1"/>
    <col min="16" max="16" width="41.453125" customWidth="1"/>
    <col min="17" max="17" width="12.54296875" customWidth="1"/>
    <col min="19" max="16383" width="0" hidden="1" customWidth="1"/>
    <col min="16384" max="16384" width="0.26953125" customWidth="1"/>
  </cols>
  <sheetData>
    <row r="1" spans="1:17" x14ac:dyDescent="0.35">
      <c r="A1" s="238"/>
      <c r="B1" s="244"/>
      <c r="C1" s="238"/>
      <c r="D1" s="245"/>
      <c r="E1" s="245"/>
      <c r="F1" s="245"/>
      <c r="G1" s="245"/>
      <c r="H1" s="246"/>
      <c r="I1" s="281"/>
      <c r="J1" s="281"/>
      <c r="K1" s="281"/>
      <c r="L1" s="246"/>
      <c r="M1" s="239"/>
      <c r="N1" s="240"/>
      <c r="O1" s="243"/>
      <c r="P1" s="239"/>
      <c r="Q1" s="247"/>
    </row>
    <row r="2" spans="1:17" ht="36" x14ac:dyDescent="0.35">
      <c r="A2" s="248"/>
      <c r="B2" s="75" t="s">
        <v>133</v>
      </c>
      <c r="C2" s="75" t="s">
        <v>58</v>
      </c>
      <c r="D2" s="75" t="s">
        <v>59</v>
      </c>
      <c r="E2" s="75" t="s">
        <v>1249</v>
      </c>
      <c r="F2" s="75" t="s">
        <v>135</v>
      </c>
      <c r="G2" s="75" t="s">
        <v>1250</v>
      </c>
      <c r="H2" s="75" t="s">
        <v>61</v>
      </c>
      <c r="I2" s="75" t="s">
        <v>2734</v>
      </c>
      <c r="J2" s="360" t="s">
        <v>2735</v>
      </c>
      <c r="K2" s="360" t="s">
        <v>2736</v>
      </c>
      <c r="L2" s="361" t="s">
        <v>2737</v>
      </c>
      <c r="M2" s="75" t="s">
        <v>0</v>
      </c>
      <c r="N2" s="75" t="s">
        <v>1</v>
      </c>
      <c r="O2" s="75" t="s">
        <v>2</v>
      </c>
      <c r="P2" s="75" t="s">
        <v>139</v>
      </c>
      <c r="Q2" s="75" t="s">
        <v>4</v>
      </c>
    </row>
    <row r="3" spans="1:17" x14ac:dyDescent="0.35">
      <c r="A3" s="39"/>
      <c r="B3" s="86" t="s">
        <v>9</v>
      </c>
      <c r="C3" s="74" t="s">
        <v>9</v>
      </c>
      <c r="D3" s="86"/>
      <c r="E3" s="86" t="s">
        <v>9</v>
      </c>
      <c r="F3" s="86" t="s">
        <v>9</v>
      </c>
      <c r="G3" s="86" t="s">
        <v>9</v>
      </c>
      <c r="H3" s="91" t="s">
        <v>9</v>
      </c>
      <c r="I3" s="86"/>
      <c r="J3" s="86"/>
      <c r="K3" s="86"/>
      <c r="L3" s="91"/>
      <c r="M3" s="139" t="s">
        <v>140</v>
      </c>
      <c r="N3" s="87" t="s">
        <v>9</v>
      </c>
      <c r="O3" s="87" t="s">
        <v>9</v>
      </c>
      <c r="P3" s="139" t="str">
        <f>VLOOKUP(O3,CódigosRetorno!A:B,2,FALSE)</f>
        <v>-</v>
      </c>
      <c r="Q3" s="86" t="s">
        <v>9</v>
      </c>
    </row>
    <row r="4" spans="1:17" x14ac:dyDescent="0.35">
      <c r="A4" s="2"/>
      <c r="B4" s="525" t="s">
        <v>2738</v>
      </c>
      <c r="C4" s="139"/>
      <c r="D4" s="77"/>
      <c r="E4" s="77" t="s">
        <v>9</v>
      </c>
      <c r="F4" s="80" t="s">
        <v>9</v>
      </c>
      <c r="G4" s="80" t="s">
        <v>9</v>
      </c>
      <c r="H4" s="528" t="s">
        <v>9</v>
      </c>
      <c r="I4" s="80"/>
      <c r="J4" s="80"/>
      <c r="K4" s="80"/>
      <c r="L4" s="528"/>
      <c r="M4" s="139" t="s">
        <v>9</v>
      </c>
      <c r="N4" s="131" t="s">
        <v>9</v>
      </c>
      <c r="O4" s="145" t="s">
        <v>9</v>
      </c>
      <c r="P4" s="139" t="str">
        <f>VLOOKUP(O4,CódigosRetorno!A:B,2,FALSE)</f>
        <v>-</v>
      </c>
      <c r="Q4" s="138" t="s">
        <v>9</v>
      </c>
    </row>
    <row r="5" spans="1:17" ht="24" x14ac:dyDescent="0.35">
      <c r="A5" s="2"/>
      <c r="B5" s="872">
        <v>1</v>
      </c>
      <c r="C5" s="915" t="s">
        <v>142</v>
      </c>
      <c r="D5" s="892" t="s">
        <v>63</v>
      </c>
      <c r="E5" s="892" t="s">
        <v>143</v>
      </c>
      <c r="F5" s="872" t="s">
        <v>144</v>
      </c>
      <c r="G5" s="892" t="s">
        <v>1252</v>
      </c>
      <c r="H5" s="871" t="s">
        <v>1253</v>
      </c>
      <c r="I5" s="872">
        <v>1</v>
      </c>
      <c r="J5" s="915" t="s">
        <v>2739</v>
      </c>
      <c r="K5" s="915" t="s">
        <v>2740</v>
      </c>
      <c r="L5" s="871" t="s">
        <v>2741</v>
      </c>
      <c r="M5" s="139" t="s">
        <v>606</v>
      </c>
      <c r="N5" s="145" t="s">
        <v>6</v>
      </c>
      <c r="O5" s="78" t="s">
        <v>607</v>
      </c>
      <c r="P5" s="139" t="str">
        <f>VLOOKUP(O5,CódigosRetorno!$A$2:$B$2000,2,FALSE)</f>
        <v>El XML no contiene el tag o no existe informacion de UBLVersionID</v>
      </c>
      <c r="Q5" s="138" t="s">
        <v>9</v>
      </c>
    </row>
    <row r="6" spans="1:17" x14ac:dyDescent="0.35">
      <c r="A6" s="2"/>
      <c r="B6" s="872"/>
      <c r="C6" s="915"/>
      <c r="D6" s="892"/>
      <c r="E6" s="892"/>
      <c r="F6" s="872"/>
      <c r="G6" s="892"/>
      <c r="H6" s="871"/>
      <c r="I6" s="872"/>
      <c r="J6" s="915" t="s">
        <v>2739</v>
      </c>
      <c r="K6" s="915" t="s">
        <v>2740</v>
      </c>
      <c r="L6" s="871"/>
      <c r="M6" s="139" t="s">
        <v>1254</v>
      </c>
      <c r="N6" s="145" t="s">
        <v>6</v>
      </c>
      <c r="O6" s="78" t="s">
        <v>608</v>
      </c>
      <c r="P6" s="139" t="str">
        <f>VLOOKUP(O6,CódigosRetorno!$A$2:$B$2000,2,FALSE)</f>
        <v>UBLVersionID - La versión del UBL no es correcta</v>
      </c>
      <c r="Q6" s="138" t="s">
        <v>9</v>
      </c>
    </row>
    <row r="7" spans="1:17" x14ac:dyDescent="0.35">
      <c r="A7" s="2"/>
      <c r="B7" s="872">
        <f>B5+1</f>
        <v>2</v>
      </c>
      <c r="C7" s="871" t="s">
        <v>151</v>
      </c>
      <c r="D7" s="892" t="s">
        <v>63</v>
      </c>
      <c r="E7" s="892" t="s">
        <v>143</v>
      </c>
      <c r="F7" s="872" t="s">
        <v>144</v>
      </c>
      <c r="G7" s="893" t="s">
        <v>983</v>
      </c>
      <c r="H7" s="871" t="s">
        <v>1255</v>
      </c>
      <c r="I7" s="872">
        <v>1</v>
      </c>
      <c r="J7" s="915" t="s">
        <v>2742</v>
      </c>
      <c r="K7" s="915" t="s">
        <v>2740</v>
      </c>
      <c r="L7" s="871" t="s">
        <v>2743</v>
      </c>
      <c r="M7" s="139" t="s">
        <v>606</v>
      </c>
      <c r="N7" s="145" t="s">
        <v>6</v>
      </c>
      <c r="O7" s="78" t="s">
        <v>1256</v>
      </c>
      <c r="P7" s="139" t="str">
        <f>VLOOKUP(O7,CódigosRetorno!$A$2:$B$2000,2,FALSE)</f>
        <v>El XML no existe informacion de CustomizationID</v>
      </c>
      <c r="Q7" s="138" t="s">
        <v>9</v>
      </c>
    </row>
    <row r="8" spans="1:17" ht="24" x14ac:dyDescent="0.35">
      <c r="A8" s="2"/>
      <c r="B8" s="872"/>
      <c r="C8" s="871"/>
      <c r="D8" s="892"/>
      <c r="E8" s="892"/>
      <c r="F8" s="872"/>
      <c r="G8" s="893"/>
      <c r="H8" s="871"/>
      <c r="I8" s="872"/>
      <c r="J8" s="915"/>
      <c r="K8" s="915"/>
      <c r="L8" s="871"/>
      <c r="M8" s="139" t="s">
        <v>985</v>
      </c>
      <c r="N8" s="145" t="s">
        <v>6</v>
      </c>
      <c r="O8" s="78" t="s">
        <v>610</v>
      </c>
      <c r="P8" s="139" t="str">
        <f>VLOOKUP(O8,CódigosRetorno!$A$2:$B$2000,2,FALSE)</f>
        <v>CustomizationID - La versión del documento no es la correcta</v>
      </c>
      <c r="Q8" s="138" t="s">
        <v>9</v>
      </c>
    </row>
    <row r="9" spans="1:17" ht="24" x14ac:dyDescent="0.35">
      <c r="A9" s="2"/>
      <c r="B9" s="872"/>
      <c r="C9" s="871"/>
      <c r="D9" s="892"/>
      <c r="E9" s="131" t="s">
        <v>184</v>
      </c>
      <c r="F9" s="138"/>
      <c r="G9" s="147" t="s">
        <v>1257</v>
      </c>
      <c r="H9" s="95" t="s">
        <v>1258</v>
      </c>
      <c r="I9" s="138" t="s">
        <v>2744</v>
      </c>
      <c r="J9" s="915"/>
      <c r="K9" s="915"/>
      <c r="L9" s="871"/>
      <c r="M9" s="139" t="s">
        <v>1259</v>
      </c>
      <c r="N9" s="131" t="s">
        <v>208</v>
      </c>
      <c r="O9" s="145" t="s">
        <v>1260</v>
      </c>
      <c r="P9" s="139" t="str">
        <f>VLOOKUP(O9,CódigosRetorno!$A$2:$B$2000,2,FALSE)</f>
        <v>El dato ingresado como atributo @schemeAgencyName es incorrecto.</v>
      </c>
      <c r="Q9" s="138" t="s">
        <v>9</v>
      </c>
    </row>
    <row r="10" spans="1:17" ht="24" x14ac:dyDescent="0.35">
      <c r="A10" s="2"/>
      <c r="B10" s="872">
        <f>B7+1</f>
        <v>3</v>
      </c>
      <c r="C10" s="915" t="s">
        <v>1261</v>
      </c>
      <c r="D10" s="892" t="s">
        <v>63</v>
      </c>
      <c r="E10" s="892" t="s">
        <v>143</v>
      </c>
      <c r="F10" s="872" t="s">
        <v>162</v>
      </c>
      <c r="G10" s="892" t="s">
        <v>163</v>
      </c>
      <c r="H10" s="871" t="s">
        <v>1262</v>
      </c>
      <c r="I10" s="872">
        <v>1</v>
      </c>
      <c r="J10" s="951" t="s">
        <v>2745</v>
      </c>
      <c r="K10" s="951" t="s">
        <v>2746</v>
      </c>
      <c r="L10" s="1013" t="s">
        <v>2747</v>
      </c>
      <c r="M10" s="141" t="s">
        <v>710</v>
      </c>
      <c r="N10" s="145" t="s">
        <v>6</v>
      </c>
      <c r="O10" s="145" t="s">
        <v>711</v>
      </c>
      <c r="P10" s="139" t="str">
        <f>VLOOKUP(O10,CódigosRetorno!$A$2:$B$2000,2,FALSE)</f>
        <v>Numero de Serie del nombre del archivo no coincide con el consignado en el contenido del archivo XML</v>
      </c>
      <c r="Q10" s="138" t="s">
        <v>9</v>
      </c>
    </row>
    <row r="11" spans="1:17" ht="24" x14ac:dyDescent="0.35">
      <c r="A11" s="2"/>
      <c r="B11" s="872"/>
      <c r="C11" s="915"/>
      <c r="D11" s="892"/>
      <c r="E11" s="892"/>
      <c r="F11" s="872"/>
      <c r="G11" s="892"/>
      <c r="H11" s="871"/>
      <c r="I11" s="872"/>
      <c r="J11" s="951"/>
      <c r="K11" s="951"/>
      <c r="L11" s="1013"/>
      <c r="M11" s="141" t="s">
        <v>712</v>
      </c>
      <c r="N11" s="145" t="s">
        <v>6</v>
      </c>
      <c r="O11" s="145" t="s">
        <v>713</v>
      </c>
      <c r="P11" s="139" t="str">
        <f>VLOOKUP(O11,CódigosRetorno!$A$2:$B$2000,2,FALSE)</f>
        <v>Número de documento en el nombre del archivo no coincide con el consignado en el contenido del XML</v>
      </c>
      <c r="Q11" s="138" t="s">
        <v>9</v>
      </c>
    </row>
    <row r="12" spans="1:17" ht="36" x14ac:dyDescent="0.35">
      <c r="A12" s="2"/>
      <c r="B12" s="872"/>
      <c r="C12" s="915"/>
      <c r="D12" s="892"/>
      <c r="E12" s="892"/>
      <c r="F12" s="872"/>
      <c r="G12" s="892"/>
      <c r="H12" s="871"/>
      <c r="I12" s="872"/>
      <c r="J12" s="951"/>
      <c r="K12" s="951"/>
      <c r="L12" s="1013"/>
      <c r="M12" s="141" t="s">
        <v>2748</v>
      </c>
      <c r="N12" s="145" t="s">
        <v>6</v>
      </c>
      <c r="O12" s="145" t="s">
        <v>168</v>
      </c>
      <c r="P12" s="139" t="str">
        <f>VLOOKUP(O12,CódigosRetorno!$A$2:$B$2000,2,FALSE)</f>
        <v>ID - El dato SERIE-CORRELATIVO no cumple con el formato de acuerdo al tipo de comprobante</v>
      </c>
      <c r="Q12" s="138" t="s">
        <v>9</v>
      </c>
    </row>
    <row r="13" spans="1:17" ht="36" x14ac:dyDescent="0.35">
      <c r="A13" s="2"/>
      <c r="B13" s="872"/>
      <c r="C13" s="915"/>
      <c r="D13" s="892"/>
      <c r="E13" s="892"/>
      <c r="F13" s="872"/>
      <c r="G13" s="892"/>
      <c r="H13" s="871"/>
      <c r="I13" s="872"/>
      <c r="J13" s="951"/>
      <c r="K13" s="951"/>
      <c r="L13" s="1013"/>
      <c r="M13" s="141" t="s">
        <v>1264</v>
      </c>
      <c r="N13" s="145" t="s">
        <v>6</v>
      </c>
      <c r="O13" s="145" t="s">
        <v>170</v>
      </c>
      <c r="P13" s="139" t="str">
        <f>VLOOKUP(O13,CódigosRetorno!$A$2:$B$2000,2,FALSE)</f>
        <v>El comprobante fue registrado previamente con otros datos</v>
      </c>
      <c r="Q13" s="138" t="s">
        <v>1047</v>
      </c>
    </row>
    <row r="14" spans="1:17" ht="60" x14ac:dyDescent="0.35">
      <c r="A14" s="2"/>
      <c r="B14" s="872"/>
      <c r="C14" s="915"/>
      <c r="D14" s="892"/>
      <c r="E14" s="892"/>
      <c r="F14" s="872"/>
      <c r="G14" s="892"/>
      <c r="H14" s="871"/>
      <c r="I14" s="872"/>
      <c r="J14" s="951"/>
      <c r="K14" s="951"/>
      <c r="L14" s="1013"/>
      <c r="M14" s="141" t="s">
        <v>1265</v>
      </c>
      <c r="N14" s="145" t="s">
        <v>6</v>
      </c>
      <c r="O14" s="145" t="s">
        <v>1266</v>
      </c>
      <c r="P14" s="139" t="str">
        <f>VLOOKUP(O14,CódigosRetorno!$A$2:$B$2000,2,FALSE)</f>
        <v>El comprobante ya esta informado y se encuentra con estado anulado o rechazado</v>
      </c>
      <c r="Q14" s="138" t="s">
        <v>1047</v>
      </c>
    </row>
    <row r="15" spans="1:17" ht="57" customHeight="1" x14ac:dyDescent="0.35">
      <c r="A15" s="2"/>
      <c r="B15" s="872"/>
      <c r="C15" s="915"/>
      <c r="D15" s="892"/>
      <c r="E15" s="892"/>
      <c r="F15" s="872"/>
      <c r="G15" s="892"/>
      <c r="H15" s="871"/>
      <c r="I15" s="872"/>
      <c r="J15" s="951"/>
      <c r="K15" s="951"/>
      <c r="L15" s="1013"/>
      <c r="M15" s="141" t="s">
        <v>2749</v>
      </c>
      <c r="N15" s="145" t="s">
        <v>6</v>
      </c>
      <c r="O15" s="145" t="s">
        <v>2750</v>
      </c>
      <c r="P15" s="139" t="str">
        <f>VLOOKUP(O15,CódigosRetorno!$A$2:$B$2000,2,FALSE)</f>
        <v>Comprobante de contingencia ya fue informado por su resumen, si desea modificarse debe realizarse por su primer canal de presentación</v>
      </c>
      <c r="Q15" s="138" t="s">
        <v>1047</v>
      </c>
    </row>
    <row r="16" spans="1:17" ht="36" x14ac:dyDescent="0.35">
      <c r="A16" s="2"/>
      <c r="B16" s="872"/>
      <c r="C16" s="915"/>
      <c r="D16" s="892"/>
      <c r="E16" s="892"/>
      <c r="F16" s="872"/>
      <c r="G16" s="892"/>
      <c r="H16" s="871"/>
      <c r="I16" s="872"/>
      <c r="J16" s="951"/>
      <c r="K16" s="951"/>
      <c r="L16" s="1013"/>
      <c r="M16" s="141" t="s">
        <v>172</v>
      </c>
      <c r="N16" s="145" t="s">
        <v>208</v>
      </c>
      <c r="O16" s="145" t="s">
        <v>1039</v>
      </c>
      <c r="P16" s="139" t="str">
        <f>VLOOKUP(O16,CódigosRetorno!$A$2:$B$2000,2,FALSE)</f>
        <v>Comprobante físico no se encuentra autorizado como comprobante de contingencia</v>
      </c>
      <c r="Q16" s="138" t="s">
        <v>174</v>
      </c>
    </row>
    <row r="17" spans="1:17" ht="36" x14ac:dyDescent="0.35">
      <c r="A17" s="2"/>
      <c r="B17" s="872"/>
      <c r="C17" s="915"/>
      <c r="D17" s="892"/>
      <c r="E17" s="892"/>
      <c r="F17" s="872"/>
      <c r="G17" s="892"/>
      <c r="H17" s="871"/>
      <c r="I17" s="872"/>
      <c r="J17" s="951"/>
      <c r="K17" s="951"/>
      <c r="L17" s="1013"/>
      <c r="M17" s="141" t="s">
        <v>172</v>
      </c>
      <c r="N17" s="145" t="s">
        <v>6</v>
      </c>
      <c r="O17" s="145" t="s">
        <v>173</v>
      </c>
      <c r="P17" s="139" t="str">
        <f>VLOOKUP(O17,CódigosRetorno!$A$2:$B$2000,2,FALSE)</f>
        <v xml:space="preserve">Comprobante físico no se encuentra autorizado </v>
      </c>
      <c r="Q17" s="138" t="s">
        <v>175</v>
      </c>
    </row>
    <row r="18" spans="1:17" ht="58.5" customHeight="1" x14ac:dyDescent="0.35">
      <c r="A18" s="2"/>
      <c r="B18" s="872">
        <f>B10+1</f>
        <v>4</v>
      </c>
      <c r="C18" s="871" t="s">
        <v>176</v>
      </c>
      <c r="D18" s="892" t="s">
        <v>63</v>
      </c>
      <c r="E18" s="892" t="s">
        <v>143</v>
      </c>
      <c r="F18" s="872" t="s">
        <v>177</v>
      </c>
      <c r="G18" s="892" t="s">
        <v>178</v>
      </c>
      <c r="H18" s="871" t="s">
        <v>1267</v>
      </c>
      <c r="I18" s="872">
        <v>1</v>
      </c>
      <c r="J18" s="951" t="s">
        <v>2751</v>
      </c>
      <c r="K18" s="951" t="s">
        <v>2746</v>
      </c>
      <c r="L18" s="1013" t="s">
        <v>2752</v>
      </c>
      <c r="M18" s="141" t="s">
        <v>180</v>
      </c>
      <c r="N18" s="145" t="s">
        <v>6</v>
      </c>
      <c r="O18" s="145" t="s">
        <v>2753</v>
      </c>
      <c r="P18" s="139" t="str">
        <f>VLOOKUP(O18,CódigosRetorno!$A$2:$B$2000,2,FALSE)</f>
        <v>Solo puede enviar el comprobante en un resumen diario</v>
      </c>
      <c r="Q18" s="138" t="s">
        <v>1269</v>
      </c>
    </row>
    <row r="19" spans="1:17" ht="116.25" customHeight="1" x14ac:dyDescent="0.35">
      <c r="A19" s="2"/>
      <c r="B19" s="872"/>
      <c r="C19" s="871"/>
      <c r="D19" s="892"/>
      <c r="E19" s="892"/>
      <c r="F19" s="872"/>
      <c r="G19" s="892"/>
      <c r="H19" s="871"/>
      <c r="I19" s="872"/>
      <c r="J19" s="951"/>
      <c r="K19" s="951"/>
      <c r="L19" s="1013"/>
      <c r="M19" s="141" t="s">
        <v>2754</v>
      </c>
      <c r="N19" s="145" t="s">
        <v>6</v>
      </c>
      <c r="O19" s="145" t="s">
        <v>2753</v>
      </c>
      <c r="P19" s="139" t="str">
        <f>VLOOKUP(O19,CódigosRetorno!$A$2:$B$2000,2,FALSE)</f>
        <v>Solo puede enviar el comprobante en un resumen diario</v>
      </c>
      <c r="Q19" s="138" t="s">
        <v>2755</v>
      </c>
    </row>
    <row r="20" spans="1:17" ht="24" x14ac:dyDescent="0.35">
      <c r="A20" s="2"/>
      <c r="B20" s="872"/>
      <c r="C20" s="871"/>
      <c r="D20" s="892"/>
      <c r="E20" s="892"/>
      <c r="F20" s="872"/>
      <c r="G20" s="892"/>
      <c r="H20" s="871"/>
      <c r="I20" s="872"/>
      <c r="J20" s="951"/>
      <c r="K20" s="951"/>
      <c r="L20" s="1013"/>
      <c r="M20" s="141" t="s">
        <v>1271</v>
      </c>
      <c r="N20" s="145" t="s">
        <v>6</v>
      </c>
      <c r="O20" s="79" t="s">
        <v>1272</v>
      </c>
      <c r="P20" s="139" t="str">
        <f>VLOOKUP(O20,CódigosRetorno!$A$2:$B$2000,2,FALSE)</f>
        <v>La fecha de emision se encuentra fuera del limite permitido</v>
      </c>
      <c r="Q20" s="138" t="s">
        <v>9</v>
      </c>
    </row>
    <row r="21" spans="1:17" x14ac:dyDescent="0.35">
      <c r="A21" s="2"/>
      <c r="B21" s="138">
        <f>B18+1</f>
        <v>5</v>
      </c>
      <c r="C21" s="141" t="s">
        <v>183</v>
      </c>
      <c r="D21" s="131" t="s">
        <v>63</v>
      </c>
      <c r="E21" s="131" t="s">
        <v>184</v>
      </c>
      <c r="F21" s="72" t="s">
        <v>926</v>
      </c>
      <c r="G21" s="84" t="s">
        <v>722</v>
      </c>
      <c r="H21" s="125" t="s">
        <v>1273</v>
      </c>
      <c r="I21" s="142">
        <v>1</v>
      </c>
      <c r="J21" s="207" t="s">
        <v>2751</v>
      </c>
      <c r="K21" s="207" t="s">
        <v>2746</v>
      </c>
      <c r="L21" s="209" t="s">
        <v>2752</v>
      </c>
      <c r="M21" s="139" t="s">
        <v>186</v>
      </c>
      <c r="N21" s="131" t="s">
        <v>9</v>
      </c>
      <c r="O21" s="145" t="s">
        <v>9</v>
      </c>
      <c r="P21" s="139" t="str">
        <f>VLOOKUP(O21,CódigosRetorno!$A$2:$B$2000,2,FALSE)</f>
        <v>-</v>
      </c>
      <c r="Q21" s="138" t="s">
        <v>9</v>
      </c>
    </row>
    <row r="22" spans="1:17" ht="24" x14ac:dyDescent="0.35">
      <c r="A22" s="2"/>
      <c r="B22" s="872">
        <f>+B21+1</f>
        <v>6</v>
      </c>
      <c r="C22" s="915" t="s">
        <v>1274</v>
      </c>
      <c r="D22" s="892" t="s">
        <v>63</v>
      </c>
      <c r="E22" s="892" t="s">
        <v>143</v>
      </c>
      <c r="F22" s="872" t="s">
        <v>330</v>
      </c>
      <c r="G22" s="892" t="s">
        <v>331</v>
      </c>
      <c r="H22" s="871" t="s">
        <v>1275</v>
      </c>
      <c r="I22" s="872">
        <v>1</v>
      </c>
      <c r="J22" s="951" t="s">
        <v>2756</v>
      </c>
      <c r="K22" s="951" t="s">
        <v>2746</v>
      </c>
      <c r="L22" s="1013" t="s">
        <v>2757</v>
      </c>
      <c r="M22" s="388" t="s">
        <v>606</v>
      </c>
      <c r="N22" s="145" t="s">
        <v>6</v>
      </c>
      <c r="O22" s="147" t="s">
        <v>1276</v>
      </c>
      <c r="P22" s="139" t="str">
        <f>VLOOKUP(O22,CódigosRetorno!$A$2:$B$2000,2,FALSE)</f>
        <v>El XML no contiene el tag o no existe informacion de InvoiceTypeCode</v>
      </c>
      <c r="Q22" s="138" t="s">
        <v>9</v>
      </c>
    </row>
    <row r="23" spans="1:17" ht="24" x14ac:dyDescent="0.35">
      <c r="A23" s="2"/>
      <c r="B23" s="872"/>
      <c r="C23" s="915"/>
      <c r="D23" s="892"/>
      <c r="E23" s="892"/>
      <c r="F23" s="872"/>
      <c r="G23" s="892"/>
      <c r="H23" s="871"/>
      <c r="I23" s="872"/>
      <c r="J23" s="951"/>
      <c r="K23" s="951"/>
      <c r="L23" s="1013"/>
      <c r="M23" s="141" t="s">
        <v>1277</v>
      </c>
      <c r="N23" s="145" t="s">
        <v>6</v>
      </c>
      <c r="O23" s="147" t="s">
        <v>1278</v>
      </c>
      <c r="P23" s="139" t="str">
        <f>VLOOKUP(O23,CódigosRetorno!$A$2:$B$2000,2,FALSE)</f>
        <v>InvoiceTypeCode - El valor del tipo de documento es invalido o no coincide con el nombre del archivo</v>
      </c>
      <c r="Q23" s="138" t="s">
        <v>9</v>
      </c>
    </row>
    <row r="24" spans="1:17" ht="24" x14ac:dyDescent="0.35">
      <c r="A24" s="2"/>
      <c r="B24" s="872"/>
      <c r="C24" s="915"/>
      <c r="D24" s="892"/>
      <c r="E24" s="892" t="s">
        <v>184</v>
      </c>
      <c r="F24" s="868"/>
      <c r="G24" s="148" t="s">
        <v>1257</v>
      </c>
      <c r="H24" s="95" t="s">
        <v>1280</v>
      </c>
      <c r="I24" s="138" t="s">
        <v>2744</v>
      </c>
      <c r="J24" s="951"/>
      <c r="K24" s="951"/>
      <c r="L24" s="1013"/>
      <c r="M24" s="139" t="s">
        <v>1259</v>
      </c>
      <c r="N24" s="131" t="s">
        <v>208</v>
      </c>
      <c r="O24" s="145" t="s">
        <v>1281</v>
      </c>
      <c r="P24" s="139" t="str">
        <f>VLOOKUP(O24,CódigosRetorno!$A$2:$B$2000,2,FALSE)</f>
        <v>El dato ingresado como atributo @listAgencyName es incorrecto.</v>
      </c>
      <c r="Q24" s="138" t="s">
        <v>9</v>
      </c>
    </row>
    <row r="25" spans="1:17" ht="24" x14ac:dyDescent="0.35">
      <c r="A25" s="2"/>
      <c r="B25" s="872"/>
      <c r="C25" s="915"/>
      <c r="D25" s="892"/>
      <c r="E25" s="892"/>
      <c r="F25" s="885"/>
      <c r="G25" s="148" t="s">
        <v>1282</v>
      </c>
      <c r="H25" s="95" t="s">
        <v>1283</v>
      </c>
      <c r="I25" s="138" t="s">
        <v>2744</v>
      </c>
      <c r="J25" s="951"/>
      <c r="K25" s="951"/>
      <c r="L25" s="1013"/>
      <c r="M25" s="139" t="s">
        <v>1284</v>
      </c>
      <c r="N25" s="131" t="s">
        <v>208</v>
      </c>
      <c r="O25" s="145" t="s">
        <v>1285</v>
      </c>
      <c r="P25" s="139" t="str">
        <f>VLOOKUP(O25,CódigosRetorno!$A$2:$B$2000,2,FALSE)</f>
        <v>El dato ingresado como atributo @listName es incorrecto.</v>
      </c>
      <c r="Q25" s="148" t="s">
        <v>9</v>
      </c>
    </row>
    <row r="26" spans="1:17" ht="36" x14ac:dyDescent="0.35">
      <c r="A26" s="2"/>
      <c r="B26" s="872"/>
      <c r="C26" s="915"/>
      <c r="D26" s="892"/>
      <c r="E26" s="892"/>
      <c r="F26" s="869"/>
      <c r="G26" s="148" t="s">
        <v>1286</v>
      </c>
      <c r="H26" s="95" t="s">
        <v>1287</v>
      </c>
      <c r="I26" s="138" t="s">
        <v>2744</v>
      </c>
      <c r="J26" s="951"/>
      <c r="K26" s="951"/>
      <c r="L26" s="1013"/>
      <c r="M26" s="139" t="s">
        <v>1288</v>
      </c>
      <c r="N26" s="145" t="s">
        <v>208</v>
      </c>
      <c r="O26" s="147" t="s">
        <v>1289</v>
      </c>
      <c r="P26" s="139" t="str">
        <f>VLOOKUP(O26,CódigosRetorno!$A$2:$B$2000,2,FALSE)</f>
        <v>El dato ingresado como atributo @listURI es incorrecto.</v>
      </c>
      <c r="Q26" s="148" t="s">
        <v>9</v>
      </c>
    </row>
    <row r="27" spans="1:17" ht="24" x14ac:dyDescent="0.35">
      <c r="A27" s="2"/>
      <c r="B27" s="872">
        <f>B22+1</f>
        <v>7</v>
      </c>
      <c r="C27" s="915" t="s">
        <v>2758</v>
      </c>
      <c r="D27" s="892" t="s">
        <v>63</v>
      </c>
      <c r="E27" s="892" t="s">
        <v>143</v>
      </c>
      <c r="F27" s="872" t="s">
        <v>144</v>
      </c>
      <c r="G27" s="892" t="s">
        <v>308</v>
      </c>
      <c r="H27" s="871" t="s">
        <v>1291</v>
      </c>
      <c r="I27" s="872">
        <v>1</v>
      </c>
      <c r="J27" s="1056" t="s">
        <v>2759</v>
      </c>
      <c r="K27" s="1056" t="s">
        <v>2746</v>
      </c>
      <c r="L27" s="1057" t="s">
        <v>2760</v>
      </c>
      <c r="M27" s="139" t="s">
        <v>606</v>
      </c>
      <c r="N27" s="145" t="s">
        <v>6</v>
      </c>
      <c r="O27" s="147" t="s">
        <v>1292</v>
      </c>
      <c r="P27" s="139" t="str">
        <f>VLOOKUP(O27,CódigosRetorno!$A$2:$B$2000,2,FALSE)</f>
        <v>El XML no contiene el tag o no existe informacion de DocumentCurrencyCode</v>
      </c>
      <c r="Q27" s="138" t="s">
        <v>9</v>
      </c>
    </row>
    <row r="28" spans="1:17" ht="24" x14ac:dyDescent="0.35">
      <c r="A28" s="2"/>
      <c r="B28" s="872"/>
      <c r="C28" s="915"/>
      <c r="D28" s="892"/>
      <c r="E28" s="892"/>
      <c r="F28" s="872"/>
      <c r="G28" s="892"/>
      <c r="H28" s="871"/>
      <c r="I28" s="872"/>
      <c r="J28" s="1050"/>
      <c r="K28" s="1050"/>
      <c r="L28" s="1053"/>
      <c r="M28" s="141" t="s">
        <v>1293</v>
      </c>
      <c r="N28" s="145" t="s">
        <v>6</v>
      </c>
      <c r="O28" s="147" t="s">
        <v>1294</v>
      </c>
      <c r="P28" s="139" t="str">
        <f>VLOOKUP(O28,CódigosRetorno!$A$2:$B$2000,2,FALSE)</f>
        <v>El valor ingresado como moneda del comprobante no es valido (catalogo nro 02).</v>
      </c>
      <c r="Q28" s="138" t="s">
        <v>1295</v>
      </c>
    </row>
    <row r="29" spans="1:17" ht="36" x14ac:dyDescent="0.35">
      <c r="A29" s="2"/>
      <c r="B29" s="872"/>
      <c r="C29" s="915"/>
      <c r="D29" s="892"/>
      <c r="E29" s="892"/>
      <c r="F29" s="872"/>
      <c r="G29" s="892"/>
      <c r="H29" s="871"/>
      <c r="I29" s="872"/>
      <c r="J29" s="1050"/>
      <c r="K29" s="1050"/>
      <c r="L29" s="1053"/>
      <c r="M29" s="141" t="s">
        <v>1296</v>
      </c>
      <c r="N29" s="145" t="s">
        <v>6</v>
      </c>
      <c r="O29" s="147" t="s">
        <v>1147</v>
      </c>
      <c r="P29" s="139" t="str">
        <f>VLOOKUP(O29,CódigosRetorno!$A$2:$B$2000,2,FALSE)</f>
        <v>La moneda debe ser la misma en todo el documento. Salvo las percepciones que sólo son en moneda nacional</v>
      </c>
      <c r="Q29" s="138" t="s">
        <v>1295</v>
      </c>
    </row>
    <row r="30" spans="1:17" ht="24" x14ac:dyDescent="0.35">
      <c r="A30" s="2"/>
      <c r="B30" s="872"/>
      <c r="C30" s="915"/>
      <c r="D30" s="892"/>
      <c r="E30" s="892" t="s">
        <v>184</v>
      </c>
      <c r="F30" s="872"/>
      <c r="G30" s="148" t="s">
        <v>1297</v>
      </c>
      <c r="H30" s="95" t="s">
        <v>1298</v>
      </c>
      <c r="I30" s="138" t="s">
        <v>2744</v>
      </c>
      <c r="J30" s="1050"/>
      <c r="K30" s="1050"/>
      <c r="L30" s="1053"/>
      <c r="M30" s="139" t="s">
        <v>1299</v>
      </c>
      <c r="N30" s="131" t="s">
        <v>208</v>
      </c>
      <c r="O30" s="145" t="s">
        <v>1300</v>
      </c>
      <c r="P30" s="139" t="str">
        <f>VLOOKUP(O30,CódigosRetorno!$A$2:$B$2000,2,FALSE)</f>
        <v>El dato ingresado como atributo @listID es incorrecto.</v>
      </c>
      <c r="Q30" s="148" t="s">
        <v>9</v>
      </c>
    </row>
    <row r="31" spans="1:17" ht="24" x14ac:dyDescent="0.35">
      <c r="A31" s="2"/>
      <c r="B31" s="872"/>
      <c r="C31" s="915"/>
      <c r="D31" s="892"/>
      <c r="E31" s="892"/>
      <c r="F31" s="872"/>
      <c r="G31" s="138" t="s">
        <v>1301</v>
      </c>
      <c r="H31" s="95" t="s">
        <v>1283</v>
      </c>
      <c r="I31" s="138" t="s">
        <v>2744</v>
      </c>
      <c r="J31" s="1050"/>
      <c r="K31" s="1050"/>
      <c r="L31" s="1053"/>
      <c r="M31" s="139" t="s">
        <v>1302</v>
      </c>
      <c r="N31" s="131" t="s">
        <v>208</v>
      </c>
      <c r="O31" s="145" t="s">
        <v>1285</v>
      </c>
      <c r="P31" s="139" t="str">
        <f>VLOOKUP(O31,CódigosRetorno!$A$2:$B$2000,2,FALSE)</f>
        <v>El dato ingresado como atributo @listName es incorrecto.</v>
      </c>
      <c r="Q31" s="148" t="s">
        <v>9</v>
      </c>
    </row>
    <row r="32" spans="1:17" ht="48" x14ac:dyDescent="0.35">
      <c r="A32" s="2"/>
      <c r="B32" s="872"/>
      <c r="C32" s="915"/>
      <c r="D32" s="892"/>
      <c r="E32" s="892"/>
      <c r="F32" s="872"/>
      <c r="G32" s="148" t="s">
        <v>1303</v>
      </c>
      <c r="H32" s="95" t="s">
        <v>1280</v>
      </c>
      <c r="I32" s="138" t="s">
        <v>2744</v>
      </c>
      <c r="J32" s="1051"/>
      <c r="K32" s="1051"/>
      <c r="L32" s="1054"/>
      <c r="M32" s="139" t="s">
        <v>1304</v>
      </c>
      <c r="N32" s="145" t="s">
        <v>208</v>
      </c>
      <c r="O32" s="147" t="s">
        <v>1281</v>
      </c>
      <c r="P32" s="139" t="str">
        <f>VLOOKUP(O32,CódigosRetorno!$A$2:$B$2000,2,FALSE)</f>
        <v>El dato ingresado como atributo @listAgencyName es incorrecto.</v>
      </c>
      <c r="Q32" s="148" t="s">
        <v>9</v>
      </c>
    </row>
    <row r="33" spans="1:17" x14ac:dyDescent="0.35">
      <c r="A33" s="2"/>
      <c r="B33" s="525" t="s">
        <v>2761</v>
      </c>
      <c r="C33" s="139"/>
      <c r="D33" s="77"/>
      <c r="E33" s="77"/>
      <c r="F33" s="80"/>
      <c r="G33" s="80"/>
      <c r="H33" s="528"/>
      <c r="I33" s="80"/>
      <c r="J33" s="80"/>
      <c r="K33" s="80"/>
      <c r="L33" s="528"/>
      <c r="M33" s="139"/>
      <c r="N33" s="81" t="s">
        <v>9</v>
      </c>
      <c r="O33" s="79" t="s">
        <v>9</v>
      </c>
      <c r="P33" s="139" t="str">
        <f>VLOOKUP(O33,CódigosRetorno!$A$2:$B$2000,2,FALSE)</f>
        <v>-</v>
      </c>
      <c r="Q33" s="138"/>
    </row>
    <row r="34" spans="1:17" x14ac:dyDescent="0.35">
      <c r="A34" s="2"/>
      <c r="B34" s="138">
        <f>B27+1</f>
        <v>8</v>
      </c>
      <c r="C34" s="139" t="s">
        <v>157</v>
      </c>
      <c r="D34" s="131" t="s">
        <v>63</v>
      </c>
      <c r="E34" s="131" t="s">
        <v>143</v>
      </c>
      <c r="F34" s="138" t="s">
        <v>158</v>
      </c>
      <c r="G34" s="131" t="s">
        <v>9</v>
      </c>
      <c r="H34" s="139" t="s">
        <v>9</v>
      </c>
      <c r="I34" s="138">
        <v>1</v>
      </c>
      <c r="J34" s="306" t="s">
        <v>2762</v>
      </c>
      <c r="K34" s="306" t="s">
        <v>2740</v>
      </c>
      <c r="L34" s="305" t="s">
        <v>2763</v>
      </c>
      <c r="M34" s="139" t="s">
        <v>1308</v>
      </c>
      <c r="N34" s="131" t="s">
        <v>9</v>
      </c>
      <c r="O34" s="145" t="s">
        <v>9</v>
      </c>
      <c r="P34" s="139" t="str">
        <f>VLOOKUP(O34,CódigosRetorno!$A$2:$B$2000,2,FALSE)</f>
        <v>-</v>
      </c>
      <c r="Q34" s="138" t="s">
        <v>9</v>
      </c>
    </row>
    <row r="35" spans="1:17" x14ac:dyDescent="0.35">
      <c r="A35" s="2"/>
      <c r="B35" s="525" t="s">
        <v>187</v>
      </c>
      <c r="C35" s="96"/>
      <c r="D35" s="77"/>
      <c r="E35" s="77"/>
      <c r="F35" s="80"/>
      <c r="G35" s="80"/>
      <c r="H35" s="528"/>
      <c r="I35" s="80"/>
      <c r="J35" s="80"/>
      <c r="K35" s="80"/>
      <c r="L35" s="528"/>
      <c r="M35" s="139"/>
      <c r="N35" s="81" t="s">
        <v>9</v>
      </c>
      <c r="O35" s="79" t="s">
        <v>9</v>
      </c>
      <c r="P35" s="139" t="str">
        <f>VLOOKUP(O35,CódigosRetorno!$A$2:$B$2000,2,FALSE)</f>
        <v>-</v>
      </c>
      <c r="Q35" s="138"/>
    </row>
    <row r="36" spans="1:17" ht="36" x14ac:dyDescent="0.35">
      <c r="A36" s="2"/>
      <c r="B36" s="872">
        <f>B34+1</f>
        <v>9</v>
      </c>
      <c r="C36" s="915" t="s">
        <v>630</v>
      </c>
      <c r="D36" s="892" t="s">
        <v>63</v>
      </c>
      <c r="E36" s="892" t="s">
        <v>143</v>
      </c>
      <c r="F36" s="872" t="s">
        <v>189</v>
      </c>
      <c r="G36" s="892" t="s">
        <v>1310</v>
      </c>
      <c r="H36" s="871" t="s">
        <v>1311</v>
      </c>
      <c r="I36" s="872">
        <v>1</v>
      </c>
      <c r="J36" s="873" t="s">
        <v>2764</v>
      </c>
      <c r="K36" s="873" t="s">
        <v>2746</v>
      </c>
      <c r="L36" s="877" t="s">
        <v>2765</v>
      </c>
      <c r="M36" s="139" t="s">
        <v>1312</v>
      </c>
      <c r="N36" s="145" t="s">
        <v>6</v>
      </c>
      <c r="O36" s="147" t="s">
        <v>1313</v>
      </c>
      <c r="P36" s="139" t="str">
        <f>VLOOKUP(O36,CódigosRetorno!$A$2:$B$2000,2,FALSE)</f>
        <v>El XML contiene mas de un tag como elemento de numero de documento del emisor</v>
      </c>
      <c r="Q36" s="138" t="s">
        <v>9</v>
      </c>
    </row>
    <row r="37" spans="1:17" ht="24" x14ac:dyDescent="0.35">
      <c r="A37" s="2"/>
      <c r="B37" s="872"/>
      <c r="C37" s="915"/>
      <c r="D37" s="892"/>
      <c r="E37" s="892"/>
      <c r="F37" s="872"/>
      <c r="G37" s="892"/>
      <c r="H37" s="871"/>
      <c r="I37" s="872"/>
      <c r="J37" s="886"/>
      <c r="K37" s="886"/>
      <c r="L37" s="894"/>
      <c r="M37" s="139" t="s">
        <v>191</v>
      </c>
      <c r="N37" s="145" t="s">
        <v>6</v>
      </c>
      <c r="O37" s="147" t="s">
        <v>192</v>
      </c>
      <c r="P37" s="139" t="str">
        <f>VLOOKUP(O37,CódigosRetorno!$A$2:$B$2000,2,FALSE)</f>
        <v>Número de RUC del nombre del archivo no coincide con el consignado en el contenido del archivo XML</v>
      </c>
      <c r="Q37" s="138" t="s">
        <v>9</v>
      </c>
    </row>
    <row r="38" spans="1:17" ht="24" x14ac:dyDescent="0.35">
      <c r="A38" s="2"/>
      <c r="B38" s="872"/>
      <c r="C38" s="915"/>
      <c r="D38" s="892"/>
      <c r="E38" s="892"/>
      <c r="F38" s="872"/>
      <c r="G38" s="892"/>
      <c r="H38" s="871"/>
      <c r="I38" s="872"/>
      <c r="J38" s="886"/>
      <c r="K38" s="886"/>
      <c r="L38" s="894"/>
      <c r="M38" s="139" t="s">
        <v>1314</v>
      </c>
      <c r="N38" s="145" t="s">
        <v>6</v>
      </c>
      <c r="O38" s="147" t="s">
        <v>1315</v>
      </c>
      <c r="P38" s="139" t="str">
        <f>VLOOKUP(O38,CódigosRetorno!$A$2:$B$2000,2,FALSE)</f>
        <v>El contribuyente no esta activo</v>
      </c>
      <c r="Q38" s="138" t="s">
        <v>258</v>
      </c>
    </row>
    <row r="39" spans="1:17" ht="24" x14ac:dyDescent="0.35">
      <c r="A39" s="2"/>
      <c r="B39" s="872"/>
      <c r="C39" s="915"/>
      <c r="D39" s="892"/>
      <c r="E39" s="892"/>
      <c r="F39" s="872"/>
      <c r="G39" s="892"/>
      <c r="H39" s="871"/>
      <c r="I39" s="872"/>
      <c r="J39" s="886"/>
      <c r="K39" s="886"/>
      <c r="L39" s="894"/>
      <c r="M39" s="139" t="s">
        <v>633</v>
      </c>
      <c r="N39" s="145" t="s">
        <v>6</v>
      </c>
      <c r="O39" s="147" t="s">
        <v>634</v>
      </c>
      <c r="P39" s="139" t="str">
        <f>VLOOKUP(O39,CódigosRetorno!$A$2:$B$2000,2,FALSE)</f>
        <v>El contribuyente no esta habido</v>
      </c>
      <c r="Q39" s="138" t="s">
        <v>258</v>
      </c>
    </row>
    <row r="40" spans="1:17" ht="48" x14ac:dyDescent="0.35">
      <c r="A40" s="2"/>
      <c r="B40" s="872"/>
      <c r="C40" s="915"/>
      <c r="D40" s="892"/>
      <c r="E40" s="892"/>
      <c r="F40" s="872"/>
      <c r="G40" s="892"/>
      <c r="H40" s="871"/>
      <c r="I40" s="872"/>
      <c r="J40" s="886"/>
      <c r="K40" s="886"/>
      <c r="L40" s="894"/>
      <c r="M40" s="141" t="s">
        <v>2766</v>
      </c>
      <c r="N40" s="138" t="s">
        <v>6</v>
      </c>
      <c r="O40" s="145" t="s">
        <v>1317</v>
      </c>
      <c r="P40" s="139" t="str">
        <f>VLOOKUP(O40,CódigosRetorno!$A$2:$B$2000,2,FALSE)</f>
        <v>El emisor a la fecha no se encuentra registrado ó habilitado en el Registro de exportadores de servicios SUNAT</v>
      </c>
      <c r="Q40" s="138" t="s">
        <v>258</v>
      </c>
    </row>
    <row r="41" spans="1:17" ht="36" x14ac:dyDescent="0.35">
      <c r="A41" s="2"/>
      <c r="B41" s="872"/>
      <c r="C41" s="915"/>
      <c r="D41" s="892"/>
      <c r="E41" s="892"/>
      <c r="F41" s="872"/>
      <c r="G41" s="892"/>
      <c r="H41" s="871"/>
      <c r="I41" s="872"/>
      <c r="J41" s="886"/>
      <c r="K41" s="886"/>
      <c r="L41" s="894"/>
      <c r="M41" s="141" t="s">
        <v>1013</v>
      </c>
      <c r="N41" s="138" t="s">
        <v>6</v>
      </c>
      <c r="O41" s="145" t="s">
        <v>53</v>
      </c>
      <c r="P41" s="139" t="str">
        <f>VLOOKUP(O41,CódigosRetorno!$A$2:$B$2000,2,FALSE)</f>
        <v>El emisor no se encuentra autorizado a emitir en el SEE-Desde los sistemas del contribuyente</v>
      </c>
      <c r="Q41" s="138" t="s">
        <v>258</v>
      </c>
    </row>
    <row r="42" spans="1:17" ht="24" x14ac:dyDescent="0.35">
      <c r="A42" s="2"/>
      <c r="B42" s="872"/>
      <c r="C42" s="915"/>
      <c r="D42" s="892"/>
      <c r="E42" s="892"/>
      <c r="F42" s="872" t="s">
        <v>1322</v>
      </c>
      <c r="G42" s="892" t="s">
        <v>1323</v>
      </c>
      <c r="H42" s="871" t="s">
        <v>1324</v>
      </c>
      <c r="I42" s="872">
        <v>1</v>
      </c>
      <c r="J42" s="1005" t="s">
        <v>2767</v>
      </c>
      <c r="K42" s="1005" t="s">
        <v>2740</v>
      </c>
      <c r="L42" s="1006" t="s">
        <v>2768</v>
      </c>
      <c r="M42" s="139" t="s">
        <v>1325</v>
      </c>
      <c r="N42" s="145" t="s">
        <v>6</v>
      </c>
      <c r="O42" s="147" t="s">
        <v>1326</v>
      </c>
      <c r="P42" s="139" t="str">
        <f>VLOOKUP(O42,CódigosRetorno!$A$2:$B$2000,2,FALSE)</f>
        <v>El XML no contiene el tag o no existe informacion en tipo de documento del emisor.</v>
      </c>
      <c r="Q42" s="138" t="s">
        <v>9</v>
      </c>
    </row>
    <row r="43" spans="1:17" x14ac:dyDescent="0.35">
      <c r="A43" s="2"/>
      <c r="B43" s="872"/>
      <c r="C43" s="915"/>
      <c r="D43" s="892"/>
      <c r="E43" s="892"/>
      <c r="F43" s="872"/>
      <c r="G43" s="892"/>
      <c r="H43" s="871"/>
      <c r="I43" s="872"/>
      <c r="J43" s="910"/>
      <c r="K43" s="910"/>
      <c r="L43" s="974"/>
      <c r="M43" s="139" t="s">
        <v>784</v>
      </c>
      <c r="N43" s="145" t="s">
        <v>6</v>
      </c>
      <c r="O43" s="147" t="s">
        <v>1327</v>
      </c>
      <c r="P43" s="139" t="str">
        <f>VLOOKUP(O43,CódigosRetorno!$A$2:$B$2000,2,FALSE)</f>
        <v>El dato ingresado no cumple con el estandar</v>
      </c>
      <c r="Q43" s="138" t="s">
        <v>9</v>
      </c>
    </row>
    <row r="44" spans="1:17" ht="24" x14ac:dyDescent="0.35">
      <c r="A44" s="2"/>
      <c r="B44" s="872"/>
      <c r="C44" s="915"/>
      <c r="D44" s="892"/>
      <c r="E44" s="892" t="s">
        <v>184</v>
      </c>
      <c r="F44" s="872"/>
      <c r="G44" s="148" t="s">
        <v>1328</v>
      </c>
      <c r="H44" s="92" t="s">
        <v>1329</v>
      </c>
      <c r="I44" s="138" t="s">
        <v>2744</v>
      </c>
      <c r="J44" s="910"/>
      <c r="K44" s="910"/>
      <c r="L44" s="974"/>
      <c r="M44" s="139" t="s">
        <v>1330</v>
      </c>
      <c r="N44" s="131" t="s">
        <v>208</v>
      </c>
      <c r="O44" s="145" t="s">
        <v>1331</v>
      </c>
      <c r="P44" s="139" t="str">
        <f>VLOOKUP(O44,CódigosRetorno!$A$2:$B$2000,2,FALSE)</f>
        <v>El dato ingresado como atributo @schemeName es incorrecto.</v>
      </c>
      <c r="Q44" s="148" t="s">
        <v>9</v>
      </c>
    </row>
    <row r="45" spans="1:17" ht="24" x14ac:dyDescent="0.35">
      <c r="A45" s="2"/>
      <c r="B45" s="872"/>
      <c r="C45" s="915"/>
      <c r="D45" s="892"/>
      <c r="E45" s="892"/>
      <c r="F45" s="872"/>
      <c r="G45" s="148" t="s">
        <v>1257</v>
      </c>
      <c r="H45" s="92" t="s">
        <v>1258</v>
      </c>
      <c r="I45" s="138" t="s">
        <v>2744</v>
      </c>
      <c r="J45" s="910"/>
      <c r="K45" s="910"/>
      <c r="L45" s="974"/>
      <c r="M45" s="139" t="s">
        <v>1259</v>
      </c>
      <c r="N45" s="131" t="s">
        <v>208</v>
      </c>
      <c r="O45" s="145" t="s">
        <v>1260</v>
      </c>
      <c r="P45" s="139" t="str">
        <f>VLOOKUP(O45,CódigosRetorno!$A$2:$B$2000,2,FALSE)</f>
        <v>El dato ingresado como atributo @schemeAgencyName es incorrecto.</v>
      </c>
      <c r="Q45" s="148" t="s">
        <v>9</v>
      </c>
    </row>
    <row r="46" spans="1:17" ht="36" x14ac:dyDescent="0.35">
      <c r="A46" s="2"/>
      <c r="B46" s="872"/>
      <c r="C46" s="915"/>
      <c r="D46" s="892"/>
      <c r="E46" s="892"/>
      <c r="F46" s="872"/>
      <c r="G46" s="148" t="s">
        <v>1332</v>
      </c>
      <c r="H46" s="92" t="s">
        <v>1333</v>
      </c>
      <c r="I46" s="138" t="s">
        <v>2744</v>
      </c>
      <c r="J46" s="908"/>
      <c r="K46" s="908"/>
      <c r="L46" s="975"/>
      <c r="M46" s="139" t="s">
        <v>1334</v>
      </c>
      <c r="N46" s="145" t="s">
        <v>208</v>
      </c>
      <c r="O46" s="147" t="s">
        <v>1335</v>
      </c>
      <c r="P46" s="139" t="str">
        <f>VLOOKUP(O46,CódigosRetorno!$A$2:$B$2000,2,FALSE)</f>
        <v>El dato ingresado como atributo @schemeURI es incorrecto.</v>
      </c>
      <c r="Q46" s="148" t="s">
        <v>9</v>
      </c>
    </row>
    <row r="47" spans="1:17" ht="60" x14ac:dyDescent="0.35">
      <c r="A47" s="2"/>
      <c r="B47" s="138">
        <f>B36+1</f>
        <v>10</v>
      </c>
      <c r="C47" s="139" t="s">
        <v>1336</v>
      </c>
      <c r="D47" s="131" t="s">
        <v>63</v>
      </c>
      <c r="E47" s="131" t="s">
        <v>184</v>
      </c>
      <c r="F47" s="138" t="s">
        <v>205</v>
      </c>
      <c r="G47" s="131"/>
      <c r="H47" s="139" t="s">
        <v>1337</v>
      </c>
      <c r="I47" s="138">
        <v>1</v>
      </c>
      <c r="J47" s="305" t="s">
        <v>2769</v>
      </c>
      <c r="K47" s="305" t="s">
        <v>2740</v>
      </c>
      <c r="L47" s="305" t="s">
        <v>2770</v>
      </c>
      <c r="M47" s="139" t="s">
        <v>2771</v>
      </c>
      <c r="N47" s="145" t="s">
        <v>208</v>
      </c>
      <c r="O47" s="147" t="s">
        <v>1339</v>
      </c>
      <c r="P47" s="139" t="str">
        <f>VLOOKUP(O47,CódigosRetorno!$A$2:$B$2000,2,FALSE)</f>
        <v>El nombre comercial del emisor no cumple con el formato establecido</v>
      </c>
      <c r="Q47" s="138" t="s">
        <v>9</v>
      </c>
    </row>
    <row r="48" spans="1:17" ht="24" x14ac:dyDescent="0.35">
      <c r="A48" s="2"/>
      <c r="B48" s="872">
        <f>B47+1</f>
        <v>11</v>
      </c>
      <c r="C48" s="871" t="s">
        <v>210</v>
      </c>
      <c r="D48" s="892" t="s">
        <v>63</v>
      </c>
      <c r="E48" s="892" t="s">
        <v>143</v>
      </c>
      <c r="F48" s="872" t="s">
        <v>205</v>
      </c>
      <c r="G48" s="892"/>
      <c r="H48" s="871" t="s">
        <v>1340</v>
      </c>
      <c r="I48" s="872">
        <v>1</v>
      </c>
      <c r="J48" s="1004" t="s">
        <v>2772</v>
      </c>
      <c r="K48" s="1039" t="s">
        <v>2740</v>
      </c>
      <c r="L48" s="1040" t="s">
        <v>2773</v>
      </c>
      <c r="M48" s="139" t="s">
        <v>606</v>
      </c>
      <c r="N48" s="145" t="s">
        <v>6</v>
      </c>
      <c r="O48" s="147" t="s">
        <v>212</v>
      </c>
      <c r="P48" s="139" t="str">
        <f>VLOOKUP(O48,CódigosRetorno!$A$2:$B$2000,2,FALSE)</f>
        <v>El XML no contiene el tag o no existe informacion de RegistrationName del emisor del documento</v>
      </c>
      <c r="Q48" s="138" t="s">
        <v>9</v>
      </c>
    </row>
    <row r="49" spans="1:17" ht="48" x14ac:dyDescent="0.35">
      <c r="A49" s="2"/>
      <c r="B49" s="872"/>
      <c r="C49" s="871"/>
      <c r="D49" s="892"/>
      <c r="E49" s="892"/>
      <c r="F49" s="872"/>
      <c r="G49" s="892"/>
      <c r="H49" s="871"/>
      <c r="I49" s="872"/>
      <c r="J49" s="1004"/>
      <c r="K49" s="1039" t="s">
        <v>2740</v>
      </c>
      <c r="L49" s="1040" t="s">
        <v>2773</v>
      </c>
      <c r="M49" s="139" t="s">
        <v>1341</v>
      </c>
      <c r="N49" s="145" t="s">
        <v>208</v>
      </c>
      <c r="O49" s="147" t="s">
        <v>787</v>
      </c>
      <c r="P49" s="139" t="str">
        <f>VLOOKUP(O49,CódigosRetorno!$A$2:$B$2000,2,FALSE)</f>
        <v>RegistrationName - El nombre o razon social del emisor no cumple con el estandar</v>
      </c>
      <c r="Q49" s="138" t="s">
        <v>9</v>
      </c>
    </row>
    <row r="50" spans="1:17" ht="48" x14ac:dyDescent="0.35">
      <c r="A50" s="2"/>
      <c r="B50" s="892">
        <f>B48+1</f>
        <v>12</v>
      </c>
      <c r="C50" s="950" t="s">
        <v>1342</v>
      </c>
      <c r="D50" s="892" t="s">
        <v>63</v>
      </c>
      <c r="E50" s="892" t="s">
        <v>184</v>
      </c>
      <c r="F50" s="138" t="s">
        <v>1343</v>
      </c>
      <c r="G50" s="131"/>
      <c r="H50" s="139" t="s">
        <v>1344</v>
      </c>
      <c r="I50" s="138">
        <v>1</v>
      </c>
      <c r="J50" s="305" t="s">
        <v>2774</v>
      </c>
      <c r="K50" s="305" t="s">
        <v>2740</v>
      </c>
      <c r="L50" s="305" t="s">
        <v>2775</v>
      </c>
      <c r="M50" s="139" t="s">
        <v>2300</v>
      </c>
      <c r="N50" s="131" t="s">
        <v>208</v>
      </c>
      <c r="O50" s="145" t="s">
        <v>1346</v>
      </c>
      <c r="P50" s="139" t="str">
        <f>VLOOKUP(O50,CódigosRetorno!$A$2:$B$2000,2,FALSE)</f>
        <v>La dirección completa y detallada del domicilio fiscal del emisor no cumple con el formato establecido</v>
      </c>
      <c r="Q50" s="148" t="s">
        <v>9</v>
      </c>
    </row>
    <row r="51" spans="1:17" ht="48" x14ac:dyDescent="0.35">
      <c r="A51" s="2"/>
      <c r="B51" s="892"/>
      <c r="C51" s="950"/>
      <c r="D51" s="892"/>
      <c r="E51" s="892"/>
      <c r="F51" s="138" t="s">
        <v>1347</v>
      </c>
      <c r="G51" s="131"/>
      <c r="H51" s="139" t="s">
        <v>1348</v>
      </c>
      <c r="I51" s="138" t="s">
        <v>2744</v>
      </c>
      <c r="J51" s="305" t="s">
        <v>2776</v>
      </c>
      <c r="K51" s="305" t="s">
        <v>2740</v>
      </c>
      <c r="L51" s="305" t="s">
        <v>2777</v>
      </c>
      <c r="M51" s="139" t="s">
        <v>2778</v>
      </c>
      <c r="N51" s="131" t="s">
        <v>208</v>
      </c>
      <c r="O51" s="145" t="s">
        <v>1350</v>
      </c>
      <c r="P51" s="139" t="str">
        <f>VLOOKUP(O51,CódigosRetorno!$A$2:$B$2000,2,FALSE)</f>
        <v>La urbanización del domicilio fiscal del emisor no cumple con el formato establecido</v>
      </c>
      <c r="Q51" s="148" t="s">
        <v>9</v>
      </c>
    </row>
    <row r="52" spans="1:17" ht="48" x14ac:dyDescent="0.35">
      <c r="A52" s="2"/>
      <c r="B52" s="892"/>
      <c r="C52" s="950"/>
      <c r="D52" s="892"/>
      <c r="E52" s="892"/>
      <c r="F52" s="138" t="s">
        <v>228</v>
      </c>
      <c r="G52" s="131"/>
      <c r="H52" s="139" t="s">
        <v>1351</v>
      </c>
      <c r="I52" s="138" t="s">
        <v>2744</v>
      </c>
      <c r="J52" s="305" t="s">
        <v>2779</v>
      </c>
      <c r="K52" s="305" t="s">
        <v>2740</v>
      </c>
      <c r="L52" s="305" t="s">
        <v>2780</v>
      </c>
      <c r="M52" s="139" t="s">
        <v>2781</v>
      </c>
      <c r="N52" s="131" t="s">
        <v>208</v>
      </c>
      <c r="O52" s="145" t="s">
        <v>1353</v>
      </c>
      <c r="P52" s="139" t="str">
        <f>VLOOKUP(O52,CódigosRetorno!$A$2:$B$2000,2,FALSE)</f>
        <v>La provincia del domicilio fiscal del emisor no cumple con el formato establecido</v>
      </c>
      <c r="Q52" s="148" t="s">
        <v>9</v>
      </c>
    </row>
    <row r="53" spans="1:17" ht="36" x14ac:dyDescent="0.35">
      <c r="A53" s="2"/>
      <c r="B53" s="892"/>
      <c r="C53" s="950"/>
      <c r="D53" s="892"/>
      <c r="E53" s="892"/>
      <c r="F53" s="138" t="s">
        <v>216</v>
      </c>
      <c r="G53" s="131" t="s">
        <v>217</v>
      </c>
      <c r="H53" s="139" t="s">
        <v>1354</v>
      </c>
      <c r="I53" s="138">
        <v>1</v>
      </c>
      <c r="J53" s="1049" t="s">
        <v>2782</v>
      </c>
      <c r="K53" s="1049" t="s">
        <v>2740</v>
      </c>
      <c r="L53" s="1052" t="s">
        <v>2783</v>
      </c>
      <c r="M53" s="139" t="s">
        <v>219</v>
      </c>
      <c r="N53" s="131" t="s">
        <v>208</v>
      </c>
      <c r="O53" s="145" t="s">
        <v>1355</v>
      </c>
      <c r="P53" s="139" t="str">
        <f>VLOOKUP(O53,CódigosRetorno!$A$2:$B$2000,2,FALSE)</f>
        <v>El codigo de ubigeo del domicilio fiscal del emisor no es válido</v>
      </c>
      <c r="Q53" s="138" t="s">
        <v>1356</v>
      </c>
    </row>
    <row r="54" spans="1:17" ht="24" x14ac:dyDescent="0.35">
      <c r="A54" s="2"/>
      <c r="B54" s="892"/>
      <c r="C54" s="950"/>
      <c r="D54" s="892"/>
      <c r="E54" s="892"/>
      <c r="F54" s="872"/>
      <c r="G54" s="138" t="s">
        <v>1357</v>
      </c>
      <c r="H54" s="95" t="s">
        <v>1258</v>
      </c>
      <c r="I54" s="138" t="s">
        <v>2744</v>
      </c>
      <c r="J54" s="1050"/>
      <c r="K54" s="1050"/>
      <c r="L54" s="1053"/>
      <c r="M54" s="139" t="s">
        <v>1358</v>
      </c>
      <c r="N54" s="131" t="s">
        <v>208</v>
      </c>
      <c r="O54" s="145" t="s">
        <v>1260</v>
      </c>
      <c r="P54" s="139" t="str">
        <f>VLOOKUP(O54,CódigosRetorno!$A$2:$B$2000,2,FALSE)</f>
        <v>El dato ingresado como atributo @schemeAgencyName es incorrecto.</v>
      </c>
      <c r="Q54" s="138" t="s">
        <v>9</v>
      </c>
    </row>
    <row r="55" spans="1:17" ht="24" x14ac:dyDescent="0.35">
      <c r="A55" s="2"/>
      <c r="B55" s="892"/>
      <c r="C55" s="950"/>
      <c r="D55" s="892"/>
      <c r="E55" s="892"/>
      <c r="F55" s="872"/>
      <c r="G55" s="138" t="s">
        <v>1359</v>
      </c>
      <c r="H55" s="95" t="s">
        <v>1329</v>
      </c>
      <c r="I55" s="138" t="s">
        <v>2744</v>
      </c>
      <c r="J55" s="1051"/>
      <c r="K55" s="1051"/>
      <c r="L55" s="1054"/>
      <c r="M55" s="139" t="s">
        <v>1360</v>
      </c>
      <c r="N55" s="131" t="s">
        <v>208</v>
      </c>
      <c r="O55" s="145" t="s">
        <v>1331</v>
      </c>
      <c r="P55" s="139" t="str">
        <f>VLOOKUP(O55,CódigosRetorno!$A$2:$B$2000,2,FALSE)</f>
        <v>El dato ingresado como atributo @schemeName es incorrecto.</v>
      </c>
      <c r="Q55" s="148" t="s">
        <v>9</v>
      </c>
    </row>
    <row r="56" spans="1:17" ht="48" x14ac:dyDescent="0.35">
      <c r="A56" s="2"/>
      <c r="B56" s="892"/>
      <c r="C56" s="950"/>
      <c r="D56" s="892"/>
      <c r="E56" s="892"/>
      <c r="F56" s="138" t="s">
        <v>228</v>
      </c>
      <c r="G56" s="131"/>
      <c r="H56" s="139" t="s">
        <v>1361</v>
      </c>
      <c r="I56" s="138" t="s">
        <v>2744</v>
      </c>
      <c r="J56" s="305" t="s">
        <v>2784</v>
      </c>
      <c r="K56" s="305" t="s">
        <v>2740</v>
      </c>
      <c r="L56" s="305" t="s">
        <v>2785</v>
      </c>
      <c r="M56" s="139" t="s">
        <v>2781</v>
      </c>
      <c r="N56" s="131" t="s">
        <v>208</v>
      </c>
      <c r="O56" s="145" t="s">
        <v>1363</v>
      </c>
      <c r="P56" s="139" t="str">
        <f>VLOOKUP(O56,CódigosRetorno!$A$2:$B$2000,2,FALSE)</f>
        <v>El departamento del domicilio fiscal del emisor no cumple con el formato establecido</v>
      </c>
      <c r="Q56" s="148" t="s">
        <v>9</v>
      </c>
    </row>
    <row r="57" spans="1:17" ht="48" x14ac:dyDescent="0.35">
      <c r="A57" s="2"/>
      <c r="B57" s="892"/>
      <c r="C57" s="950"/>
      <c r="D57" s="892"/>
      <c r="E57" s="892"/>
      <c r="F57" s="138" t="s">
        <v>228</v>
      </c>
      <c r="G57" s="131"/>
      <c r="H57" s="139" t="s">
        <v>1364</v>
      </c>
      <c r="I57" s="138" t="s">
        <v>2744</v>
      </c>
      <c r="J57" s="305" t="s">
        <v>2786</v>
      </c>
      <c r="K57" s="305" t="s">
        <v>2740</v>
      </c>
      <c r="L57" s="305" t="s">
        <v>2787</v>
      </c>
      <c r="M57" s="139" t="s">
        <v>2781</v>
      </c>
      <c r="N57" s="131" t="s">
        <v>208</v>
      </c>
      <c r="O57" s="145" t="s">
        <v>1365</v>
      </c>
      <c r="P57" s="139" t="str">
        <f>VLOOKUP(O57,CódigosRetorno!$A$2:$B$2000,2,FALSE)</f>
        <v>El distrito del domicilio fiscal del emisor no cumple con el formato establecido</v>
      </c>
      <c r="Q57" s="148" t="s">
        <v>9</v>
      </c>
    </row>
    <row r="58" spans="1:17" ht="36" x14ac:dyDescent="0.35">
      <c r="A58" s="2"/>
      <c r="B58" s="892"/>
      <c r="C58" s="950"/>
      <c r="D58" s="892"/>
      <c r="E58" s="892"/>
      <c r="F58" s="138" t="s">
        <v>330</v>
      </c>
      <c r="G58" s="131" t="s">
        <v>243</v>
      </c>
      <c r="H58" s="139" t="s">
        <v>1366</v>
      </c>
      <c r="I58" s="138">
        <v>1</v>
      </c>
      <c r="J58" s="1049" t="s">
        <v>2788</v>
      </c>
      <c r="K58" s="1049" t="s">
        <v>2740</v>
      </c>
      <c r="L58" s="1052" t="s">
        <v>2789</v>
      </c>
      <c r="M58" s="139" t="s">
        <v>1367</v>
      </c>
      <c r="N58" s="131" t="s">
        <v>208</v>
      </c>
      <c r="O58" s="145" t="s">
        <v>1368</v>
      </c>
      <c r="P58" s="139" t="str">
        <f>VLOOKUP(O58,CódigosRetorno!$A$2:$B$2000,2,FALSE)</f>
        <v>El codigo de pais debe ser PE</v>
      </c>
      <c r="Q58" s="148" t="s">
        <v>9</v>
      </c>
    </row>
    <row r="59" spans="1:17" ht="24" x14ac:dyDescent="0.35">
      <c r="A59" s="2"/>
      <c r="B59" s="892"/>
      <c r="C59" s="950"/>
      <c r="D59" s="892"/>
      <c r="E59" s="892"/>
      <c r="F59" s="872"/>
      <c r="G59" s="148" t="s">
        <v>1370</v>
      </c>
      <c r="H59" s="139" t="s">
        <v>1298</v>
      </c>
      <c r="I59" s="138" t="s">
        <v>2744</v>
      </c>
      <c r="J59" s="1050"/>
      <c r="K59" s="1050"/>
      <c r="L59" s="1053"/>
      <c r="M59" s="139" t="s">
        <v>1371</v>
      </c>
      <c r="N59" s="131" t="s">
        <v>208</v>
      </c>
      <c r="O59" s="145" t="s">
        <v>1300</v>
      </c>
      <c r="P59" s="139" t="str">
        <f>VLOOKUP(O59,CódigosRetorno!$A$2:$B$2000,2,FALSE)</f>
        <v>El dato ingresado como atributo @listID es incorrecto.</v>
      </c>
      <c r="Q59" s="138" t="s">
        <v>9</v>
      </c>
    </row>
    <row r="60" spans="1:17" ht="48" x14ac:dyDescent="0.35">
      <c r="A60" s="2"/>
      <c r="B60" s="892"/>
      <c r="C60" s="950"/>
      <c r="D60" s="892"/>
      <c r="E60" s="892"/>
      <c r="F60" s="872"/>
      <c r="G60" s="148" t="s">
        <v>1303</v>
      </c>
      <c r="H60" s="139" t="s">
        <v>1280</v>
      </c>
      <c r="I60" s="138" t="s">
        <v>2744</v>
      </c>
      <c r="J60" s="1050"/>
      <c r="K60" s="1050"/>
      <c r="L60" s="1053"/>
      <c r="M60" s="139" t="s">
        <v>1304</v>
      </c>
      <c r="N60" s="131" t="s">
        <v>208</v>
      </c>
      <c r="O60" s="145" t="s">
        <v>1281</v>
      </c>
      <c r="P60" s="139" t="str">
        <f>VLOOKUP(O60,CódigosRetorno!$A$2:$B$2000,2,FALSE)</f>
        <v>El dato ingresado como atributo @listAgencyName es incorrecto.</v>
      </c>
      <c r="Q60" s="148" t="s">
        <v>9</v>
      </c>
    </row>
    <row r="61" spans="1:17" ht="24" x14ac:dyDescent="0.35">
      <c r="A61" s="2"/>
      <c r="B61" s="892"/>
      <c r="C61" s="950"/>
      <c r="D61" s="892"/>
      <c r="E61" s="892"/>
      <c r="F61" s="872"/>
      <c r="G61" s="138" t="s">
        <v>1373</v>
      </c>
      <c r="H61" s="139" t="s">
        <v>1283</v>
      </c>
      <c r="I61" s="138" t="s">
        <v>2744</v>
      </c>
      <c r="J61" s="1051"/>
      <c r="K61" s="1051"/>
      <c r="L61" s="1054"/>
      <c r="M61" s="139" t="s">
        <v>1374</v>
      </c>
      <c r="N61" s="145" t="s">
        <v>208</v>
      </c>
      <c r="O61" s="147" t="s">
        <v>1285</v>
      </c>
      <c r="P61" s="139" t="str">
        <f>VLOOKUP(O61,CódigosRetorno!$A$2:$B$2000,2,FALSE)</f>
        <v>El dato ingresado como atributo @listName es incorrecto.</v>
      </c>
      <c r="Q61" s="148" t="s">
        <v>9</v>
      </c>
    </row>
    <row r="62" spans="1:17" ht="48" x14ac:dyDescent="0.35">
      <c r="A62" s="2"/>
      <c r="B62" s="892">
        <f>B50+1</f>
        <v>13</v>
      </c>
      <c r="C62" s="915" t="s">
        <v>2790</v>
      </c>
      <c r="D62" s="892" t="s">
        <v>63</v>
      </c>
      <c r="E62" s="892" t="s">
        <v>184</v>
      </c>
      <c r="F62" s="138" t="s">
        <v>1343</v>
      </c>
      <c r="G62" s="131"/>
      <c r="H62" s="139" t="s">
        <v>1376</v>
      </c>
      <c r="I62" s="138">
        <v>1</v>
      </c>
      <c r="J62" s="542" t="s">
        <v>2791</v>
      </c>
      <c r="K62" s="542" t="s">
        <v>2740</v>
      </c>
      <c r="L62" s="543" t="s">
        <v>2792</v>
      </c>
      <c r="M62" s="139" t="s">
        <v>2300</v>
      </c>
      <c r="N62" s="131" t="s">
        <v>208</v>
      </c>
      <c r="O62" s="79" t="s">
        <v>1378</v>
      </c>
      <c r="P62" s="139" t="str">
        <f>VLOOKUP(O62,CódigosRetorno!$A$2:$B$2000,2,FALSE)</f>
        <v>El dato ingresado como direccion completa y detallada no cumple con el formato establecido.</v>
      </c>
      <c r="Q62" s="138" t="s">
        <v>9</v>
      </c>
    </row>
    <row r="63" spans="1:17" ht="48" x14ac:dyDescent="0.35">
      <c r="A63" s="2"/>
      <c r="B63" s="892"/>
      <c r="C63" s="915"/>
      <c r="D63" s="892"/>
      <c r="E63" s="892"/>
      <c r="F63" s="138" t="s">
        <v>1347</v>
      </c>
      <c r="G63" s="131"/>
      <c r="H63" s="139" t="s">
        <v>1379</v>
      </c>
      <c r="I63" s="138" t="s">
        <v>2744</v>
      </c>
      <c r="J63" s="305" t="s">
        <v>2793</v>
      </c>
      <c r="K63" s="305" t="s">
        <v>2740</v>
      </c>
      <c r="L63" s="305" t="s">
        <v>2794</v>
      </c>
      <c r="M63" s="139" t="s">
        <v>2778</v>
      </c>
      <c r="N63" s="131" t="s">
        <v>208</v>
      </c>
      <c r="O63" s="145" t="s">
        <v>1381</v>
      </c>
      <c r="P63" s="139" t="str">
        <f>VLOOKUP(O63,CódigosRetorno!$A$2:$B$2000,2,FALSE)</f>
        <v>El dato ingresado como urbanización no cumple con el formato establecido</v>
      </c>
      <c r="Q63" s="138" t="s">
        <v>9</v>
      </c>
    </row>
    <row r="64" spans="1:17" ht="48" x14ac:dyDescent="0.35">
      <c r="A64" s="2"/>
      <c r="B64" s="892"/>
      <c r="C64" s="915"/>
      <c r="D64" s="892"/>
      <c r="E64" s="892"/>
      <c r="F64" s="138" t="s">
        <v>228</v>
      </c>
      <c r="G64" s="131"/>
      <c r="H64" s="139" t="s">
        <v>1382</v>
      </c>
      <c r="I64" s="138" t="s">
        <v>2744</v>
      </c>
      <c r="J64" s="305" t="s">
        <v>2795</v>
      </c>
      <c r="K64" s="305" t="s">
        <v>2740</v>
      </c>
      <c r="L64" s="305" t="s">
        <v>2796</v>
      </c>
      <c r="M64" s="139" t="s">
        <v>2781</v>
      </c>
      <c r="N64" s="131" t="s">
        <v>208</v>
      </c>
      <c r="O64" s="145" t="s">
        <v>1383</v>
      </c>
      <c r="P64" s="139" t="str">
        <f>VLOOKUP(O64,CódigosRetorno!$A$2:$B$2000,2,FALSE)</f>
        <v>El dato ingresado como provincia no cumple con el formato establecido</v>
      </c>
      <c r="Q64" s="138" t="s">
        <v>9</v>
      </c>
    </row>
    <row r="65" spans="1:17" ht="24" x14ac:dyDescent="0.35">
      <c r="A65" s="2"/>
      <c r="B65" s="892"/>
      <c r="C65" s="915"/>
      <c r="D65" s="892"/>
      <c r="E65" s="892"/>
      <c r="F65" s="138" t="s">
        <v>216</v>
      </c>
      <c r="G65" s="131" t="s">
        <v>217</v>
      </c>
      <c r="H65" s="139" t="s">
        <v>1384</v>
      </c>
      <c r="I65" s="138" t="s">
        <v>2744</v>
      </c>
      <c r="J65" s="1056" t="s">
        <v>2797</v>
      </c>
      <c r="K65" s="1056" t="s">
        <v>2740</v>
      </c>
      <c r="L65" s="1057" t="s">
        <v>2798</v>
      </c>
      <c r="M65" s="139" t="s">
        <v>219</v>
      </c>
      <c r="N65" s="131" t="s">
        <v>208</v>
      </c>
      <c r="O65" s="145" t="s">
        <v>1385</v>
      </c>
      <c r="P65" s="139" t="str">
        <f>VLOOKUP(O65,CódigosRetorno!$A$2:$B$2000,2,FALSE)</f>
        <v>El código de Ubigeo no existe en el listado.</v>
      </c>
      <c r="Q65" s="138" t="s">
        <v>1356</v>
      </c>
    </row>
    <row r="66" spans="1:17" ht="24" x14ac:dyDescent="0.35">
      <c r="A66" s="2"/>
      <c r="B66" s="892"/>
      <c r="C66" s="915"/>
      <c r="D66" s="892"/>
      <c r="E66" s="892"/>
      <c r="F66" s="872"/>
      <c r="G66" s="138" t="s">
        <v>1357</v>
      </c>
      <c r="H66" s="95" t="s">
        <v>1258</v>
      </c>
      <c r="I66" s="138" t="s">
        <v>2744</v>
      </c>
      <c r="J66" s="1050"/>
      <c r="K66" s="1050"/>
      <c r="L66" s="1053"/>
      <c r="M66" s="139" t="s">
        <v>1358</v>
      </c>
      <c r="N66" s="131" t="s">
        <v>208</v>
      </c>
      <c r="O66" s="145" t="s">
        <v>1260</v>
      </c>
      <c r="P66" s="139" t="str">
        <f>VLOOKUP(O66,CódigosRetorno!$A$2:$B$2000,2,FALSE)</f>
        <v>El dato ingresado como atributo @schemeAgencyName es incorrecto.</v>
      </c>
      <c r="Q66" s="138" t="s">
        <v>9</v>
      </c>
    </row>
    <row r="67" spans="1:17" ht="24" x14ac:dyDescent="0.35">
      <c r="A67" s="2"/>
      <c r="B67" s="892"/>
      <c r="C67" s="915"/>
      <c r="D67" s="892"/>
      <c r="E67" s="892"/>
      <c r="F67" s="872"/>
      <c r="G67" s="138" t="s">
        <v>1359</v>
      </c>
      <c r="H67" s="95" t="s">
        <v>1329</v>
      </c>
      <c r="I67" s="138" t="s">
        <v>2744</v>
      </c>
      <c r="J67" s="1051"/>
      <c r="K67" s="1051"/>
      <c r="L67" s="1054"/>
      <c r="M67" s="139" t="s">
        <v>1360</v>
      </c>
      <c r="N67" s="131" t="s">
        <v>208</v>
      </c>
      <c r="O67" s="145" t="s">
        <v>1331</v>
      </c>
      <c r="P67" s="139" t="str">
        <f>VLOOKUP(O67,CódigosRetorno!$A$2:$B$2000,2,FALSE)</f>
        <v>El dato ingresado como atributo @schemeName es incorrecto.</v>
      </c>
      <c r="Q67" s="148" t="s">
        <v>9</v>
      </c>
    </row>
    <row r="68" spans="1:17" ht="48" x14ac:dyDescent="0.35">
      <c r="A68" s="2"/>
      <c r="B68" s="892"/>
      <c r="C68" s="915"/>
      <c r="D68" s="892"/>
      <c r="E68" s="892"/>
      <c r="F68" s="138" t="s">
        <v>228</v>
      </c>
      <c r="G68" s="131"/>
      <c r="H68" s="139" t="s">
        <v>1386</v>
      </c>
      <c r="I68" s="138" t="s">
        <v>2744</v>
      </c>
      <c r="J68" s="305" t="s">
        <v>2799</v>
      </c>
      <c r="K68" s="305" t="s">
        <v>2740</v>
      </c>
      <c r="L68" s="305" t="s">
        <v>2800</v>
      </c>
      <c r="M68" s="139" t="s">
        <v>2781</v>
      </c>
      <c r="N68" s="131" t="s">
        <v>208</v>
      </c>
      <c r="O68" s="145" t="s">
        <v>1387</v>
      </c>
      <c r="P68" s="139" t="str">
        <f>VLOOKUP(O68,CódigosRetorno!$A$2:$B$2000,2,FALSE)</f>
        <v>El dato ingresado como departamento no cumple con el formato establecido</v>
      </c>
      <c r="Q68" s="138" t="s">
        <v>9</v>
      </c>
    </row>
    <row r="69" spans="1:17" ht="48" x14ac:dyDescent="0.35">
      <c r="A69" s="2"/>
      <c r="B69" s="892"/>
      <c r="C69" s="915"/>
      <c r="D69" s="892"/>
      <c r="E69" s="892"/>
      <c r="F69" s="138" t="s">
        <v>228</v>
      </c>
      <c r="G69" s="131"/>
      <c r="H69" s="139" t="s">
        <v>1388</v>
      </c>
      <c r="I69" s="138">
        <v>1</v>
      </c>
      <c r="J69" s="305" t="s">
        <v>2801</v>
      </c>
      <c r="K69" s="305" t="s">
        <v>2740</v>
      </c>
      <c r="L69" s="305" t="s">
        <v>2802</v>
      </c>
      <c r="M69" s="139" t="s">
        <v>2781</v>
      </c>
      <c r="N69" s="131" t="s">
        <v>208</v>
      </c>
      <c r="O69" s="145" t="s">
        <v>1389</v>
      </c>
      <c r="P69" s="139" t="str">
        <f>VLOOKUP(O69,CódigosRetorno!$A$2:$B$2000,2,FALSE)</f>
        <v>El dato ingresado como distrito no cumple con el formato establecido</v>
      </c>
      <c r="Q69" s="138" t="s">
        <v>9</v>
      </c>
    </row>
    <row r="70" spans="1:17" ht="36" x14ac:dyDescent="0.35">
      <c r="A70" s="2"/>
      <c r="B70" s="892"/>
      <c r="C70" s="915"/>
      <c r="D70" s="892"/>
      <c r="E70" s="892"/>
      <c r="F70" s="138" t="s">
        <v>330</v>
      </c>
      <c r="G70" s="131" t="s">
        <v>243</v>
      </c>
      <c r="H70" s="139" t="s">
        <v>1390</v>
      </c>
      <c r="I70" s="138" t="s">
        <v>2744</v>
      </c>
      <c r="J70" s="1070" t="s">
        <v>2803</v>
      </c>
      <c r="K70" s="1070" t="s">
        <v>2740</v>
      </c>
      <c r="L70" s="1071" t="s">
        <v>2804</v>
      </c>
      <c r="M70" s="139" t="s">
        <v>1391</v>
      </c>
      <c r="N70" s="131" t="s">
        <v>208</v>
      </c>
      <c r="O70" s="145" t="s">
        <v>1368</v>
      </c>
      <c r="P70" s="139" t="str">
        <f>VLOOKUP(O70,CódigosRetorno!$A$2:$B$2000,2,FALSE)</f>
        <v>El codigo de pais debe ser PE</v>
      </c>
      <c r="Q70" s="138" t="s">
        <v>9</v>
      </c>
    </row>
    <row r="71" spans="1:17" ht="24" x14ac:dyDescent="0.35">
      <c r="A71" s="2"/>
      <c r="B71" s="892"/>
      <c r="C71" s="915"/>
      <c r="D71" s="892"/>
      <c r="E71" s="892"/>
      <c r="F71" s="872"/>
      <c r="G71" s="148" t="s">
        <v>1370</v>
      </c>
      <c r="H71" s="139" t="s">
        <v>1298</v>
      </c>
      <c r="I71" s="138" t="s">
        <v>2744</v>
      </c>
      <c r="J71" s="1034"/>
      <c r="K71" s="1034"/>
      <c r="L71" s="1037"/>
      <c r="M71" s="139" t="s">
        <v>1371</v>
      </c>
      <c r="N71" s="131" t="s">
        <v>208</v>
      </c>
      <c r="O71" s="145" t="s">
        <v>1300</v>
      </c>
      <c r="P71" s="139" t="str">
        <f>VLOOKUP(O71,CódigosRetorno!$A$2:$B$2000,2,FALSE)</f>
        <v>El dato ingresado como atributo @listID es incorrecto.</v>
      </c>
      <c r="Q71" s="138" t="s">
        <v>9</v>
      </c>
    </row>
    <row r="72" spans="1:17" ht="48" x14ac:dyDescent="0.35">
      <c r="A72" s="2"/>
      <c r="B72" s="892"/>
      <c r="C72" s="915"/>
      <c r="D72" s="892"/>
      <c r="E72" s="892"/>
      <c r="F72" s="872"/>
      <c r="G72" s="148" t="s">
        <v>1303</v>
      </c>
      <c r="H72" s="139" t="s">
        <v>1280</v>
      </c>
      <c r="I72" s="138" t="s">
        <v>2744</v>
      </c>
      <c r="J72" s="1034"/>
      <c r="K72" s="1034"/>
      <c r="L72" s="1037"/>
      <c r="M72" s="139" t="s">
        <v>1304</v>
      </c>
      <c r="N72" s="131" t="s">
        <v>208</v>
      </c>
      <c r="O72" s="145" t="s">
        <v>1281</v>
      </c>
      <c r="P72" s="139" t="str">
        <f>VLOOKUP(O72,CódigosRetorno!$A$2:$B$2000,2,FALSE)</f>
        <v>El dato ingresado como atributo @listAgencyName es incorrecto.</v>
      </c>
      <c r="Q72" s="148" t="s">
        <v>9</v>
      </c>
    </row>
    <row r="73" spans="1:17" ht="24" x14ac:dyDescent="0.35">
      <c r="A73" s="2"/>
      <c r="B73" s="892"/>
      <c r="C73" s="915"/>
      <c r="D73" s="892"/>
      <c r="E73" s="892"/>
      <c r="F73" s="872"/>
      <c r="G73" s="138" t="s">
        <v>1373</v>
      </c>
      <c r="H73" s="139" t="s">
        <v>1283</v>
      </c>
      <c r="I73" s="138" t="s">
        <v>2744</v>
      </c>
      <c r="J73" s="1035"/>
      <c r="K73" s="1035"/>
      <c r="L73" s="1038"/>
      <c r="M73" s="139" t="s">
        <v>1374</v>
      </c>
      <c r="N73" s="145" t="s">
        <v>208</v>
      </c>
      <c r="O73" s="147" t="s">
        <v>1285</v>
      </c>
      <c r="P73" s="139" t="str">
        <f>VLOOKUP(O73,CódigosRetorno!$A$2:$B$2000,2,FALSE)</f>
        <v>El dato ingresado como atributo @listName es incorrecto.</v>
      </c>
      <c r="Q73" s="148" t="s">
        <v>9</v>
      </c>
    </row>
    <row r="74" spans="1:17" ht="24" x14ac:dyDescent="0.35">
      <c r="A74" s="2"/>
      <c r="B74" s="892">
        <f>B62+1</f>
        <v>14</v>
      </c>
      <c r="C74" s="915" t="s">
        <v>2805</v>
      </c>
      <c r="D74" s="892" t="s">
        <v>63</v>
      </c>
      <c r="E74" s="892" t="s">
        <v>184</v>
      </c>
      <c r="F74" s="872" t="s">
        <v>330</v>
      </c>
      <c r="G74" s="892" t="s">
        <v>243</v>
      </c>
      <c r="H74" s="871" t="s">
        <v>1390</v>
      </c>
      <c r="I74" s="872" t="s">
        <v>2744</v>
      </c>
      <c r="J74" s="1064" t="s">
        <v>2806</v>
      </c>
      <c r="K74" s="1064" t="s">
        <v>2740</v>
      </c>
      <c r="L74" s="1067" t="s">
        <v>2807</v>
      </c>
      <c r="M74" s="139" t="s">
        <v>2808</v>
      </c>
      <c r="N74" s="131" t="s">
        <v>6</v>
      </c>
      <c r="O74" s="145" t="s">
        <v>1394</v>
      </c>
      <c r="P74" s="139" t="str">
        <f>VLOOKUP(O74,CódigosRetorno!$A$2:$B$2000,2,FALSE)</f>
        <v>El XML no contiene el tag o no existe información del pais de uso, exploración o aprovechamiento</v>
      </c>
      <c r="Q74" s="138" t="s">
        <v>9</v>
      </c>
    </row>
    <row r="75" spans="1:17" ht="24" x14ac:dyDescent="0.35">
      <c r="A75" s="2"/>
      <c r="B75" s="892"/>
      <c r="C75" s="915"/>
      <c r="D75" s="892"/>
      <c r="E75" s="892"/>
      <c r="F75" s="872"/>
      <c r="G75" s="892"/>
      <c r="H75" s="871"/>
      <c r="I75" s="872"/>
      <c r="J75" s="1065"/>
      <c r="K75" s="1065"/>
      <c r="L75" s="1068"/>
      <c r="M75" s="139" t="s">
        <v>2809</v>
      </c>
      <c r="N75" s="131" t="s">
        <v>6</v>
      </c>
      <c r="O75" s="145" t="s">
        <v>1396</v>
      </c>
      <c r="P75" s="139" t="str">
        <f>VLOOKUP(O75,CódigosRetorno!$A$2:$B$2000,2,FALSE)</f>
        <v>El dato ingresado como pais de uso, exploracion o aprovechamiento es incorrecto.</v>
      </c>
      <c r="Q75" s="138" t="s">
        <v>1369</v>
      </c>
    </row>
    <row r="76" spans="1:17" ht="24" x14ac:dyDescent="0.35">
      <c r="A76" s="2"/>
      <c r="B76" s="892"/>
      <c r="C76" s="915"/>
      <c r="D76" s="892"/>
      <c r="E76" s="892"/>
      <c r="F76" s="872"/>
      <c r="G76" s="148" t="s">
        <v>1370</v>
      </c>
      <c r="H76" s="139" t="s">
        <v>1298</v>
      </c>
      <c r="I76" s="138" t="s">
        <v>2744</v>
      </c>
      <c r="J76" s="1065"/>
      <c r="K76" s="1065"/>
      <c r="L76" s="1068"/>
      <c r="M76" s="139" t="s">
        <v>1371</v>
      </c>
      <c r="N76" s="131" t="s">
        <v>208</v>
      </c>
      <c r="O76" s="145" t="s">
        <v>1300</v>
      </c>
      <c r="P76" s="139" t="str">
        <f>VLOOKUP(O76,CódigosRetorno!$A$2:$B$2000,2,FALSE)</f>
        <v>El dato ingresado como atributo @listID es incorrecto.</v>
      </c>
      <c r="Q76" s="138" t="s">
        <v>9</v>
      </c>
    </row>
    <row r="77" spans="1:17" ht="48" x14ac:dyDescent="0.35">
      <c r="A77" s="2"/>
      <c r="B77" s="892"/>
      <c r="C77" s="915"/>
      <c r="D77" s="892"/>
      <c r="E77" s="892"/>
      <c r="F77" s="872"/>
      <c r="G77" s="148" t="s">
        <v>1303</v>
      </c>
      <c r="H77" s="139" t="s">
        <v>1280</v>
      </c>
      <c r="I77" s="138" t="s">
        <v>2744</v>
      </c>
      <c r="J77" s="1065"/>
      <c r="K77" s="1065"/>
      <c r="L77" s="1068"/>
      <c r="M77" s="139" t="s">
        <v>1304</v>
      </c>
      <c r="N77" s="131" t="s">
        <v>208</v>
      </c>
      <c r="O77" s="145" t="s">
        <v>1281</v>
      </c>
      <c r="P77" s="139" t="str">
        <f>VLOOKUP(O77,CódigosRetorno!$A$2:$B$2000,2,FALSE)</f>
        <v>El dato ingresado como atributo @listAgencyName es incorrecto.</v>
      </c>
      <c r="Q77" s="148" t="s">
        <v>9</v>
      </c>
    </row>
    <row r="78" spans="1:17" ht="24" x14ac:dyDescent="0.35">
      <c r="A78" s="2"/>
      <c r="B78" s="892"/>
      <c r="C78" s="915"/>
      <c r="D78" s="892"/>
      <c r="E78" s="892"/>
      <c r="F78" s="872"/>
      <c r="G78" s="138" t="s">
        <v>1373</v>
      </c>
      <c r="H78" s="139" t="s">
        <v>1283</v>
      </c>
      <c r="I78" s="138" t="s">
        <v>2744</v>
      </c>
      <c r="J78" s="1066"/>
      <c r="K78" s="1066"/>
      <c r="L78" s="1069"/>
      <c r="M78" s="139" t="s">
        <v>1374</v>
      </c>
      <c r="N78" s="145" t="s">
        <v>208</v>
      </c>
      <c r="O78" s="147" t="s">
        <v>1285</v>
      </c>
      <c r="P78" s="139" t="str">
        <f>VLOOKUP(O78,CódigosRetorno!$A$2:$B$2000,2,FALSE)</f>
        <v>El dato ingresado como atributo @listName es incorrecto.</v>
      </c>
      <c r="Q78" s="148" t="s">
        <v>9</v>
      </c>
    </row>
    <row r="79" spans="1:17" ht="29.25" customHeight="1" x14ac:dyDescent="0.35">
      <c r="A79" s="2"/>
      <c r="B79" s="868">
        <f>B74+1</f>
        <v>15</v>
      </c>
      <c r="C79" s="873" t="s">
        <v>2810</v>
      </c>
      <c r="D79" s="889" t="s">
        <v>63</v>
      </c>
      <c r="E79" s="889" t="s">
        <v>143</v>
      </c>
      <c r="F79" s="868" t="s">
        <v>664</v>
      </c>
      <c r="G79" s="889" t="s">
        <v>1398</v>
      </c>
      <c r="H79" s="873" t="s">
        <v>1399</v>
      </c>
      <c r="I79" s="885"/>
      <c r="J79" s="987"/>
      <c r="K79" s="987"/>
      <c r="L79" s="994"/>
      <c r="M79" s="139" t="s">
        <v>2811</v>
      </c>
      <c r="N79" s="131" t="s">
        <v>208</v>
      </c>
      <c r="O79" s="145" t="s">
        <v>1403</v>
      </c>
      <c r="P79" s="139" t="str">
        <f>VLOOKUP(O79,CódigosRetorno!$A$2:$B$2000,2,FALSE)</f>
        <v>El XML no contiene el tag o no existe información del código de local anexo del emisor</v>
      </c>
      <c r="Q79" s="138"/>
    </row>
    <row r="80" spans="1:17" ht="24" x14ac:dyDescent="0.35">
      <c r="A80" s="2"/>
      <c r="B80" s="885"/>
      <c r="C80" s="886"/>
      <c r="D80" s="890"/>
      <c r="E80" s="890"/>
      <c r="F80" s="885"/>
      <c r="G80" s="890"/>
      <c r="H80" s="886"/>
      <c r="I80" s="885"/>
      <c r="J80" s="987"/>
      <c r="K80" s="987"/>
      <c r="L80" s="994"/>
      <c r="M80" s="139" t="s">
        <v>2812</v>
      </c>
      <c r="N80" s="131" t="s">
        <v>208</v>
      </c>
      <c r="O80" s="145" t="s">
        <v>1408</v>
      </c>
      <c r="P80" s="139" t="str">
        <f>VLOOKUP(O80,CódigosRetorno!$A$2:$B$2000,2,FALSE)</f>
        <v>El código de local anexo consignado no se encuentra declarado en el RUC</v>
      </c>
      <c r="Q80" s="138" t="s">
        <v>2813</v>
      </c>
    </row>
    <row r="81" spans="1:17" ht="24" x14ac:dyDescent="0.35">
      <c r="A81" s="2"/>
      <c r="B81" s="885"/>
      <c r="C81" s="886"/>
      <c r="D81" s="890"/>
      <c r="E81" s="891"/>
      <c r="F81" s="869"/>
      <c r="G81" s="891"/>
      <c r="H81" s="874"/>
      <c r="I81" s="885"/>
      <c r="J81" s="987"/>
      <c r="K81" s="987"/>
      <c r="L81" s="994"/>
      <c r="M81" s="139" t="s">
        <v>1409</v>
      </c>
      <c r="N81" s="131" t="s">
        <v>208</v>
      </c>
      <c r="O81" s="145" t="s">
        <v>1410</v>
      </c>
      <c r="P81" s="139" t="str">
        <f>VLOOKUP(O81,CódigosRetorno!$A$2:$B$2000,2,FALSE)</f>
        <v>El dato ingresado como local anexo no cumple con el formato establecido</v>
      </c>
      <c r="Q81" s="138" t="s">
        <v>9</v>
      </c>
    </row>
    <row r="82" spans="1:17" ht="24" x14ac:dyDescent="0.35">
      <c r="A82" s="2"/>
      <c r="B82" s="885"/>
      <c r="C82" s="886"/>
      <c r="D82" s="890"/>
      <c r="E82" s="892" t="s">
        <v>184</v>
      </c>
      <c r="F82" s="872"/>
      <c r="G82" s="138" t="s">
        <v>1257</v>
      </c>
      <c r="H82" s="95" t="s">
        <v>1280</v>
      </c>
      <c r="I82" s="138" t="s">
        <v>2744</v>
      </c>
      <c r="J82" s="987"/>
      <c r="K82" s="987"/>
      <c r="L82" s="994"/>
      <c r="M82" s="139" t="s">
        <v>1259</v>
      </c>
      <c r="N82" s="131" t="s">
        <v>208</v>
      </c>
      <c r="O82" s="145" t="s">
        <v>1281</v>
      </c>
      <c r="P82" s="139" t="str">
        <f>VLOOKUP(O82,CódigosRetorno!$A$2:$B$2000,2,FALSE)</f>
        <v>El dato ingresado como atributo @listAgencyName es incorrecto.</v>
      </c>
      <c r="Q82" s="138" t="s">
        <v>9</v>
      </c>
    </row>
    <row r="83" spans="1:17" ht="24" x14ac:dyDescent="0.35">
      <c r="A83" s="2"/>
      <c r="B83" s="869"/>
      <c r="C83" s="874"/>
      <c r="D83" s="891"/>
      <c r="E83" s="892"/>
      <c r="F83" s="872"/>
      <c r="G83" s="138" t="s">
        <v>1411</v>
      </c>
      <c r="H83" s="95" t="s">
        <v>1283</v>
      </c>
      <c r="I83" s="138" t="s">
        <v>2744</v>
      </c>
      <c r="J83" s="988"/>
      <c r="K83" s="988"/>
      <c r="L83" s="995"/>
      <c r="M83" s="139" t="s">
        <v>1412</v>
      </c>
      <c r="N83" s="131" t="s">
        <v>208</v>
      </c>
      <c r="O83" s="145" t="s">
        <v>1285</v>
      </c>
      <c r="P83" s="139" t="str">
        <f>VLOOKUP(O83,CódigosRetorno!$A$2:$B$2000,2,FALSE)</f>
        <v>El dato ingresado como atributo @listName es incorrecto.</v>
      </c>
      <c r="Q83" s="148" t="s">
        <v>9</v>
      </c>
    </row>
    <row r="84" spans="1:17" x14ac:dyDescent="0.35">
      <c r="A84" s="2"/>
      <c r="B84" s="603" t="s">
        <v>1413</v>
      </c>
      <c r="C84" s="604"/>
      <c r="D84" s="596"/>
      <c r="E84" s="596" t="s">
        <v>9</v>
      </c>
      <c r="F84" s="605" t="s">
        <v>9</v>
      </c>
      <c r="G84" s="605" t="s">
        <v>9</v>
      </c>
      <c r="H84" s="606" t="s">
        <v>9</v>
      </c>
      <c r="I84" s="605"/>
      <c r="J84" s="605"/>
      <c r="K84" s="605"/>
      <c r="L84" s="606"/>
      <c r="M84" s="590" t="s">
        <v>9</v>
      </c>
      <c r="N84" s="591" t="s">
        <v>9</v>
      </c>
      <c r="O84" s="592" t="s">
        <v>9</v>
      </c>
      <c r="P84" s="590" t="str">
        <f>VLOOKUP(O84,CódigosRetorno!$A$2:$B$2000,2,FALSE)</f>
        <v>-</v>
      </c>
      <c r="Q84" s="589" t="s">
        <v>9</v>
      </c>
    </row>
    <row r="85" spans="1:17" ht="36" x14ac:dyDescent="0.35">
      <c r="A85" s="2"/>
      <c r="B85" s="872">
        <f>B79+1</f>
        <v>16</v>
      </c>
      <c r="C85" s="915" t="s">
        <v>2814</v>
      </c>
      <c r="D85" s="892" t="s">
        <v>63</v>
      </c>
      <c r="E85" s="892" t="s">
        <v>143</v>
      </c>
      <c r="F85" s="872" t="s">
        <v>300</v>
      </c>
      <c r="G85" s="892"/>
      <c r="H85" s="871" t="s">
        <v>1415</v>
      </c>
      <c r="I85" s="872">
        <v>1</v>
      </c>
      <c r="J85" s="1039" t="s">
        <v>2815</v>
      </c>
      <c r="K85" s="1039" t="s">
        <v>2746</v>
      </c>
      <c r="L85" s="1040" t="s">
        <v>2816</v>
      </c>
      <c r="M85" s="139" t="s">
        <v>1416</v>
      </c>
      <c r="N85" s="145" t="s">
        <v>6</v>
      </c>
      <c r="O85" s="147" t="s">
        <v>1417</v>
      </c>
      <c r="P85" s="139" t="str">
        <f>VLOOKUP(O85,CódigosRetorno!$A$2:$B$2000,2,FALSE)</f>
        <v>El XML contiene mas de un tag como elemento de numero de documento del receptor.</v>
      </c>
      <c r="Q85" s="138" t="s">
        <v>9</v>
      </c>
    </row>
    <row r="86" spans="1:17" ht="36" x14ac:dyDescent="0.35">
      <c r="A86" s="2"/>
      <c r="B86" s="872"/>
      <c r="C86" s="915"/>
      <c r="D86" s="892"/>
      <c r="E86" s="892"/>
      <c r="F86" s="872"/>
      <c r="G86" s="892"/>
      <c r="H86" s="871"/>
      <c r="I86" s="872"/>
      <c r="J86" s="1039"/>
      <c r="K86" s="1039"/>
      <c r="L86" s="1040"/>
      <c r="M86" s="139" t="s">
        <v>66</v>
      </c>
      <c r="N86" s="145" t="s">
        <v>6</v>
      </c>
      <c r="O86" s="147" t="s">
        <v>1065</v>
      </c>
      <c r="P86" s="139" t="str">
        <f>VLOOKUP(O86,CódigosRetorno!$A$2:$B$2000,2,FALSE)</f>
        <v>El XML no contiene el tag o no existe informacion del número de documento de identidad del receptor del documento</v>
      </c>
      <c r="Q86" s="138" t="s">
        <v>9</v>
      </c>
    </row>
    <row r="87" spans="1:17" ht="24" x14ac:dyDescent="0.35">
      <c r="A87" s="2"/>
      <c r="B87" s="872"/>
      <c r="C87" s="915"/>
      <c r="D87" s="892"/>
      <c r="E87" s="892"/>
      <c r="F87" s="872"/>
      <c r="G87" s="892"/>
      <c r="H87" s="871"/>
      <c r="I87" s="872"/>
      <c r="J87" s="1039"/>
      <c r="K87" s="1039"/>
      <c r="L87" s="1040"/>
      <c r="M87" s="139" t="s">
        <v>2817</v>
      </c>
      <c r="N87" s="145" t="s">
        <v>6</v>
      </c>
      <c r="O87" s="147" t="s">
        <v>802</v>
      </c>
      <c r="P87" s="139" t="str">
        <f>VLOOKUP(O87,CódigosRetorno!$A$2:$B$2000,2,FALSE)</f>
        <v>El numero de documento de identidad del receptor debe ser  RUC</v>
      </c>
      <c r="Q87" s="138" t="s">
        <v>9</v>
      </c>
    </row>
    <row r="88" spans="1:17" ht="24" x14ac:dyDescent="0.35">
      <c r="A88" s="2"/>
      <c r="B88" s="872"/>
      <c r="C88" s="915"/>
      <c r="D88" s="892"/>
      <c r="E88" s="892"/>
      <c r="F88" s="872"/>
      <c r="G88" s="892"/>
      <c r="H88" s="871"/>
      <c r="I88" s="872"/>
      <c r="J88" s="1039"/>
      <c r="K88" s="1039"/>
      <c r="L88" s="1040"/>
      <c r="M88" s="139" t="s">
        <v>2818</v>
      </c>
      <c r="N88" s="145" t="s">
        <v>6</v>
      </c>
      <c r="O88" s="834" t="s">
        <v>1420</v>
      </c>
      <c r="P88" s="139" t="str">
        <f>VLOOKUP(MID(O88,1,4),CódigosRetorno!$A$2:$B$2000,2,FALSE)</f>
        <v>El numero de RUC del receptor no existe.</v>
      </c>
      <c r="Q88" s="138" t="s">
        <v>258</v>
      </c>
    </row>
    <row r="89" spans="1:17" ht="36" x14ac:dyDescent="0.35">
      <c r="A89" s="2"/>
      <c r="B89" s="872"/>
      <c r="C89" s="915"/>
      <c r="D89" s="892"/>
      <c r="E89" s="892"/>
      <c r="F89" s="872"/>
      <c r="G89" s="892"/>
      <c r="H89" s="871"/>
      <c r="I89" s="872"/>
      <c r="J89" s="1039"/>
      <c r="K89" s="1039"/>
      <c r="L89" s="1040"/>
      <c r="M89" s="139" t="s">
        <v>2819</v>
      </c>
      <c r="N89" s="145" t="s">
        <v>208</v>
      </c>
      <c r="O89" s="147" t="s">
        <v>1422</v>
      </c>
      <c r="P89" s="139" t="str">
        <f>VLOOKUP(O89,CódigosRetorno!$A$2:$B$2000,2,FALSE)</f>
        <v>El RUC  del receptor no esta activo</v>
      </c>
      <c r="Q89" s="138" t="s">
        <v>258</v>
      </c>
    </row>
    <row r="90" spans="1:17" ht="36" x14ac:dyDescent="0.35">
      <c r="A90" s="2"/>
      <c r="B90" s="872"/>
      <c r="C90" s="915"/>
      <c r="D90" s="892"/>
      <c r="E90" s="892"/>
      <c r="F90" s="872"/>
      <c r="G90" s="892"/>
      <c r="H90" s="871"/>
      <c r="I90" s="872"/>
      <c r="J90" s="1039"/>
      <c r="K90" s="1039"/>
      <c r="L90" s="1040"/>
      <c r="M90" s="139" t="s">
        <v>2820</v>
      </c>
      <c r="N90" s="145" t="s">
        <v>208</v>
      </c>
      <c r="O90" s="147" t="s">
        <v>1424</v>
      </c>
      <c r="P90" s="139" t="str">
        <f>VLOOKUP(O90,CódigosRetorno!$A$2:$B$2000,2,FALSE)</f>
        <v>El RUC del receptor no esta habido</v>
      </c>
      <c r="Q90" s="138" t="s">
        <v>258</v>
      </c>
    </row>
    <row r="91" spans="1:17" ht="24" x14ac:dyDescent="0.35">
      <c r="A91" s="2"/>
      <c r="B91" s="872"/>
      <c r="C91" s="915"/>
      <c r="D91" s="892"/>
      <c r="E91" s="892"/>
      <c r="F91" s="872"/>
      <c r="G91" s="892"/>
      <c r="H91" s="871"/>
      <c r="I91" s="872"/>
      <c r="J91" s="1039"/>
      <c r="K91" s="1039"/>
      <c r="L91" s="1040"/>
      <c r="M91" s="139" t="s">
        <v>2821</v>
      </c>
      <c r="N91" s="145" t="s">
        <v>208</v>
      </c>
      <c r="O91" s="147" t="s">
        <v>798</v>
      </c>
      <c r="P91" s="139" t="str">
        <f>VLOOKUP(O91,CódigosRetorno!$A$2:$B$2000,2,FALSE)</f>
        <v>El DNI debe tener 8 caracteres numéricos</v>
      </c>
      <c r="Q91" s="138" t="s">
        <v>9</v>
      </c>
    </row>
    <row r="92" spans="1:17" ht="72" x14ac:dyDescent="0.35">
      <c r="A92" s="2"/>
      <c r="B92" s="872"/>
      <c r="C92" s="915"/>
      <c r="D92" s="892"/>
      <c r="E92" s="892"/>
      <c r="F92" s="872"/>
      <c r="G92" s="892"/>
      <c r="H92" s="871"/>
      <c r="I92" s="872"/>
      <c r="J92" s="1039"/>
      <c r="K92" s="1039"/>
      <c r="L92" s="1040"/>
      <c r="M92" s="600" t="s">
        <v>2822</v>
      </c>
      <c r="N92" s="145" t="s">
        <v>208</v>
      </c>
      <c r="O92" s="147" t="s">
        <v>800</v>
      </c>
      <c r="P92" s="139" t="str">
        <f>VLOOKUP(O92,CódigosRetorno!$A$2:$B$2000,2,FALSE)</f>
        <v>El dato ingresado como numero de documento de identidad del receptor no cumple con el formato establecido</v>
      </c>
      <c r="Q92" s="138" t="s">
        <v>9</v>
      </c>
    </row>
    <row r="93" spans="1:17" ht="24" x14ac:dyDescent="0.35">
      <c r="A93" s="2"/>
      <c r="B93" s="872"/>
      <c r="C93" s="915"/>
      <c r="D93" s="892"/>
      <c r="E93" s="892"/>
      <c r="F93" s="872" t="s">
        <v>1429</v>
      </c>
      <c r="G93" s="892" t="s">
        <v>198</v>
      </c>
      <c r="H93" s="871" t="s">
        <v>1430</v>
      </c>
      <c r="I93" s="872">
        <v>1</v>
      </c>
      <c r="J93" s="1001" t="s">
        <v>2823</v>
      </c>
      <c r="K93" s="1001" t="s">
        <v>2746</v>
      </c>
      <c r="L93" s="1001" t="s">
        <v>2824</v>
      </c>
      <c r="M93" s="139" t="s">
        <v>1431</v>
      </c>
      <c r="N93" s="145" t="s">
        <v>6</v>
      </c>
      <c r="O93" s="147" t="s">
        <v>1071</v>
      </c>
      <c r="P93" s="139" t="str">
        <f>VLOOKUP(O93,CódigosRetorno!$A$2:$B$2000,2,FALSE)</f>
        <v>El XML no contiene el tag o no existe informacion del tipo de documento de identidad del receptor del documento</v>
      </c>
      <c r="Q93" s="138" t="s">
        <v>9</v>
      </c>
    </row>
    <row r="94" spans="1:17" ht="36" x14ac:dyDescent="0.35">
      <c r="A94" s="2"/>
      <c r="B94" s="872"/>
      <c r="C94" s="915"/>
      <c r="D94" s="892"/>
      <c r="E94" s="892"/>
      <c r="F94" s="872"/>
      <c r="G94" s="892"/>
      <c r="H94" s="871"/>
      <c r="I94" s="872"/>
      <c r="J94" s="886"/>
      <c r="K94" s="886"/>
      <c r="L94" s="886"/>
      <c r="M94" s="139" t="s">
        <v>2825</v>
      </c>
      <c r="N94" s="145" t="s">
        <v>6</v>
      </c>
      <c r="O94" s="147" t="s">
        <v>1433</v>
      </c>
      <c r="P94" s="139" t="str">
        <f>VLOOKUP(O94,CódigosRetorno!$A$2:$B$2000,2,FALSE)</f>
        <v>El dato ingresado en el tipo de documento de identidad del receptor no esta permitido.</v>
      </c>
      <c r="Q94" s="138" t="s">
        <v>470</v>
      </c>
    </row>
    <row r="95" spans="1:17" ht="24" x14ac:dyDescent="0.35">
      <c r="A95" s="2"/>
      <c r="B95" s="872"/>
      <c r="C95" s="915"/>
      <c r="D95" s="892"/>
      <c r="E95" s="892" t="s">
        <v>184</v>
      </c>
      <c r="F95" s="872"/>
      <c r="G95" s="148" t="s">
        <v>1328</v>
      </c>
      <c r="H95" s="139" t="s">
        <v>1329</v>
      </c>
      <c r="I95" s="138" t="s">
        <v>2744</v>
      </c>
      <c r="J95" s="886"/>
      <c r="K95" s="886"/>
      <c r="L95" s="886"/>
      <c r="M95" s="139" t="s">
        <v>1330</v>
      </c>
      <c r="N95" s="131" t="s">
        <v>208</v>
      </c>
      <c r="O95" s="145" t="s">
        <v>1331</v>
      </c>
      <c r="P95" s="139" t="str">
        <f>VLOOKUP(O95,CódigosRetorno!$A$2:$B$2000,2,FALSE)</f>
        <v>El dato ingresado como atributo @schemeName es incorrecto.</v>
      </c>
      <c r="Q95" s="148" t="s">
        <v>9</v>
      </c>
    </row>
    <row r="96" spans="1:17" ht="24" x14ac:dyDescent="0.35">
      <c r="A96" s="2"/>
      <c r="B96" s="872"/>
      <c r="C96" s="915"/>
      <c r="D96" s="892"/>
      <c r="E96" s="892"/>
      <c r="F96" s="872"/>
      <c r="G96" s="148" t="s">
        <v>1257</v>
      </c>
      <c r="H96" s="139" t="s">
        <v>1258</v>
      </c>
      <c r="I96" s="138" t="s">
        <v>2744</v>
      </c>
      <c r="J96" s="886"/>
      <c r="K96" s="886"/>
      <c r="L96" s="886"/>
      <c r="M96" s="139" t="s">
        <v>1259</v>
      </c>
      <c r="N96" s="131" t="s">
        <v>208</v>
      </c>
      <c r="O96" s="145" t="s">
        <v>1260</v>
      </c>
      <c r="P96" s="139" t="str">
        <f>VLOOKUP(O96,CódigosRetorno!$A$2:$B$2000,2,FALSE)</f>
        <v>El dato ingresado como atributo @schemeAgencyName es incorrecto.</v>
      </c>
      <c r="Q96" s="148" t="s">
        <v>9</v>
      </c>
    </row>
    <row r="97" spans="1:17" ht="36" x14ac:dyDescent="0.35">
      <c r="A97" s="2"/>
      <c r="B97" s="872"/>
      <c r="C97" s="915"/>
      <c r="D97" s="892"/>
      <c r="E97" s="892"/>
      <c r="F97" s="872"/>
      <c r="G97" s="148" t="s">
        <v>1332</v>
      </c>
      <c r="H97" s="139" t="s">
        <v>1333</v>
      </c>
      <c r="I97" s="138" t="s">
        <v>2744</v>
      </c>
      <c r="J97" s="886"/>
      <c r="K97" s="886"/>
      <c r="L97" s="886"/>
      <c r="M97" s="139" t="s">
        <v>1334</v>
      </c>
      <c r="N97" s="145" t="s">
        <v>208</v>
      </c>
      <c r="O97" s="147" t="s">
        <v>1335</v>
      </c>
      <c r="P97" s="139" t="str">
        <f>VLOOKUP(O97,CódigosRetorno!$A$2:$B$2000,2,FALSE)</f>
        <v>El dato ingresado como atributo @schemeURI es incorrecto.</v>
      </c>
      <c r="Q97" s="148" t="s">
        <v>9</v>
      </c>
    </row>
    <row r="98" spans="1:17" ht="24" x14ac:dyDescent="0.35">
      <c r="A98" s="2"/>
      <c r="B98" s="872">
        <f>B85+1</f>
        <v>17</v>
      </c>
      <c r="C98" s="871" t="s">
        <v>1438</v>
      </c>
      <c r="D98" s="892" t="s">
        <v>63</v>
      </c>
      <c r="E98" s="892" t="s">
        <v>143</v>
      </c>
      <c r="F98" s="872" t="s">
        <v>205</v>
      </c>
      <c r="G98" s="892"/>
      <c r="H98" s="871" t="s">
        <v>1439</v>
      </c>
      <c r="I98" s="872">
        <v>1</v>
      </c>
      <c r="J98" s="1055" t="s">
        <v>2826</v>
      </c>
      <c r="K98" s="1055" t="s">
        <v>2746</v>
      </c>
      <c r="L98" s="1055" t="s">
        <v>2827</v>
      </c>
      <c r="M98" s="139" t="s">
        <v>606</v>
      </c>
      <c r="N98" s="145" t="s">
        <v>6</v>
      </c>
      <c r="O98" s="147" t="s">
        <v>1440</v>
      </c>
      <c r="P98" s="139" t="str">
        <f>VLOOKUP(O98,CódigosRetorno!$A$2:$B$2000,2,FALSE)</f>
        <v>El XML no contiene el tag o no existe informacion de RegistrationName del receptor del documento</v>
      </c>
      <c r="Q98" s="138" t="s">
        <v>9</v>
      </c>
    </row>
    <row r="99" spans="1:17" ht="48" x14ac:dyDescent="0.35">
      <c r="A99" s="2"/>
      <c r="B99" s="872"/>
      <c r="C99" s="871"/>
      <c r="D99" s="892"/>
      <c r="E99" s="892"/>
      <c r="F99" s="872"/>
      <c r="G99" s="892"/>
      <c r="H99" s="871"/>
      <c r="I99" s="872"/>
      <c r="J99" s="1055"/>
      <c r="K99" s="1055"/>
      <c r="L99" s="1055"/>
      <c r="M99" s="139" t="s">
        <v>1441</v>
      </c>
      <c r="N99" s="145" t="s">
        <v>6</v>
      </c>
      <c r="O99" s="147" t="s">
        <v>1442</v>
      </c>
      <c r="P99" s="139" t="str">
        <f>VLOOKUP(O99,CódigosRetorno!$A$2:$B$2000,2,FALSE)</f>
        <v>RegistrationName -  El dato ingresado no cumple con el estandar</v>
      </c>
      <c r="Q99" s="138" t="s">
        <v>9</v>
      </c>
    </row>
    <row r="100" spans="1:17" ht="48" x14ac:dyDescent="0.35">
      <c r="A100" s="2"/>
      <c r="B100" s="892">
        <f>B98+1</f>
        <v>18</v>
      </c>
      <c r="C100" s="950" t="s">
        <v>2828</v>
      </c>
      <c r="D100" s="892" t="s">
        <v>63</v>
      </c>
      <c r="E100" s="892" t="s">
        <v>184</v>
      </c>
      <c r="F100" s="138" t="s">
        <v>1343</v>
      </c>
      <c r="G100" s="131"/>
      <c r="H100" s="139" t="s">
        <v>1444</v>
      </c>
      <c r="I100" s="138">
        <v>1</v>
      </c>
      <c r="J100" s="414" t="s">
        <v>2791</v>
      </c>
      <c r="K100" s="414" t="s">
        <v>2740</v>
      </c>
      <c r="L100" s="414" t="s">
        <v>2829</v>
      </c>
      <c r="M100" s="139" t="s">
        <v>186</v>
      </c>
      <c r="N100" s="131" t="s">
        <v>9</v>
      </c>
      <c r="O100" s="145" t="s">
        <v>9</v>
      </c>
      <c r="P100" s="139" t="str">
        <f>VLOOKUP(O100,CódigosRetorno!$A$2:$B$2000,2,FALSE)</f>
        <v>-</v>
      </c>
      <c r="Q100" s="148" t="s">
        <v>9</v>
      </c>
    </row>
    <row r="101" spans="1:17" ht="36" x14ac:dyDescent="0.35">
      <c r="A101" s="2"/>
      <c r="B101" s="892"/>
      <c r="C101" s="950"/>
      <c r="D101" s="892"/>
      <c r="E101" s="892"/>
      <c r="F101" s="138" t="s">
        <v>1347</v>
      </c>
      <c r="G101" s="131"/>
      <c r="H101" s="139" t="s">
        <v>1445</v>
      </c>
      <c r="I101" s="138" t="s">
        <v>2744</v>
      </c>
      <c r="J101" s="414" t="s">
        <v>2793</v>
      </c>
      <c r="K101" s="414" t="s">
        <v>2740</v>
      </c>
      <c r="L101" s="414" t="s">
        <v>2830</v>
      </c>
      <c r="M101" s="139" t="s">
        <v>186</v>
      </c>
      <c r="N101" s="131" t="s">
        <v>9</v>
      </c>
      <c r="O101" s="145" t="s">
        <v>9</v>
      </c>
      <c r="P101" s="139" t="str">
        <f>VLOOKUP(O101,CódigosRetorno!$A$2:$B$2000,2,FALSE)</f>
        <v>-</v>
      </c>
      <c r="Q101" s="148" t="s">
        <v>9</v>
      </c>
    </row>
    <row r="102" spans="1:17" ht="36" x14ac:dyDescent="0.35">
      <c r="A102" s="2"/>
      <c r="B102" s="892"/>
      <c r="C102" s="950"/>
      <c r="D102" s="892"/>
      <c r="E102" s="892"/>
      <c r="F102" s="138" t="s">
        <v>228</v>
      </c>
      <c r="G102" s="131"/>
      <c r="H102" s="139" t="s">
        <v>1446</v>
      </c>
      <c r="I102" s="138" t="s">
        <v>2744</v>
      </c>
      <c r="J102" s="414" t="s">
        <v>2795</v>
      </c>
      <c r="K102" s="414" t="s">
        <v>2740</v>
      </c>
      <c r="L102" s="414" t="s">
        <v>2831</v>
      </c>
      <c r="M102" s="139" t="s">
        <v>186</v>
      </c>
      <c r="N102" s="131" t="s">
        <v>9</v>
      </c>
      <c r="O102" s="145" t="s">
        <v>9</v>
      </c>
      <c r="P102" s="139" t="str">
        <f>VLOOKUP(O102,CódigosRetorno!$A$2:$B$2000,2,FALSE)</f>
        <v>-</v>
      </c>
      <c r="Q102" s="148" t="s">
        <v>9</v>
      </c>
    </row>
    <row r="103" spans="1:17" ht="36" x14ac:dyDescent="0.35">
      <c r="A103" s="2"/>
      <c r="B103" s="892"/>
      <c r="C103" s="950"/>
      <c r="D103" s="892"/>
      <c r="E103" s="892"/>
      <c r="F103" s="138" t="s">
        <v>216</v>
      </c>
      <c r="G103" s="131" t="s">
        <v>217</v>
      </c>
      <c r="H103" s="139" t="s">
        <v>1447</v>
      </c>
      <c r="I103" s="138">
        <v>1</v>
      </c>
      <c r="J103" s="989" t="s">
        <v>2797</v>
      </c>
      <c r="K103" s="989" t="s">
        <v>2740</v>
      </c>
      <c r="L103" s="989" t="s">
        <v>2832</v>
      </c>
      <c r="M103" s="139" t="s">
        <v>186</v>
      </c>
      <c r="N103" s="131" t="s">
        <v>9</v>
      </c>
      <c r="O103" s="145" t="s">
        <v>9</v>
      </c>
      <c r="P103" s="139" t="str">
        <f>VLOOKUP(O103,CódigosRetorno!$A$2:$B$2000,2,FALSE)</f>
        <v>-</v>
      </c>
      <c r="Q103" s="138" t="s">
        <v>1356</v>
      </c>
    </row>
    <row r="104" spans="1:17" x14ac:dyDescent="0.35">
      <c r="A104" s="2"/>
      <c r="B104" s="892"/>
      <c r="C104" s="950"/>
      <c r="D104" s="892"/>
      <c r="E104" s="892"/>
      <c r="F104" s="872"/>
      <c r="G104" s="138" t="s">
        <v>1357</v>
      </c>
      <c r="H104" s="95" t="s">
        <v>1258</v>
      </c>
      <c r="I104" s="138" t="s">
        <v>2744</v>
      </c>
      <c r="J104" s="987"/>
      <c r="K104" s="987"/>
      <c r="L104" s="987"/>
      <c r="M104" s="139" t="s">
        <v>186</v>
      </c>
      <c r="N104" s="131" t="s">
        <v>9</v>
      </c>
      <c r="O104" s="145" t="s">
        <v>9</v>
      </c>
      <c r="P104" s="139" t="str">
        <f>VLOOKUP(O104,CódigosRetorno!$A$2:$B$2000,2,FALSE)</f>
        <v>-</v>
      </c>
      <c r="Q104" s="138" t="s">
        <v>9</v>
      </c>
    </row>
    <row r="105" spans="1:17" x14ac:dyDescent="0.35">
      <c r="A105" s="2"/>
      <c r="B105" s="892"/>
      <c r="C105" s="950"/>
      <c r="D105" s="892"/>
      <c r="E105" s="892"/>
      <c r="F105" s="872"/>
      <c r="G105" s="138" t="s">
        <v>1359</v>
      </c>
      <c r="H105" s="95" t="s">
        <v>1329</v>
      </c>
      <c r="I105" s="138" t="s">
        <v>2744</v>
      </c>
      <c r="J105" s="988"/>
      <c r="K105" s="988"/>
      <c r="L105" s="988"/>
      <c r="M105" s="139" t="s">
        <v>186</v>
      </c>
      <c r="N105" s="131" t="s">
        <v>9</v>
      </c>
      <c r="O105" s="145" t="s">
        <v>9</v>
      </c>
      <c r="P105" s="139" t="str">
        <f>VLOOKUP(O105,CódigosRetorno!$A$2:$B$2000,2,FALSE)</f>
        <v>-</v>
      </c>
      <c r="Q105" s="148" t="s">
        <v>9</v>
      </c>
    </row>
    <row r="106" spans="1:17" ht="36" x14ac:dyDescent="0.35">
      <c r="A106" s="2"/>
      <c r="B106" s="892"/>
      <c r="C106" s="950"/>
      <c r="D106" s="892"/>
      <c r="E106" s="892"/>
      <c r="F106" s="138" t="s">
        <v>228</v>
      </c>
      <c r="G106" s="131"/>
      <c r="H106" s="139" t="s">
        <v>1448</v>
      </c>
      <c r="I106" s="138" t="s">
        <v>2744</v>
      </c>
      <c r="J106" s="414" t="s">
        <v>2799</v>
      </c>
      <c r="K106" s="414" t="s">
        <v>2740</v>
      </c>
      <c r="L106" s="414" t="s">
        <v>2833</v>
      </c>
      <c r="M106" s="139" t="s">
        <v>186</v>
      </c>
      <c r="N106" s="131" t="s">
        <v>9</v>
      </c>
      <c r="O106" s="145" t="s">
        <v>9</v>
      </c>
      <c r="P106" s="139" t="str">
        <f>VLOOKUP(O106,CódigosRetorno!$A$2:$B$2000,2,FALSE)</f>
        <v>-</v>
      </c>
      <c r="Q106" s="148" t="s">
        <v>9</v>
      </c>
    </row>
    <row r="107" spans="1:17" ht="36" x14ac:dyDescent="0.35">
      <c r="A107" s="2"/>
      <c r="B107" s="892"/>
      <c r="C107" s="950"/>
      <c r="D107" s="892"/>
      <c r="E107" s="892"/>
      <c r="F107" s="138" t="s">
        <v>228</v>
      </c>
      <c r="G107" s="131"/>
      <c r="H107" s="139" t="s">
        <v>1449</v>
      </c>
      <c r="I107" s="138" t="s">
        <v>2744</v>
      </c>
      <c r="J107" s="414" t="s">
        <v>2801</v>
      </c>
      <c r="K107" s="414" t="s">
        <v>2740</v>
      </c>
      <c r="L107" s="414" t="s">
        <v>2834</v>
      </c>
      <c r="M107" s="139" t="s">
        <v>186</v>
      </c>
      <c r="N107" s="131" t="s">
        <v>9</v>
      </c>
      <c r="O107" s="145" t="s">
        <v>9</v>
      </c>
      <c r="P107" s="139" t="str">
        <f>VLOOKUP(O107,CódigosRetorno!$A$2:$B$2000,2,FALSE)</f>
        <v>-</v>
      </c>
      <c r="Q107" s="148" t="s">
        <v>9</v>
      </c>
    </row>
    <row r="108" spans="1:17" ht="36" x14ac:dyDescent="0.35">
      <c r="A108" s="2"/>
      <c r="B108" s="892"/>
      <c r="C108" s="950"/>
      <c r="D108" s="892"/>
      <c r="E108" s="892"/>
      <c r="F108" s="138" t="s">
        <v>330</v>
      </c>
      <c r="G108" s="131" t="s">
        <v>243</v>
      </c>
      <c r="H108" s="139" t="s">
        <v>1450</v>
      </c>
      <c r="I108" s="138">
        <v>1</v>
      </c>
      <c r="J108" s="989" t="s">
        <v>2803</v>
      </c>
      <c r="K108" s="989" t="s">
        <v>2740</v>
      </c>
      <c r="L108" s="989" t="s">
        <v>2835</v>
      </c>
      <c r="M108" s="139" t="s">
        <v>186</v>
      </c>
      <c r="N108" s="131" t="s">
        <v>9</v>
      </c>
      <c r="O108" s="145" t="s">
        <v>9</v>
      </c>
      <c r="P108" s="139" t="str">
        <f>VLOOKUP(O108,CódigosRetorno!$A$2:$B$2000,2,FALSE)</f>
        <v>-</v>
      </c>
      <c r="Q108" s="138" t="s">
        <v>1369</v>
      </c>
    </row>
    <row r="109" spans="1:17" x14ac:dyDescent="0.35">
      <c r="A109" s="2"/>
      <c r="B109" s="892"/>
      <c r="C109" s="950"/>
      <c r="D109" s="892"/>
      <c r="E109" s="892"/>
      <c r="F109" s="872"/>
      <c r="G109" s="148" t="s">
        <v>1370</v>
      </c>
      <c r="H109" s="139" t="s">
        <v>1298</v>
      </c>
      <c r="I109" s="138" t="s">
        <v>2744</v>
      </c>
      <c r="J109" s="987"/>
      <c r="K109" s="987"/>
      <c r="L109" s="987"/>
      <c r="M109" s="139" t="s">
        <v>186</v>
      </c>
      <c r="N109" s="131" t="s">
        <v>9</v>
      </c>
      <c r="O109" s="145" t="s">
        <v>9</v>
      </c>
      <c r="P109" s="139" t="str">
        <f>VLOOKUP(O109,CódigosRetorno!$A$2:$B$2000,2,FALSE)</f>
        <v>-</v>
      </c>
      <c r="Q109" s="138" t="s">
        <v>9</v>
      </c>
    </row>
    <row r="110" spans="1:17" ht="48" x14ac:dyDescent="0.35">
      <c r="A110" s="2"/>
      <c r="B110" s="892"/>
      <c r="C110" s="950"/>
      <c r="D110" s="892"/>
      <c r="E110" s="892"/>
      <c r="F110" s="872"/>
      <c r="G110" s="148" t="s">
        <v>1372</v>
      </c>
      <c r="H110" s="139" t="s">
        <v>1280</v>
      </c>
      <c r="I110" s="138" t="s">
        <v>2744</v>
      </c>
      <c r="J110" s="987"/>
      <c r="K110" s="987"/>
      <c r="L110" s="987"/>
      <c r="M110" s="139" t="s">
        <v>186</v>
      </c>
      <c r="N110" s="131" t="s">
        <v>9</v>
      </c>
      <c r="O110" s="145" t="s">
        <v>9</v>
      </c>
      <c r="P110" s="139" t="str">
        <f>VLOOKUP(O110,CódigosRetorno!$A$2:$B$2000,2,FALSE)</f>
        <v>-</v>
      </c>
      <c r="Q110" s="148" t="s">
        <v>9</v>
      </c>
    </row>
    <row r="111" spans="1:17" x14ac:dyDescent="0.35">
      <c r="A111" s="2"/>
      <c r="B111" s="892"/>
      <c r="C111" s="950"/>
      <c r="D111" s="892"/>
      <c r="E111" s="892"/>
      <c r="F111" s="872"/>
      <c r="G111" s="138" t="s">
        <v>1373</v>
      </c>
      <c r="H111" s="139" t="s">
        <v>1283</v>
      </c>
      <c r="I111" s="138" t="s">
        <v>2744</v>
      </c>
      <c r="J111" s="988"/>
      <c r="K111" s="988"/>
      <c r="L111" s="988"/>
      <c r="M111" s="139" t="s">
        <v>186</v>
      </c>
      <c r="N111" s="131" t="s">
        <v>9</v>
      </c>
      <c r="O111" s="145" t="s">
        <v>9</v>
      </c>
      <c r="P111" s="139" t="str">
        <f>VLOOKUP(O111,CódigosRetorno!$A$2:$B$2000,2,FALSE)</f>
        <v>-</v>
      </c>
      <c r="Q111" s="148" t="s">
        <v>9</v>
      </c>
    </row>
    <row r="112" spans="1:17" ht="48" x14ac:dyDescent="0.35">
      <c r="A112" s="2"/>
      <c r="B112" s="868">
        <f>B100+1</f>
        <v>19</v>
      </c>
      <c r="C112" s="873" t="s">
        <v>1451</v>
      </c>
      <c r="D112" s="889" t="s">
        <v>63</v>
      </c>
      <c r="E112" s="889" t="s">
        <v>184</v>
      </c>
      <c r="F112" s="138" t="s">
        <v>300</v>
      </c>
      <c r="G112" s="131"/>
      <c r="H112" s="139" t="s">
        <v>1452</v>
      </c>
      <c r="I112" s="138">
        <v>1</v>
      </c>
      <c r="J112" s="141" t="s">
        <v>2836</v>
      </c>
      <c r="K112" s="141" t="s">
        <v>2740</v>
      </c>
      <c r="L112" s="141" t="s">
        <v>2837</v>
      </c>
      <c r="M112" s="139" t="s">
        <v>186</v>
      </c>
      <c r="N112" s="145" t="s">
        <v>9</v>
      </c>
      <c r="O112" s="147" t="s">
        <v>9</v>
      </c>
      <c r="P112" s="139" t="str">
        <f>VLOOKUP(O112,CódigosRetorno!$A$2:$B$2000,2,FALSE)</f>
        <v>-</v>
      </c>
      <c r="Q112" s="138" t="s">
        <v>9</v>
      </c>
    </row>
    <row r="113" spans="1:17" ht="48" x14ac:dyDescent="0.35">
      <c r="A113" s="2"/>
      <c r="B113" s="885"/>
      <c r="C113" s="886"/>
      <c r="D113" s="890"/>
      <c r="E113" s="890"/>
      <c r="F113" s="138" t="s">
        <v>1429</v>
      </c>
      <c r="G113" s="131" t="s">
        <v>198</v>
      </c>
      <c r="H113" s="139" t="s">
        <v>1453</v>
      </c>
      <c r="I113" s="138">
        <v>1</v>
      </c>
      <c r="J113" s="873" t="s">
        <v>2838</v>
      </c>
      <c r="K113" s="873" t="s">
        <v>2740</v>
      </c>
      <c r="L113" s="873" t="s">
        <v>2839</v>
      </c>
      <c r="M113" s="139" t="s">
        <v>186</v>
      </c>
      <c r="N113" s="145" t="s">
        <v>9</v>
      </c>
      <c r="O113" s="147" t="s">
        <v>9</v>
      </c>
      <c r="P113" s="139" t="str">
        <f>VLOOKUP(O113,CódigosRetorno!$A$2:$B$2000,2,FALSE)</f>
        <v>-</v>
      </c>
      <c r="Q113" s="148" t="s">
        <v>9</v>
      </c>
    </row>
    <row r="114" spans="1:17" ht="24" x14ac:dyDescent="0.35">
      <c r="A114" s="2"/>
      <c r="B114" s="885"/>
      <c r="C114" s="886"/>
      <c r="D114" s="890"/>
      <c r="E114" s="890"/>
      <c r="F114" s="868"/>
      <c r="G114" s="148" t="s">
        <v>1328</v>
      </c>
      <c r="H114" s="139" t="s">
        <v>1329</v>
      </c>
      <c r="I114" s="138" t="s">
        <v>2744</v>
      </c>
      <c r="J114" s="886"/>
      <c r="K114" s="886"/>
      <c r="L114" s="886"/>
      <c r="M114" s="139" t="s">
        <v>186</v>
      </c>
      <c r="N114" s="131" t="s">
        <v>9</v>
      </c>
      <c r="O114" s="145" t="s">
        <v>9</v>
      </c>
      <c r="P114" s="139" t="str">
        <f>VLOOKUP(O114,CódigosRetorno!$A$2:$B$2000,2,FALSE)</f>
        <v>-</v>
      </c>
      <c r="Q114" s="148" t="s">
        <v>9</v>
      </c>
    </row>
    <row r="115" spans="1:17" x14ac:dyDescent="0.35">
      <c r="A115" s="2"/>
      <c r="B115" s="885"/>
      <c r="C115" s="886"/>
      <c r="D115" s="890"/>
      <c r="E115" s="890"/>
      <c r="F115" s="885"/>
      <c r="G115" s="148" t="s">
        <v>1257</v>
      </c>
      <c r="H115" s="139" t="s">
        <v>1258</v>
      </c>
      <c r="I115" s="138" t="s">
        <v>2744</v>
      </c>
      <c r="J115" s="886"/>
      <c r="K115" s="886"/>
      <c r="L115" s="886"/>
      <c r="M115" s="139" t="s">
        <v>186</v>
      </c>
      <c r="N115" s="131" t="s">
        <v>9</v>
      </c>
      <c r="O115" s="145" t="s">
        <v>9</v>
      </c>
      <c r="P115" s="139" t="str">
        <f>VLOOKUP(O115,CódigosRetorno!$A$2:$B$2000,2,FALSE)</f>
        <v>-</v>
      </c>
      <c r="Q115" s="148" t="s">
        <v>9</v>
      </c>
    </row>
    <row r="116" spans="1:17" ht="36" x14ac:dyDescent="0.35">
      <c r="A116" s="2"/>
      <c r="B116" s="885"/>
      <c r="C116" s="886"/>
      <c r="D116" s="890"/>
      <c r="E116" s="890"/>
      <c r="F116" s="869"/>
      <c r="G116" s="148" t="s">
        <v>1332</v>
      </c>
      <c r="H116" s="139" t="s">
        <v>1333</v>
      </c>
      <c r="I116" s="138" t="s">
        <v>2744</v>
      </c>
      <c r="J116" s="874"/>
      <c r="K116" s="874"/>
      <c r="L116" s="874"/>
      <c r="M116" s="139" t="s">
        <v>186</v>
      </c>
      <c r="N116" s="145" t="s">
        <v>9</v>
      </c>
      <c r="O116" s="147" t="s">
        <v>9</v>
      </c>
      <c r="P116" s="139" t="str">
        <f>VLOOKUP(O116,CódigosRetorno!$A$2:$B$2000,2,FALSE)</f>
        <v>-</v>
      </c>
      <c r="Q116" s="148" t="s">
        <v>9</v>
      </c>
    </row>
    <row r="117" spans="1:17" ht="48" x14ac:dyDescent="0.35">
      <c r="A117" s="2"/>
      <c r="B117" s="869"/>
      <c r="C117" s="874"/>
      <c r="D117" s="891"/>
      <c r="E117" s="891"/>
      <c r="F117" s="138" t="s">
        <v>205</v>
      </c>
      <c r="G117" s="131"/>
      <c r="H117" s="139" t="s">
        <v>1454</v>
      </c>
      <c r="I117" s="138">
        <v>1</v>
      </c>
      <c r="J117" s="141" t="s">
        <v>2840</v>
      </c>
      <c r="K117" s="141" t="s">
        <v>2740</v>
      </c>
      <c r="L117" s="141" t="s">
        <v>2841</v>
      </c>
      <c r="M117" s="139" t="s">
        <v>186</v>
      </c>
      <c r="N117" s="145" t="s">
        <v>9</v>
      </c>
      <c r="O117" s="147" t="s">
        <v>9</v>
      </c>
      <c r="P117" s="139" t="str">
        <f>VLOOKUP(O117,CódigosRetorno!$A$2:$B$2000,2,FALSE)</f>
        <v>-</v>
      </c>
      <c r="Q117" s="138" t="s">
        <v>9</v>
      </c>
    </row>
    <row r="118" spans="1:17" ht="48" x14ac:dyDescent="0.35">
      <c r="A118" s="2"/>
      <c r="B118" s="892">
        <f>B112+1</f>
        <v>20</v>
      </c>
      <c r="C118" s="968" t="s">
        <v>2842</v>
      </c>
      <c r="D118" s="1062" t="s">
        <v>63</v>
      </c>
      <c r="E118" s="1062" t="s">
        <v>184</v>
      </c>
      <c r="F118" s="72" t="s">
        <v>1343</v>
      </c>
      <c r="G118" s="142"/>
      <c r="H118" s="74" t="s">
        <v>2843</v>
      </c>
      <c r="I118" s="138"/>
      <c r="J118" s="141"/>
      <c r="K118" s="141"/>
      <c r="L118" s="141"/>
      <c r="M118" s="139" t="s">
        <v>186</v>
      </c>
      <c r="N118" s="145" t="s">
        <v>9</v>
      </c>
      <c r="O118" s="147" t="s">
        <v>9</v>
      </c>
      <c r="P118" s="139" t="str">
        <f>VLOOKUP(O118,CódigosRetorno!$A$2:$B$2000,2,FALSE)</f>
        <v>-</v>
      </c>
      <c r="Q118" s="138" t="s">
        <v>9</v>
      </c>
    </row>
    <row r="119" spans="1:17" ht="36" x14ac:dyDescent="0.35">
      <c r="A119" s="2"/>
      <c r="B119" s="892"/>
      <c r="C119" s="1061"/>
      <c r="D119" s="1062"/>
      <c r="E119" s="1062"/>
      <c r="F119" s="72" t="s">
        <v>1347</v>
      </c>
      <c r="G119" s="142"/>
      <c r="H119" s="74" t="s">
        <v>2844</v>
      </c>
      <c r="I119" s="138"/>
      <c r="J119" s="141"/>
      <c r="K119" s="141"/>
      <c r="L119" s="141"/>
      <c r="M119" s="139" t="s">
        <v>186</v>
      </c>
      <c r="N119" s="145" t="s">
        <v>9</v>
      </c>
      <c r="O119" s="147" t="s">
        <v>9</v>
      </c>
      <c r="P119" s="139" t="str">
        <f>VLOOKUP(O119,CódigosRetorno!$A$2:$B$2000,2,FALSE)</f>
        <v>-</v>
      </c>
      <c r="Q119" s="138" t="s">
        <v>9</v>
      </c>
    </row>
    <row r="120" spans="1:17" ht="36" x14ac:dyDescent="0.35">
      <c r="A120" s="2"/>
      <c r="B120" s="892"/>
      <c r="C120" s="1061"/>
      <c r="D120" s="1062"/>
      <c r="E120" s="1062"/>
      <c r="F120" s="72" t="s">
        <v>228</v>
      </c>
      <c r="G120" s="142"/>
      <c r="H120" s="74" t="s">
        <v>2845</v>
      </c>
      <c r="I120" s="138"/>
      <c r="J120" s="141"/>
      <c r="K120" s="141"/>
      <c r="L120" s="141"/>
      <c r="M120" s="139" t="s">
        <v>186</v>
      </c>
      <c r="N120" s="145" t="s">
        <v>9</v>
      </c>
      <c r="O120" s="147" t="s">
        <v>9</v>
      </c>
      <c r="P120" s="139" t="str">
        <f>VLOOKUP(O120,CódigosRetorno!$A$2:$B$2000,2,FALSE)</f>
        <v>-</v>
      </c>
      <c r="Q120" s="138" t="s">
        <v>9</v>
      </c>
    </row>
    <row r="121" spans="1:17" ht="36" x14ac:dyDescent="0.35">
      <c r="A121" s="2"/>
      <c r="B121" s="892"/>
      <c r="C121" s="1061"/>
      <c r="D121" s="1062"/>
      <c r="E121" s="1062"/>
      <c r="F121" s="72" t="s">
        <v>216</v>
      </c>
      <c r="G121" s="142" t="s">
        <v>217</v>
      </c>
      <c r="H121" s="74" t="s">
        <v>2846</v>
      </c>
      <c r="I121" s="138"/>
      <c r="J121" s="141"/>
      <c r="K121" s="141"/>
      <c r="L121" s="141"/>
      <c r="M121" s="139" t="s">
        <v>186</v>
      </c>
      <c r="N121" s="145" t="s">
        <v>9</v>
      </c>
      <c r="O121" s="147" t="s">
        <v>9</v>
      </c>
      <c r="P121" s="139" t="str">
        <f>VLOOKUP(O121,CódigosRetorno!$A$2:$B$2000,2,FALSE)</f>
        <v>-</v>
      </c>
      <c r="Q121" s="138" t="s">
        <v>9</v>
      </c>
    </row>
    <row r="122" spans="1:17" x14ac:dyDescent="0.35">
      <c r="A122" s="2"/>
      <c r="B122" s="892"/>
      <c r="C122" s="1061"/>
      <c r="D122" s="1062"/>
      <c r="E122" s="1062"/>
      <c r="F122" s="1063"/>
      <c r="G122" s="72" t="s">
        <v>1357</v>
      </c>
      <c r="H122" s="418" t="s">
        <v>1258</v>
      </c>
      <c r="I122" s="138"/>
      <c r="J122" s="141"/>
      <c r="K122" s="141"/>
      <c r="L122" s="141"/>
      <c r="M122" s="139" t="s">
        <v>186</v>
      </c>
      <c r="N122" s="145" t="s">
        <v>9</v>
      </c>
      <c r="O122" s="147" t="s">
        <v>9</v>
      </c>
      <c r="P122" s="139" t="str">
        <f>VLOOKUP(O122,CódigosRetorno!$A$2:$B$2000,2,FALSE)</f>
        <v>-</v>
      </c>
      <c r="Q122" s="138" t="s">
        <v>9</v>
      </c>
    </row>
    <row r="123" spans="1:17" x14ac:dyDescent="0.35">
      <c r="A123" s="2"/>
      <c r="B123" s="892"/>
      <c r="C123" s="1061"/>
      <c r="D123" s="1062"/>
      <c r="E123" s="1062"/>
      <c r="F123" s="1063"/>
      <c r="G123" s="72" t="s">
        <v>1359</v>
      </c>
      <c r="H123" s="418" t="s">
        <v>1329</v>
      </c>
      <c r="I123" s="138"/>
      <c r="J123" s="141"/>
      <c r="K123" s="141"/>
      <c r="L123" s="141"/>
      <c r="M123" s="139" t="s">
        <v>186</v>
      </c>
      <c r="N123" s="145" t="s">
        <v>9</v>
      </c>
      <c r="O123" s="147" t="s">
        <v>9</v>
      </c>
      <c r="P123" s="139" t="str">
        <f>VLOOKUP(O123,CódigosRetorno!$A$2:$B$2000,2,FALSE)</f>
        <v>-</v>
      </c>
      <c r="Q123" s="138" t="s">
        <v>9</v>
      </c>
    </row>
    <row r="124" spans="1:17" ht="36" x14ac:dyDescent="0.35">
      <c r="A124" s="2"/>
      <c r="B124" s="892"/>
      <c r="C124" s="1061"/>
      <c r="D124" s="1062"/>
      <c r="E124" s="1062"/>
      <c r="F124" s="72" t="s">
        <v>228</v>
      </c>
      <c r="G124" s="142"/>
      <c r="H124" s="74" t="s">
        <v>2847</v>
      </c>
      <c r="I124" s="138"/>
      <c r="J124" s="141"/>
      <c r="K124" s="141"/>
      <c r="L124" s="141"/>
      <c r="M124" s="139" t="s">
        <v>186</v>
      </c>
      <c r="N124" s="145" t="s">
        <v>9</v>
      </c>
      <c r="O124" s="147" t="s">
        <v>9</v>
      </c>
      <c r="P124" s="139" t="str">
        <f>VLOOKUP(O124,CódigosRetorno!$A$2:$B$2000,2,FALSE)</f>
        <v>-</v>
      </c>
      <c r="Q124" s="138" t="s">
        <v>9</v>
      </c>
    </row>
    <row r="125" spans="1:17" ht="36" x14ac:dyDescent="0.35">
      <c r="A125" s="2"/>
      <c r="B125" s="892"/>
      <c r="C125" s="1061"/>
      <c r="D125" s="1062"/>
      <c r="E125" s="1062"/>
      <c r="F125" s="72" t="s">
        <v>228</v>
      </c>
      <c r="G125" s="142"/>
      <c r="H125" s="74" t="s">
        <v>2848</v>
      </c>
      <c r="I125" s="138"/>
      <c r="J125" s="141"/>
      <c r="K125" s="141"/>
      <c r="L125" s="141"/>
      <c r="M125" s="139" t="s">
        <v>186</v>
      </c>
      <c r="N125" s="145" t="s">
        <v>9</v>
      </c>
      <c r="O125" s="147" t="s">
        <v>9</v>
      </c>
      <c r="P125" s="139" t="str">
        <f>VLOOKUP(O125,CódigosRetorno!$A$2:$B$2000,2,FALSE)</f>
        <v>-</v>
      </c>
      <c r="Q125" s="138" t="s">
        <v>9</v>
      </c>
    </row>
    <row r="126" spans="1:17" ht="36" x14ac:dyDescent="0.35">
      <c r="A126" s="2"/>
      <c r="B126" s="892"/>
      <c r="C126" s="1061"/>
      <c r="D126" s="1062"/>
      <c r="E126" s="1062"/>
      <c r="F126" s="72" t="s">
        <v>330</v>
      </c>
      <c r="G126" s="142" t="s">
        <v>243</v>
      </c>
      <c r="H126" s="74" t="s">
        <v>2849</v>
      </c>
      <c r="I126" s="138"/>
      <c r="J126" s="141"/>
      <c r="K126" s="141"/>
      <c r="L126" s="141"/>
      <c r="M126" s="139" t="s">
        <v>186</v>
      </c>
      <c r="N126" s="145" t="s">
        <v>9</v>
      </c>
      <c r="O126" s="147" t="s">
        <v>9</v>
      </c>
      <c r="P126" s="139" t="str">
        <f>VLOOKUP(O126,CódigosRetorno!$A$2:$B$2000,2,FALSE)</f>
        <v>-</v>
      </c>
      <c r="Q126" s="138" t="s">
        <v>9</v>
      </c>
    </row>
    <row r="127" spans="1:17" x14ac:dyDescent="0.35">
      <c r="A127" s="2"/>
      <c r="B127" s="892"/>
      <c r="C127" s="1061"/>
      <c r="D127" s="1062"/>
      <c r="E127" s="1062"/>
      <c r="F127" s="1063"/>
      <c r="G127" s="514" t="s">
        <v>1370</v>
      </c>
      <c r="H127" s="74" t="s">
        <v>1298</v>
      </c>
      <c r="I127" s="138"/>
      <c r="J127" s="141"/>
      <c r="K127" s="141"/>
      <c r="L127" s="141"/>
      <c r="M127" s="139" t="s">
        <v>186</v>
      </c>
      <c r="N127" s="145" t="s">
        <v>9</v>
      </c>
      <c r="O127" s="147" t="s">
        <v>9</v>
      </c>
      <c r="P127" s="139" t="str">
        <f>VLOOKUP(O127,CódigosRetorno!$A$2:$B$2000,2,FALSE)</f>
        <v>-</v>
      </c>
      <c r="Q127" s="138" t="s">
        <v>9</v>
      </c>
    </row>
    <row r="128" spans="1:17" ht="48" x14ac:dyDescent="0.35">
      <c r="A128" s="2"/>
      <c r="B128" s="892"/>
      <c r="C128" s="1061"/>
      <c r="D128" s="1062"/>
      <c r="E128" s="1062"/>
      <c r="F128" s="1063"/>
      <c r="G128" s="514" t="s">
        <v>1372</v>
      </c>
      <c r="H128" s="74" t="s">
        <v>1280</v>
      </c>
      <c r="I128" s="138"/>
      <c r="J128" s="141"/>
      <c r="K128" s="141"/>
      <c r="L128" s="141"/>
      <c r="M128" s="139" t="s">
        <v>186</v>
      </c>
      <c r="N128" s="145" t="s">
        <v>9</v>
      </c>
      <c r="O128" s="147" t="s">
        <v>9</v>
      </c>
      <c r="P128" s="139" t="str">
        <f>VLOOKUP(O128,CódigosRetorno!$A$2:$B$2000,2,FALSE)</f>
        <v>-</v>
      </c>
      <c r="Q128" s="138" t="s">
        <v>9</v>
      </c>
    </row>
    <row r="129" spans="1:17" x14ac:dyDescent="0.35">
      <c r="A129" s="2"/>
      <c r="B129" s="892"/>
      <c r="C129" s="1061"/>
      <c r="D129" s="1062"/>
      <c r="E129" s="1062"/>
      <c r="F129" s="1063"/>
      <c r="G129" s="72" t="s">
        <v>1373</v>
      </c>
      <c r="H129" s="74" t="s">
        <v>1283</v>
      </c>
      <c r="I129" s="138"/>
      <c r="J129" s="141"/>
      <c r="K129" s="141"/>
      <c r="L129" s="141"/>
      <c r="M129" s="139" t="s">
        <v>186</v>
      </c>
      <c r="N129" s="145" t="s">
        <v>9</v>
      </c>
      <c r="O129" s="147" t="s">
        <v>9</v>
      </c>
      <c r="P129" s="139" t="str">
        <f>VLOOKUP(O129,CódigosRetorno!$A$2:$B$2000,2,FALSE)</f>
        <v>-</v>
      </c>
      <c r="Q129" s="138" t="s">
        <v>9</v>
      </c>
    </row>
    <row r="130" spans="1:17" ht="24" x14ac:dyDescent="0.35">
      <c r="A130" s="2"/>
      <c r="B130" s="868">
        <v>21</v>
      </c>
      <c r="C130" s="873" t="s">
        <v>2850</v>
      </c>
      <c r="D130" s="889" t="s">
        <v>63</v>
      </c>
      <c r="E130" s="889" t="s">
        <v>184</v>
      </c>
      <c r="F130" s="138" t="s">
        <v>755</v>
      </c>
      <c r="G130" s="131"/>
      <c r="H130" s="139" t="s">
        <v>2851</v>
      </c>
      <c r="I130" s="138"/>
      <c r="J130" s="141"/>
      <c r="K130" s="141"/>
      <c r="L130" s="141"/>
      <c r="M130" s="139" t="s">
        <v>186</v>
      </c>
      <c r="N130" s="145" t="s">
        <v>9</v>
      </c>
      <c r="O130" s="147" t="s">
        <v>9</v>
      </c>
      <c r="P130" s="139" t="str">
        <f>VLOOKUP(O130,CódigosRetorno!$A$2:$B$2000,2,FALSE)</f>
        <v>-</v>
      </c>
      <c r="Q130" s="138" t="s">
        <v>9</v>
      </c>
    </row>
    <row r="131" spans="1:17" ht="36" x14ac:dyDescent="0.35">
      <c r="A131" s="2"/>
      <c r="B131" s="869"/>
      <c r="C131" s="874"/>
      <c r="D131" s="891"/>
      <c r="E131" s="891"/>
      <c r="F131" s="138" t="s">
        <v>1429</v>
      </c>
      <c r="G131" s="131" t="s">
        <v>2852</v>
      </c>
      <c r="H131" s="139" t="s">
        <v>2853</v>
      </c>
      <c r="I131" s="138"/>
      <c r="J131" s="141"/>
      <c r="K131" s="141"/>
      <c r="L131" s="141"/>
      <c r="M131" s="139" t="s">
        <v>186</v>
      </c>
      <c r="N131" s="145" t="s">
        <v>9</v>
      </c>
      <c r="O131" s="147" t="s">
        <v>9</v>
      </c>
      <c r="P131" s="139" t="str">
        <f>VLOOKUP(O131,CódigosRetorno!$A$2:$B$2000,2,FALSE)</f>
        <v>-</v>
      </c>
      <c r="Q131" s="138" t="s">
        <v>9</v>
      </c>
    </row>
    <row r="132" spans="1:17" x14ac:dyDescent="0.35">
      <c r="A132" s="238"/>
      <c r="B132" s="170" t="s">
        <v>2854</v>
      </c>
      <c r="C132" s="171"/>
      <c r="D132" s="165"/>
      <c r="E132" s="164" t="s">
        <v>9</v>
      </c>
      <c r="F132" s="165" t="s">
        <v>9</v>
      </c>
      <c r="G132" s="165" t="s">
        <v>9</v>
      </c>
      <c r="H132" s="166" t="s">
        <v>9</v>
      </c>
      <c r="I132" s="165"/>
      <c r="J132" s="165"/>
      <c r="K132" s="165"/>
      <c r="L132" s="166"/>
      <c r="M132" s="162" t="s">
        <v>9</v>
      </c>
      <c r="N132" s="167" t="s">
        <v>9</v>
      </c>
      <c r="O132" s="168" t="s">
        <v>9</v>
      </c>
      <c r="P132" s="162" t="str">
        <f>VLOOKUP(O132,CódigosRetorno!$A$2:$B$2000,2,FALSE)</f>
        <v>-</v>
      </c>
      <c r="Q132" s="169" t="s">
        <v>9</v>
      </c>
    </row>
    <row r="133" spans="1:17" ht="84" x14ac:dyDescent="0.35">
      <c r="A133" s="238"/>
      <c r="B133" s="872">
        <f>B130+1</f>
        <v>22</v>
      </c>
      <c r="C133" s="915" t="s">
        <v>2855</v>
      </c>
      <c r="D133" s="892" t="s">
        <v>63</v>
      </c>
      <c r="E133" s="892" t="s">
        <v>184</v>
      </c>
      <c r="F133" s="872" t="s">
        <v>228</v>
      </c>
      <c r="G133" s="892"/>
      <c r="H133" s="871" t="s">
        <v>1461</v>
      </c>
      <c r="I133" s="872">
        <v>1</v>
      </c>
      <c r="J133" s="873" t="s">
        <v>2856</v>
      </c>
      <c r="K133" s="873" t="s">
        <v>2857</v>
      </c>
      <c r="L133" s="877" t="s">
        <v>2858</v>
      </c>
      <c r="M133" s="476" t="s">
        <v>1462</v>
      </c>
      <c r="N133" s="475" t="s">
        <v>208</v>
      </c>
      <c r="O133" s="475" t="s">
        <v>1463</v>
      </c>
      <c r="P133" s="139" t="str">
        <f>VLOOKUP(O133,CódigosRetorno!$A$2:$B$2000,2,FALSE)</f>
        <v>El ID de las guias debe tener informacion de la SERIE-NUMERO de guia.</v>
      </c>
      <c r="Q133" s="138" t="s">
        <v>9</v>
      </c>
    </row>
    <row r="134" spans="1:17" ht="24" x14ac:dyDescent="0.35">
      <c r="A134" s="2"/>
      <c r="B134" s="872"/>
      <c r="C134" s="915"/>
      <c r="D134" s="892"/>
      <c r="E134" s="892"/>
      <c r="F134" s="872"/>
      <c r="G134" s="892"/>
      <c r="H134" s="871"/>
      <c r="I134" s="872"/>
      <c r="J134" s="874"/>
      <c r="K134" s="874"/>
      <c r="L134" s="878"/>
      <c r="M134" s="141" t="s">
        <v>1464</v>
      </c>
      <c r="N134" s="145" t="s">
        <v>6</v>
      </c>
      <c r="O134" s="147" t="s">
        <v>1465</v>
      </c>
      <c r="P134" s="139" t="str">
        <f>VLOOKUP(O134,CódigosRetorno!$A$2:$B$2000,2,FALSE)</f>
        <v>El comprobante contiene un tipo y número de Guía de Remisión repetido</v>
      </c>
      <c r="Q134" s="138" t="s">
        <v>9</v>
      </c>
    </row>
    <row r="135" spans="1:17" ht="24" x14ac:dyDescent="0.35">
      <c r="A135" s="2"/>
      <c r="B135" s="872"/>
      <c r="C135" s="915"/>
      <c r="D135" s="892"/>
      <c r="E135" s="892"/>
      <c r="F135" s="138" t="s">
        <v>330</v>
      </c>
      <c r="G135" s="131" t="s">
        <v>331</v>
      </c>
      <c r="H135" s="139" t="s">
        <v>2859</v>
      </c>
      <c r="I135" s="138">
        <v>1</v>
      </c>
      <c r="J135" s="915" t="s">
        <v>2860</v>
      </c>
      <c r="K135" s="915" t="s">
        <v>2857</v>
      </c>
      <c r="L135" s="871" t="s">
        <v>2861</v>
      </c>
      <c r="M135" s="139" t="s">
        <v>2862</v>
      </c>
      <c r="N135" s="145" t="s">
        <v>208</v>
      </c>
      <c r="O135" s="147" t="s">
        <v>1468</v>
      </c>
      <c r="P135" s="139" t="str">
        <f>VLOOKUP(O135,CódigosRetorno!$A$2:$B$2000,2,FALSE)</f>
        <v>El DocumentTypeCode de las guias debe ser 09 o 31</v>
      </c>
      <c r="Q135" s="138" t="s">
        <v>9</v>
      </c>
    </row>
    <row r="136" spans="1:17" ht="24" x14ac:dyDescent="0.35">
      <c r="A136" s="2"/>
      <c r="B136" s="872"/>
      <c r="C136" s="915"/>
      <c r="D136" s="892"/>
      <c r="E136" s="892"/>
      <c r="F136" s="872"/>
      <c r="G136" s="138" t="s">
        <v>1257</v>
      </c>
      <c r="H136" s="139" t="s">
        <v>1280</v>
      </c>
      <c r="I136" s="138" t="s">
        <v>2744</v>
      </c>
      <c r="J136" s="915"/>
      <c r="K136" s="915"/>
      <c r="L136" s="871"/>
      <c r="M136" s="139" t="s">
        <v>1259</v>
      </c>
      <c r="N136" s="131" t="s">
        <v>208</v>
      </c>
      <c r="O136" s="145" t="s">
        <v>1281</v>
      </c>
      <c r="P136" s="139" t="str">
        <f>VLOOKUP(O136,CódigosRetorno!$A$2:$B$2000,2,FALSE)</f>
        <v>El dato ingresado como atributo @listAgencyName es incorrecto.</v>
      </c>
      <c r="Q136" s="148" t="s">
        <v>9</v>
      </c>
    </row>
    <row r="137" spans="1:17" ht="24" x14ac:dyDescent="0.35">
      <c r="A137" s="2"/>
      <c r="B137" s="872"/>
      <c r="C137" s="915"/>
      <c r="D137" s="892"/>
      <c r="E137" s="892"/>
      <c r="F137" s="872"/>
      <c r="G137" s="138" t="s">
        <v>1282</v>
      </c>
      <c r="H137" s="139" t="s">
        <v>1283</v>
      </c>
      <c r="I137" s="138" t="s">
        <v>2744</v>
      </c>
      <c r="J137" s="915"/>
      <c r="K137" s="915"/>
      <c r="L137" s="871"/>
      <c r="M137" s="139" t="s">
        <v>1284</v>
      </c>
      <c r="N137" s="145" t="s">
        <v>208</v>
      </c>
      <c r="O137" s="147" t="s">
        <v>1285</v>
      </c>
      <c r="P137" s="139" t="str">
        <f>VLOOKUP(O137,CódigosRetorno!$A$2:$B$2000,2,FALSE)</f>
        <v>El dato ingresado como atributo @listName es incorrecto.</v>
      </c>
      <c r="Q137" s="148" t="s">
        <v>9</v>
      </c>
    </row>
    <row r="138" spans="1:17" ht="36" x14ac:dyDescent="0.35">
      <c r="A138" s="2"/>
      <c r="B138" s="872"/>
      <c r="C138" s="915"/>
      <c r="D138" s="892"/>
      <c r="E138" s="892"/>
      <c r="F138" s="872"/>
      <c r="G138" s="138" t="s">
        <v>1286</v>
      </c>
      <c r="H138" s="139" t="s">
        <v>1287</v>
      </c>
      <c r="I138" s="138" t="s">
        <v>2744</v>
      </c>
      <c r="J138" s="915"/>
      <c r="K138" s="915"/>
      <c r="L138" s="871"/>
      <c r="M138" s="139" t="s">
        <v>1288</v>
      </c>
      <c r="N138" s="145" t="s">
        <v>208</v>
      </c>
      <c r="O138" s="147" t="s">
        <v>1289</v>
      </c>
      <c r="P138" s="139" t="str">
        <f>VLOOKUP(O138,CódigosRetorno!$A$2:$B$2000,2,FALSE)</f>
        <v>El dato ingresado como atributo @listURI es incorrecto.</v>
      </c>
      <c r="Q138" s="148" t="s">
        <v>9</v>
      </c>
    </row>
    <row r="139" spans="1:17" ht="48" x14ac:dyDescent="0.35">
      <c r="A139" s="2"/>
      <c r="B139" s="872">
        <f>B133+1</f>
        <v>23</v>
      </c>
      <c r="C139" s="915" t="s">
        <v>2863</v>
      </c>
      <c r="D139" s="892" t="s">
        <v>63</v>
      </c>
      <c r="E139" s="892" t="s">
        <v>184</v>
      </c>
      <c r="F139" s="872" t="s">
        <v>228</v>
      </c>
      <c r="G139" s="892"/>
      <c r="H139" s="871" t="s">
        <v>2864</v>
      </c>
      <c r="I139" s="872">
        <v>1</v>
      </c>
      <c r="J139" s="915" t="s">
        <v>2856</v>
      </c>
      <c r="K139" s="915" t="s">
        <v>2857</v>
      </c>
      <c r="L139" s="871" t="s">
        <v>2858</v>
      </c>
      <c r="M139" s="139" t="s">
        <v>1472</v>
      </c>
      <c r="N139" s="145" t="s">
        <v>208</v>
      </c>
      <c r="O139" s="147" t="s">
        <v>1473</v>
      </c>
      <c r="P139" s="139" t="str">
        <f>VLOOKUP(O139,CódigosRetorno!$A$2:$B$2000,2,FALSE)</f>
        <v>El ID de los documentos relacionados no cumplen con el estandar.</v>
      </c>
      <c r="Q139" s="138" t="s">
        <v>9</v>
      </c>
    </row>
    <row r="140" spans="1:17" ht="24" x14ac:dyDescent="0.35">
      <c r="A140" s="2"/>
      <c r="B140" s="872"/>
      <c r="C140" s="915"/>
      <c r="D140" s="892"/>
      <c r="E140" s="892"/>
      <c r="F140" s="872"/>
      <c r="G140" s="892"/>
      <c r="H140" s="871"/>
      <c r="I140" s="872"/>
      <c r="J140" s="915"/>
      <c r="K140" s="915"/>
      <c r="L140" s="871"/>
      <c r="M140" s="141" t="s">
        <v>1474</v>
      </c>
      <c r="N140" s="145" t="s">
        <v>6</v>
      </c>
      <c r="O140" s="147" t="s">
        <v>1475</v>
      </c>
      <c r="P140" s="139" t="str">
        <f>VLOOKUP(O140,CódigosRetorno!$A$2:$B$2000,2,FALSE)</f>
        <v>El comprobante contiene un tipo y número de Documento Relacionado repetido</v>
      </c>
      <c r="Q140" s="138" t="s">
        <v>9</v>
      </c>
    </row>
    <row r="141" spans="1:17" ht="36" x14ac:dyDescent="0.35">
      <c r="A141" s="2"/>
      <c r="B141" s="872"/>
      <c r="C141" s="915"/>
      <c r="D141" s="892"/>
      <c r="E141" s="892"/>
      <c r="F141" s="138" t="s">
        <v>330</v>
      </c>
      <c r="G141" s="131" t="s">
        <v>1476</v>
      </c>
      <c r="H141" s="139" t="s">
        <v>1477</v>
      </c>
      <c r="I141" s="138">
        <v>1</v>
      </c>
      <c r="J141" s="910" t="s">
        <v>2860</v>
      </c>
      <c r="K141" s="910" t="s">
        <v>2857</v>
      </c>
      <c r="L141" s="974" t="s">
        <v>2861</v>
      </c>
      <c r="M141" s="139" t="s">
        <v>2865</v>
      </c>
      <c r="N141" s="145" t="s">
        <v>208</v>
      </c>
      <c r="O141" s="147" t="s">
        <v>1479</v>
      </c>
      <c r="P141" s="139" t="str">
        <f>VLOOKUP(O141,CódigosRetorno!$A$2:$B$2000,2,FALSE)</f>
        <v>El DocumentTypeCode de Otros documentos relacionados tiene valores incorrectos.</v>
      </c>
      <c r="Q141" s="138" t="s">
        <v>9</v>
      </c>
    </row>
    <row r="142" spans="1:17" ht="24" x14ac:dyDescent="0.35">
      <c r="A142" s="2"/>
      <c r="B142" s="872"/>
      <c r="C142" s="915"/>
      <c r="D142" s="892"/>
      <c r="E142" s="892"/>
      <c r="F142" s="872"/>
      <c r="G142" s="138" t="s">
        <v>1257</v>
      </c>
      <c r="H142" s="139" t="s">
        <v>1280</v>
      </c>
      <c r="I142" s="138" t="s">
        <v>2744</v>
      </c>
      <c r="J142" s="910"/>
      <c r="K142" s="910"/>
      <c r="L142" s="974"/>
      <c r="M142" s="139" t="s">
        <v>1259</v>
      </c>
      <c r="N142" s="131" t="s">
        <v>208</v>
      </c>
      <c r="O142" s="145" t="s">
        <v>1281</v>
      </c>
      <c r="P142" s="139" t="str">
        <f>VLOOKUP(O142,CódigosRetorno!$A$2:$B$2000,2,FALSE)</f>
        <v>El dato ingresado como atributo @listAgencyName es incorrecto.</v>
      </c>
      <c r="Q142" s="148" t="s">
        <v>9</v>
      </c>
    </row>
    <row r="143" spans="1:17" ht="24" x14ac:dyDescent="0.35">
      <c r="A143" s="2"/>
      <c r="B143" s="872"/>
      <c r="C143" s="915"/>
      <c r="D143" s="892"/>
      <c r="E143" s="892"/>
      <c r="F143" s="872"/>
      <c r="G143" s="138" t="s">
        <v>1481</v>
      </c>
      <c r="H143" s="139" t="s">
        <v>1283</v>
      </c>
      <c r="I143" s="138" t="s">
        <v>2744</v>
      </c>
      <c r="J143" s="910"/>
      <c r="K143" s="910"/>
      <c r="L143" s="974"/>
      <c r="M143" s="139" t="s">
        <v>2028</v>
      </c>
      <c r="N143" s="145" t="s">
        <v>208</v>
      </c>
      <c r="O143" s="147" t="s">
        <v>1285</v>
      </c>
      <c r="P143" s="139" t="str">
        <f>VLOOKUP(O143,CódigosRetorno!$A$2:$B$2000,2,FALSE)</f>
        <v>El dato ingresado como atributo @listName es incorrecto.</v>
      </c>
      <c r="Q143" s="148" t="s">
        <v>9</v>
      </c>
    </row>
    <row r="144" spans="1:17" ht="36" x14ac:dyDescent="0.35">
      <c r="A144" s="2"/>
      <c r="B144" s="872"/>
      <c r="C144" s="915"/>
      <c r="D144" s="892"/>
      <c r="E144" s="892"/>
      <c r="F144" s="872"/>
      <c r="G144" s="138" t="s">
        <v>1482</v>
      </c>
      <c r="H144" s="139" t="s">
        <v>1287</v>
      </c>
      <c r="I144" s="138" t="s">
        <v>2744</v>
      </c>
      <c r="J144" s="908"/>
      <c r="K144" s="908"/>
      <c r="L144" s="975"/>
      <c r="M144" s="139" t="s">
        <v>1483</v>
      </c>
      <c r="N144" s="145" t="s">
        <v>208</v>
      </c>
      <c r="O144" s="147" t="s">
        <v>1289</v>
      </c>
      <c r="P144" s="139" t="str">
        <f>VLOOKUP(O144,CódigosRetorno!$A$2:$B$2000,2,FALSE)</f>
        <v>El dato ingresado como atributo @listURI es incorrecto.</v>
      </c>
      <c r="Q144" s="148" t="s">
        <v>9</v>
      </c>
    </row>
    <row r="145" spans="1:17" x14ac:dyDescent="0.35">
      <c r="A145" s="2"/>
      <c r="B145" s="603" t="s">
        <v>2866</v>
      </c>
      <c r="C145" s="590"/>
      <c r="D145" s="605" t="s">
        <v>9</v>
      </c>
      <c r="E145" s="596" t="s">
        <v>9</v>
      </c>
      <c r="F145" s="605" t="s">
        <v>9</v>
      </c>
      <c r="G145" s="605" t="s">
        <v>9</v>
      </c>
      <c r="H145" s="606" t="s">
        <v>9</v>
      </c>
      <c r="I145" s="605"/>
      <c r="J145" s="605"/>
      <c r="K145" s="605"/>
      <c r="L145" s="606"/>
      <c r="M145" s="590" t="s">
        <v>9</v>
      </c>
      <c r="N145" s="591" t="s">
        <v>9</v>
      </c>
      <c r="O145" s="592" t="s">
        <v>9</v>
      </c>
      <c r="P145" s="590" t="str">
        <f>VLOOKUP(O145,CódigosRetorno!$A$2:$B$2000,2,FALSE)</f>
        <v>-</v>
      </c>
      <c r="Q145" s="589" t="s">
        <v>9</v>
      </c>
    </row>
    <row r="146" spans="1:17" ht="24" x14ac:dyDescent="0.35">
      <c r="A146" s="2"/>
      <c r="B146" s="872">
        <f>B139+1</f>
        <v>24</v>
      </c>
      <c r="C146" s="915" t="s">
        <v>1485</v>
      </c>
      <c r="D146" s="892" t="s">
        <v>329</v>
      </c>
      <c r="E146" s="892" t="s">
        <v>143</v>
      </c>
      <c r="F146" s="872" t="s">
        <v>953</v>
      </c>
      <c r="G146" s="892" t="s">
        <v>1310</v>
      </c>
      <c r="H146" s="871" t="s">
        <v>1486</v>
      </c>
      <c r="I146" s="872">
        <v>1</v>
      </c>
      <c r="J146" s="1033" t="s">
        <v>2867</v>
      </c>
      <c r="K146" s="1033" t="s">
        <v>2868</v>
      </c>
      <c r="L146" s="1036" t="s">
        <v>2869</v>
      </c>
      <c r="M146" s="139" t="s">
        <v>1487</v>
      </c>
      <c r="N146" s="145" t="s">
        <v>6</v>
      </c>
      <c r="O146" s="78" t="s">
        <v>956</v>
      </c>
      <c r="P146" s="139" t="str">
        <f>VLOOKUP(O146,CódigosRetorno!$A$2:$B$2000,2,FALSE)</f>
        <v>El Numero de orden del item no cumple con el formato establecido</v>
      </c>
      <c r="Q146" s="138" t="s">
        <v>9</v>
      </c>
    </row>
    <row r="147" spans="1:17" ht="24" x14ac:dyDescent="0.35">
      <c r="A147" s="2"/>
      <c r="B147" s="872"/>
      <c r="C147" s="915"/>
      <c r="D147" s="892"/>
      <c r="E147" s="892"/>
      <c r="F147" s="872"/>
      <c r="G147" s="892"/>
      <c r="H147" s="871"/>
      <c r="I147" s="872"/>
      <c r="J147" s="1059"/>
      <c r="K147" s="1059"/>
      <c r="L147" s="1060"/>
      <c r="M147" s="146" t="s">
        <v>1488</v>
      </c>
      <c r="N147" s="145" t="s">
        <v>6</v>
      </c>
      <c r="O147" s="147" t="s">
        <v>657</v>
      </c>
      <c r="P147" s="139" t="str">
        <f>VLOOKUP(O147,CódigosRetorno!$A$2:$B$2000,2,FALSE)</f>
        <v>El número de ítem no puede estar duplicado.</v>
      </c>
      <c r="Q147" s="138" t="s">
        <v>9</v>
      </c>
    </row>
    <row r="148" spans="1:17" x14ac:dyDescent="0.35">
      <c r="A148" s="2"/>
      <c r="B148" s="872">
        <f>B146+1</f>
        <v>25</v>
      </c>
      <c r="C148" s="915" t="s">
        <v>1489</v>
      </c>
      <c r="D148" s="892" t="s">
        <v>329</v>
      </c>
      <c r="E148" s="892" t="s">
        <v>143</v>
      </c>
      <c r="F148" s="868" t="s">
        <v>1490</v>
      </c>
      <c r="G148" s="889" t="s">
        <v>867</v>
      </c>
      <c r="H148" s="873" t="s">
        <v>1491</v>
      </c>
      <c r="I148" s="138">
        <v>1</v>
      </c>
      <c r="J148" s="1049" t="s">
        <v>2870</v>
      </c>
      <c r="K148" s="1049" t="s">
        <v>2868</v>
      </c>
      <c r="L148" s="1052" t="s">
        <v>2871</v>
      </c>
      <c r="M148" s="139" t="s">
        <v>1492</v>
      </c>
      <c r="N148" s="131" t="s">
        <v>6</v>
      </c>
      <c r="O148" s="145" t="s">
        <v>1493</v>
      </c>
      <c r="P148" s="139" t="str">
        <f>VLOOKUP(O148,CódigosRetorno!$A$2:$B$2000,2,FALSE)</f>
        <v>Es obligatorio indicar la unidad de medida del ítem</v>
      </c>
      <c r="Q148" s="138" t="s">
        <v>9</v>
      </c>
    </row>
    <row r="149" spans="1:17" ht="24" x14ac:dyDescent="0.35">
      <c r="A149" s="2"/>
      <c r="B149" s="872"/>
      <c r="C149" s="915"/>
      <c r="D149" s="892"/>
      <c r="E149" s="892"/>
      <c r="F149" s="869"/>
      <c r="G149" s="891"/>
      <c r="H149" s="874"/>
      <c r="I149" s="138"/>
      <c r="J149" s="1050"/>
      <c r="K149" s="1050"/>
      <c r="L149" s="1053"/>
      <c r="M149" s="139" t="s">
        <v>1494</v>
      </c>
      <c r="N149" s="131" t="s">
        <v>6</v>
      </c>
      <c r="O149" s="145" t="s">
        <v>1495</v>
      </c>
      <c r="P149" s="139" t="str">
        <f>VLOOKUP(O149,CódigosRetorno!$A$2:$B$2000,2,FALSE)</f>
        <v>El dato ingresado como unidad de medida no corresponde al valor esperado</v>
      </c>
      <c r="Q149" s="148" t="s">
        <v>9</v>
      </c>
    </row>
    <row r="150" spans="1:17" ht="24" x14ac:dyDescent="0.35">
      <c r="A150" s="2"/>
      <c r="B150" s="872"/>
      <c r="C150" s="915"/>
      <c r="D150" s="892"/>
      <c r="E150" s="892"/>
      <c r="F150" s="872"/>
      <c r="G150" s="138" t="s">
        <v>1496</v>
      </c>
      <c r="H150" s="139" t="s">
        <v>1497</v>
      </c>
      <c r="I150" s="138" t="s">
        <v>2744</v>
      </c>
      <c r="J150" s="1050"/>
      <c r="K150" s="1050"/>
      <c r="L150" s="1053"/>
      <c r="M150" s="139" t="s">
        <v>1498</v>
      </c>
      <c r="N150" s="131" t="s">
        <v>208</v>
      </c>
      <c r="O150" s="145" t="s">
        <v>1499</v>
      </c>
      <c r="P150" s="139" t="str">
        <f>VLOOKUP(O150,CódigosRetorno!$A$2:$B$2000,2,FALSE)</f>
        <v>El dato ingresado como atributo @unitCodeListID es incorrecto.</v>
      </c>
      <c r="Q150" s="148" t="s">
        <v>9</v>
      </c>
    </row>
    <row r="151" spans="1:17" ht="48" x14ac:dyDescent="0.35">
      <c r="A151" s="2"/>
      <c r="B151" s="872"/>
      <c r="C151" s="915"/>
      <c r="D151" s="892"/>
      <c r="E151" s="892"/>
      <c r="F151" s="872"/>
      <c r="G151" s="148" t="s">
        <v>1303</v>
      </c>
      <c r="H151" s="139" t="s">
        <v>1501</v>
      </c>
      <c r="I151" s="138" t="s">
        <v>2744</v>
      </c>
      <c r="J151" s="1051"/>
      <c r="K151" s="1051"/>
      <c r="L151" s="1054"/>
      <c r="M151" s="139" t="s">
        <v>1304</v>
      </c>
      <c r="N151" s="145" t="s">
        <v>208</v>
      </c>
      <c r="O151" s="147" t="s">
        <v>1502</v>
      </c>
      <c r="P151" s="139" t="str">
        <f>VLOOKUP(O151,CódigosRetorno!$A$2:$B$2000,2,FALSE)</f>
        <v>El dato ingresado como atributo @unitCodeListAgencyName es incorrecto.</v>
      </c>
      <c r="Q151" s="148" t="s">
        <v>9</v>
      </c>
    </row>
    <row r="152" spans="1:17" ht="24" x14ac:dyDescent="0.35">
      <c r="A152" s="2"/>
      <c r="B152" s="872">
        <f>B148+1</f>
        <v>26</v>
      </c>
      <c r="C152" s="915" t="s">
        <v>1503</v>
      </c>
      <c r="D152" s="892" t="s">
        <v>329</v>
      </c>
      <c r="E152" s="892" t="s">
        <v>143</v>
      </c>
      <c r="F152" s="872" t="s">
        <v>960</v>
      </c>
      <c r="G152" s="892" t="s">
        <v>961</v>
      </c>
      <c r="H152" s="871" t="s">
        <v>1504</v>
      </c>
      <c r="I152" s="872">
        <v>1</v>
      </c>
      <c r="J152" s="1004" t="s">
        <v>2872</v>
      </c>
      <c r="K152" s="1004" t="s">
        <v>2868</v>
      </c>
      <c r="L152" s="1055" t="s">
        <v>2873</v>
      </c>
      <c r="M152" s="139" t="s">
        <v>1505</v>
      </c>
      <c r="N152" s="145" t="s">
        <v>6</v>
      </c>
      <c r="O152" s="147" t="s">
        <v>1506</v>
      </c>
      <c r="P152" s="139" t="str">
        <f>VLOOKUP(O152,CódigosRetorno!$A$2:$B$2000,2,FALSE)</f>
        <v>El XML no contiene el tag InvoicedQuantity en el detalle de los Items o es cero (0)</v>
      </c>
      <c r="Q152" s="138" t="s">
        <v>9</v>
      </c>
    </row>
    <row r="153" spans="1:17" ht="24" x14ac:dyDescent="0.35">
      <c r="A153" s="2"/>
      <c r="B153" s="872"/>
      <c r="C153" s="915"/>
      <c r="D153" s="892"/>
      <c r="E153" s="892"/>
      <c r="F153" s="872"/>
      <c r="G153" s="892"/>
      <c r="H153" s="871"/>
      <c r="I153" s="872"/>
      <c r="J153" s="1004"/>
      <c r="K153" s="1004"/>
      <c r="L153" s="1055"/>
      <c r="M153" s="139" t="s">
        <v>964</v>
      </c>
      <c r="N153" s="145" t="s">
        <v>6</v>
      </c>
      <c r="O153" s="147" t="s">
        <v>1507</v>
      </c>
      <c r="P153" s="139" t="str">
        <f>VLOOKUP(O153,CódigosRetorno!$A$2:$B$2000,2,FALSE)</f>
        <v>InvoicedQuantity El dato ingresado no cumple con el estandar</v>
      </c>
      <c r="Q153" s="138" t="s">
        <v>9</v>
      </c>
    </row>
    <row r="154" spans="1:17" ht="48" x14ac:dyDescent="0.35">
      <c r="A154" s="2"/>
      <c r="B154" s="138">
        <f>B152+1</f>
        <v>27</v>
      </c>
      <c r="C154" s="139" t="s">
        <v>1508</v>
      </c>
      <c r="D154" s="131" t="s">
        <v>329</v>
      </c>
      <c r="E154" s="131" t="s">
        <v>184</v>
      </c>
      <c r="F154" s="138" t="s">
        <v>228</v>
      </c>
      <c r="G154" s="131"/>
      <c r="H154" s="139" t="s">
        <v>1509</v>
      </c>
      <c r="I154" s="138">
        <v>1</v>
      </c>
      <c r="J154" s="305" t="s">
        <v>2874</v>
      </c>
      <c r="K154" s="305" t="s">
        <v>2868</v>
      </c>
      <c r="L154" s="305" t="s">
        <v>2875</v>
      </c>
      <c r="M154" s="139" t="s">
        <v>1510</v>
      </c>
      <c r="N154" s="131" t="s">
        <v>208</v>
      </c>
      <c r="O154" s="145" t="s">
        <v>1511</v>
      </c>
      <c r="P154" s="139" t="str">
        <f>VLOOKUP(O154,CódigosRetorno!$A$2:$B$2000,2,FALSE)</f>
        <v>El dato ingresado como codigo de producto no cumple con el formato establecido.</v>
      </c>
      <c r="Q154" s="138" t="s">
        <v>9</v>
      </c>
    </row>
    <row r="155" spans="1:17" ht="48" x14ac:dyDescent="0.35">
      <c r="A155" s="2"/>
      <c r="B155" s="892">
        <f>B154+1</f>
        <v>28</v>
      </c>
      <c r="C155" s="915" t="s">
        <v>2876</v>
      </c>
      <c r="D155" s="892" t="s">
        <v>329</v>
      </c>
      <c r="E155" s="892" t="s">
        <v>184</v>
      </c>
      <c r="F155" s="930" t="s">
        <v>674</v>
      </c>
      <c r="G155" s="892" t="s">
        <v>1513</v>
      </c>
      <c r="H155" s="871" t="s">
        <v>1514</v>
      </c>
      <c r="I155" s="138">
        <v>1</v>
      </c>
      <c r="J155" s="873" t="s">
        <v>2877</v>
      </c>
      <c r="K155" s="873" t="s">
        <v>2740</v>
      </c>
      <c r="L155" s="873" t="s">
        <v>2878</v>
      </c>
      <c r="M155" s="139" t="s">
        <v>1515</v>
      </c>
      <c r="N155" s="131" t="s">
        <v>208</v>
      </c>
      <c r="O155" s="145" t="s">
        <v>1516</v>
      </c>
      <c r="P155" s="139" t="str">
        <f>VLOOKUP(O155,CódigosRetorno!$A$2:$B$2000,2,FALSE)</f>
        <v>Debe consignar obligatoriamente Codigo de producto SUNAT o Codigo de producto GTIN</v>
      </c>
      <c r="Q155" s="138" t="s">
        <v>1318</v>
      </c>
    </row>
    <row r="156" spans="1:17" ht="24" x14ac:dyDescent="0.35">
      <c r="A156" s="2"/>
      <c r="B156" s="892"/>
      <c r="C156" s="915"/>
      <c r="D156" s="892"/>
      <c r="E156" s="892"/>
      <c r="F156" s="930"/>
      <c r="G156" s="892"/>
      <c r="H156" s="871"/>
      <c r="I156" s="138"/>
      <c r="J156" s="886"/>
      <c r="K156" s="886"/>
      <c r="L156" s="886"/>
      <c r="M156" s="139" t="s">
        <v>1517</v>
      </c>
      <c r="N156" s="131" t="s">
        <v>208</v>
      </c>
      <c r="O156" s="145" t="s">
        <v>1518</v>
      </c>
      <c r="P156" s="139" t="str">
        <f>VLOOKUP(O156,CódigosRetorno!$A$2:$B$2000,2,FALSE)</f>
        <v>El Código producto de SUNAT no es válido</v>
      </c>
      <c r="Q156" s="138" t="s">
        <v>1519</v>
      </c>
    </row>
    <row r="157" spans="1:17" ht="36" x14ac:dyDescent="0.35">
      <c r="A157" s="2"/>
      <c r="B157" s="892"/>
      <c r="C157" s="915"/>
      <c r="D157" s="892"/>
      <c r="E157" s="892"/>
      <c r="F157" s="930"/>
      <c r="G157" s="892"/>
      <c r="H157" s="871"/>
      <c r="I157" s="138"/>
      <c r="J157" s="886"/>
      <c r="K157" s="886"/>
      <c r="L157" s="886"/>
      <c r="M157" s="139" t="s">
        <v>1520</v>
      </c>
      <c r="N157" s="131" t="s">
        <v>208</v>
      </c>
      <c r="O157" s="145" t="s">
        <v>1521</v>
      </c>
      <c r="P157" s="139" t="str">
        <f>VLOOKUP(O157,CódigosRetorno!$A$2:$B$2000,2,FALSE)</f>
        <v>El Codigo de producto SUNAT debe especificarse como minimo al tercer nivel jerarquico (a nivel de clase del codigo UNSPSC)</v>
      </c>
      <c r="Q157" s="138" t="s">
        <v>1519</v>
      </c>
    </row>
    <row r="158" spans="1:17" ht="24" x14ac:dyDescent="0.35">
      <c r="A158" s="2"/>
      <c r="B158" s="892"/>
      <c r="C158" s="915"/>
      <c r="D158" s="892"/>
      <c r="E158" s="892"/>
      <c r="F158" s="930"/>
      <c r="G158" s="138" t="s">
        <v>1524</v>
      </c>
      <c r="H158" s="139" t="s">
        <v>1298</v>
      </c>
      <c r="I158" s="138" t="s">
        <v>2744</v>
      </c>
      <c r="J158" s="886"/>
      <c r="K158" s="886"/>
      <c r="L158" s="886"/>
      <c r="M158" s="139" t="s">
        <v>1525</v>
      </c>
      <c r="N158" s="131" t="s">
        <v>208</v>
      </c>
      <c r="O158" s="145" t="s">
        <v>1300</v>
      </c>
      <c r="P158" s="139" t="str">
        <f>VLOOKUP(O158,CódigosRetorno!$A$2:$B$2000,2,FALSE)</f>
        <v>El dato ingresado como atributo @listID es incorrecto.</v>
      </c>
      <c r="Q158" s="148" t="s">
        <v>9</v>
      </c>
    </row>
    <row r="159" spans="1:17" ht="24" x14ac:dyDescent="0.35">
      <c r="A159" s="2"/>
      <c r="B159" s="892"/>
      <c r="C159" s="915"/>
      <c r="D159" s="892"/>
      <c r="E159" s="892"/>
      <c r="F159" s="930"/>
      <c r="G159" s="138" t="s">
        <v>1526</v>
      </c>
      <c r="H159" s="139" t="s">
        <v>1280</v>
      </c>
      <c r="I159" s="138" t="s">
        <v>2744</v>
      </c>
      <c r="J159" s="886"/>
      <c r="K159" s="886"/>
      <c r="L159" s="886"/>
      <c r="M159" s="139" t="s">
        <v>1527</v>
      </c>
      <c r="N159" s="131" t="s">
        <v>208</v>
      </c>
      <c r="O159" s="145" t="s">
        <v>1281</v>
      </c>
      <c r="P159" s="139" t="str">
        <f>VLOOKUP(O159,CódigosRetorno!$A$2:$B$2000,2,FALSE)</f>
        <v>El dato ingresado como atributo @listAgencyName es incorrecto.</v>
      </c>
      <c r="Q159" s="148" t="s">
        <v>9</v>
      </c>
    </row>
    <row r="160" spans="1:17" ht="24" x14ac:dyDescent="0.35">
      <c r="A160" s="2"/>
      <c r="B160" s="892"/>
      <c r="C160" s="915"/>
      <c r="D160" s="892"/>
      <c r="E160" s="892"/>
      <c r="F160" s="930"/>
      <c r="G160" s="138" t="s">
        <v>1528</v>
      </c>
      <c r="H160" s="139" t="s">
        <v>1283</v>
      </c>
      <c r="I160" s="138" t="s">
        <v>2744</v>
      </c>
      <c r="J160" s="886"/>
      <c r="K160" s="886"/>
      <c r="L160" s="886"/>
      <c r="M160" s="139" t="s">
        <v>1529</v>
      </c>
      <c r="N160" s="145" t="s">
        <v>208</v>
      </c>
      <c r="O160" s="147" t="s">
        <v>1285</v>
      </c>
      <c r="P160" s="139" t="str">
        <f>VLOOKUP(O160,CódigosRetorno!$A$2:$B$2000,2,FALSE)</f>
        <v>El dato ingresado como atributo @listName es incorrecto.</v>
      </c>
      <c r="Q160" s="148" t="s">
        <v>9</v>
      </c>
    </row>
    <row r="161" spans="1:17" ht="24" x14ac:dyDescent="0.35">
      <c r="A161" s="2"/>
      <c r="B161" s="889">
        <f>B155+1</f>
        <v>29</v>
      </c>
      <c r="C161" s="873" t="s">
        <v>1530</v>
      </c>
      <c r="D161" s="889" t="s">
        <v>329</v>
      </c>
      <c r="E161" s="889" t="s">
        <v>184</v>
      </c>
      <c r="F161" s="889" t="s">
        <v>1531</v>
      </c>
      <c r="G161" s="868"/>
      <c r="H161" s="873" t="s">
        <v>2879</v>
      </c>
      <c r="I161" s="868">
        <v>1</v>
      </c>
      <c r="J161" s="873" t="s">
        <v>2880</v>
      </c>
      <c r="K161" s="873" t="s">
        <v>2740</v>
      </c>
      <c r="L161" s="877" t="s">
        <v>2881</v>
      </c>
      <c r="M161" s="139" t="s">
        <v>1533</v>
      </c>
      <c r="N161" s="131" t="s">
        <v>208</v>
      </c>
      <c r="O161" s="145" t="s">
        <v>1534</v>
      </c>
      <c r="P161" s="139" t="str">
        <f>VLOOKUP(O161,CódigosRetorno!$A$2:$B$2000,2,FALSE)</f>
        <v>El código de producto GS1 no cumple el estandar</v>
      </c>
      <c r="Q161" s="138" t="s">
        <v>9</v>
      </c>
    </row>
    <row r="162" spans="1:17" ht="24" x14ac:dyDescent="0.35">
      <c r="A162" s="2"/>
      <c r="B162" s="890"/>
      <c r="C162" s="886"/>
      <c r="D162" s="890"/>
      <c r="E162" s="890"/>
      <c r="F162" s="890"/>
      <c r="G162" s="885"/>
      <c r="H162" s="886"/>
      <c r="I162" s="885"/>
      <c r="J162" s="886"/>
      <c r="K162" s="886"/>
      <c r="L162" s="894"/>
      <c r="M162" s="139" t="s">
        <v>1535</v>
      </c>
      <c r="N162" s="131" t="s">
        <v>208</v>
      </c>
      <c r="O162" s="145" t="s">
        <v>1534</v>
      </c>
      <c r="P162" s="139" t="str">
        <f>VLOOKUP(O162,CódigosRetorno!$A$2:$B$2000,2,FALSE)</f>
        <v>El código de producto GS1 no cumple el estandar</v>
      </c>
      <c r="Q162" s="138" t="s">
        <v>9</v>
      </c>
    </row>
    <row r="163" spans="1:17" ht="24" x14ac:dyDescent="0.35">
      <c r="A163" s="2"/>
      <c r="B163" s="890"/>
      <c r="C163" s="886"/>
      <c r="D163" s="890"/>
      <c r="E163" s="890"/>
      <c r="F163" s="890"/>
      <c r="G163" s="885"/>
      <c r="H163" s="886"/>
      <c r="I163" s="885"/>
      <c r="J163" s="886"/>
      <c r="K163" s="886"/>
      <c r="L163" s="894"/>
      <c r="M163" s="139" t="s">
        <v>1536</v>
      </c>
      <c r="N163" s="131" t="s">
        <v>208</v>
      </c>
      <c r="O163" s="145" t="s">
        <v>1534</v>
      </c>
      <c r="P163" s="139" t="str">
        <f>VLOOKUP(O163,CódigosRetorno!$A$2:$B$2000,2,FALSE)</f>
        <v>El código de producto GS1 no cumple el estandar</v>
      </c>
      <c r="Q163" s="138" t="s">
        <v>9</v>
      </c>
    </row>
    <row r="164" spans="1:17" ht="24" x14ac:dyDescent="0.35">
      <c r="A164" s="2"/>
      <c r="B164" s="890"/>
      <c r="C164" s="886"/>
      <c r="D164" s="890"/>
      <c r="E164" s="890"/>
      <c r="F164" s="890"/>
      <c r="G164" s="885"/>
      <c r="H164" s="886"/>
      <c r="I164" s="885"/>
      <c r="J164" s="886"/>
      <c r="K164" s="886"/>
      <c r="L164" s="894"/>
      <c r="M164" s="139" t="s">
        <v>1537</v>
      </c>
      <c r="N164" s="131" t="s">
        <v>208</v>
      </c>
      <c r="O164" s="145" t="s">
        <v>1534</v>
      </c>
      <c r="P164" s="139" t="str">
        <f>VLOOKUP(O164,CódigosRetorno!$A$2:$B$2000,2,FALSE)</f>
        <v>El código de producto GS1 no cumple el estandar</v>
      </c>
      <c r="Q164" s="138" t="s">
        <v>9</v>
      </c>
    </row>
    <row r="165" spans="1:17" ht="24" x14ac:dyDescent="0.35">
      <c r="A165" s="2"/>
      <c r="B165" s="890"/>
      <c r="C165" s="886"/>
      <c r="D165" s="890"/>
      <c r="E165" s="890"/>
      <c r="F165" s="890"/>
      <c r="G165" s="869"/>
      <c r="H165" s="874"/>
      <c r="I165" s="869"/>
      <c r="J165" s="886"/>
      <c r="K165" s="886"/>
      <c r="L165" s="894"/>
      <c r="M165" s="139" t="s">
        <v>1538</v>
      </c>
      <c r="N165" s="131" t="s">
        <v>208</v>
      </c>
      <c r="O165" s="145" t="s">
        <v>1539</v>
      </c>
      <c r="P165" s="139" t="str">
        <f>VLOOKUP(O165,CódigosRetorno!$A$2:$B$2000,2,FALSE)</f>
        <v>Si utiliza el estandar GS1 debe especificar el tipo de estructura GTIN</v>
      </c>
      <c r="Q165" s="138" t="s">
        <v>9</v>
      </c>
    </row>
    <row r="166" spans="1:17" ht="24" x14ac:dyDescent="0.35">
      <c r="A166" s="2"/>
      <c r="B166" s="891"/>
      <c r="C166" s="874"/>
      <c r="D166" s="891"/>
      <c r="E166" s="891"/>
      <c r="F166" s="891"/>
      <c r="G166" s="134"/>
      <c r="H166" s="510" t="s">
        <v>1540</v>
      </c>
      <c r="I166" s="132"/>
      <c r="J166" s="316"/>
      <c r="K166" s="316"/>
      <c r="L166" s="39"/>
      <c r="M166" s="139" t="s">
        <v>1541</v>
      </c>
      <c r="N166" s="131" t="s">
        <v>208</v>
      </c>
      <c r="O166" s="145" t="s">
        <v>1542</v>
      </c>
      <c r="P166" s="139" t="str">
        <f>VLOOKUP(O166,CódigosRetorno!$A$2:$B$2000,2,FALSE)</f>
        <v>El tipo de estructura GS1 no tiene un valor permitido</v>
      </c>
      <c r="Q166" s="138" t="s">
        <v>9</v>
      </c>
    </row>
    <row r="167" spans="1:17" ht="24" x14ac:dyDescent="0.35">
      <c r="A167" s="2"/>
      <c r="B167" s="872">
        <f>B161+1</f>
        <v>30</v>
      </c>
      <c r="C167" s="871" t="s">
        <v>1557</v>
      </c>
      <c r="D167" s="892" t="s">
        <v>329</v>
      </c>
      <c r="E167" s="892" t="s">
        <v>143</v>
      </c>
      <c r="F167" s="872" t="s">
        <v>1558</v>
      </c>
      <c r="G167" s="892"/>
      <c r="H167" s="871" t="s">
        <v>1559</v>
      </c>
      <c r="I167" s="872">
        <v>1</v>
      </c>
      <c r="J167" s="1058" t="s">
        <v>2882</v>
      </c>
      <c r="K167" s="1058" t="s">
        <v>2868</v>
      </c>
      <c r="L167" s="1058" t="s">
        <v>2883</v>
      </c>
      <c r="M167" s="139" t="s">
        <v>606</v>
      </c>
      <c r="N167" s="145" t="s">
        <v>6</v>
      </c>
      <c r="O167" s="147" t="s">
        <v>1560</v>
      </c>
      <c r="P167" s="139" t="str">
        <f>VLOOKUP(O167,CódigosRetorno!$A$2:$B$2000,2,FALSE)</f>
        <v>El XML no contiene el tag cac:Item/cbc:Description en el detalle de los Items</v>
      </c>
      <c r="Q167" s="138" t="s">
        <v>9</v>
      </c>
    </row>
    <row r="168" spans="1:17" ht="48" x14ac:dyDescent="0.35">
      <c r="A168" s="2"/>
      <c r="B168" s="872"/>
      <c r="C168" s="871"/>
      <c r="D168" s="892"/>
      <c r="E168" s="892"/>
      <c r="F168" s="872"/>
      <c r="G168" s="892"/>
      <c r="H168" s="871"/>
      <c r="I168" s="872"/>
      <c r="J168" s="1055"/>
      <c r="K168" s="1055"/>
      <c r="L168" s="1055"/>
      <c r="M168" s="139" t="s">
        <v>1561</v>
      </c>
      <c r="N168" s="145" t="s">
        <v>6</v>
      </c>
      <c r="O168" s="147" t="s">
        <v>1562</v>
      </c>
      <c r="P168" s="139" t="str">
        <f>VLOOKUP(O168,CódigosRetorno!$A$2:$B$2000,2,FALSE)</f>
        <v>El XML no contiene el tag o no existe informacion de cac:Item/cbc:Description del item</v>
      </c>
      <c r="Q168" s="138" t="s">
        <v>9</v>
      </c>
    </row>
    <row r="169" spans="1:17" ht="24" x14ac:dyDescent="0.35">
      <c r="A169" s="2"/>
      <c r="B169" s="872">
        <f>B167+1</f>
        <v>31</v>
      </c>
      <c r="C169" s="915" t="s">
        <v>1563</v>
      </c>
      <c r="D169" s="892" t="s">
        <v>329</v>
      </c>
      <c r="E169" s="892" t="s">
        <v>143</v>
      </c>
      <c r="F169" s="872" t="s">
        <v>960</v>
      </c>
      <c r="G169" s="892" t="s">
        <v>961</v>
      </c>
      <c r="H169" s="871" t="s">
        <v>1564</v>
      </c>
      <c r="I169" s="872">
        <v>1</v>
      </c>
      <c r="J169" s="1055" t="s">
        <v>2884</v>
      </c>
      <c r="K169" s="1055" t="s">
        <v>2740</v>
      </c>
      <c r="L169" s="1055" t="s">
        <v>2885</v>
      </c>
      <c r="M169" s="139" t="s">
        <v>66</v>
      </c>
      <c r="N169" s="145" t="s">
        <v>6</v>
      </c>
      <c r="O169" s="147" t="s">
        <v>1565</v>
      </c>
      <c r="P169" s="139" t="str">
        <f>VLOOKUP(O169,CódigosRetorno!$A$2:$B$2000,2,FALSE)</f>
        <v>El XML no contiene el tag cac:Price/cbc:PriceAmount en el detalle de los Items</v>
      </c>
      <c r="Q169" s="138" t="s">
        <v>9</v>
      </c>
    </row>
    <row r="170" spans="1:17" ht="24" x14ac:dyDescent="0.35">
      <c r="A170" s="2"/>
      <c r="B170" s="872"/>
      <c r="C170" s="915"/>
      <c r="D170" s="892"/>
      <c r="E170" s="892"/>
      <c r="F170" s="872"/>
      <c r="G170" s="892"/>
      <c r="H170" s="871"/>
      <c r="I170" s="872"/>
      <c r="J170" s="1055"/>
      <c r="K170" s="1055"/>
      <c r="L170" s="1055"/>
      <c r="M170" s="139" t="s">
        <v>1566</v>
      </c>
      <c r="N170" s="145" t="s">
        <v>6</v>
      </c>
      <c r="O170" s="147" t="s">
        <v>1567</v>
      </c>
      <c r="P170" s="139" t="str">
        <f>VLOOKUP(O170,CódigosRetorno!$A$2:$B$2000,2,FALSE)</f>
        <v>El dato ingresado en PriceAmount del Valor de venta unitario por item no cumple con el formato establecido</v>
      </c>
      <c r="Q170" s="138" t="s">
        <v>9</v>
      </c>
    </row>
    <row r="171" spans="1:17" ht="48" x14ac:dyDescent="0.35">
      <c r="A171" s="2"/>
      <c r="B171" s="872"/>
      <c r="C171" s="915"/>
      <c r="D171" s="892"/>
      <c r="E171" s="892"/>
      <c r="F171" s="872"/>
      <c r="G171" s="892"/>
      <c r="H171" s="871"/>
      <c r="I171" s="872"/>
      <c r="J171" s="1055"/>
      <c r="K171" s="1055"/>
      <c r="L171" s="1055"/>
      <c r="M171" s="141" t="s">
        <v>1568</v>
      </c>
      <c r="N171" s="145" t="s">
        <v>6</v>
      </c>
      <c r="O171" s="147" t="s">
        <v>1569</v>
      </c>
      <c r="P171" s="139" t="str">
        <f>VLOOKUP(O171,CódigosRetorno!$A$2:$B$2000,2,FALSE)</f>
        <v>Operacion gratuita, solo debe consignar un monto referencial</v>
      </c>
      <c r="Q171" s="138" t="s">
        <v>9</v>
      </c>
    </row>
    <row r="172" spans="1:17" ht="24" x14ac:dyDescent="0.35">
      <c r="A172" s="2"/>
      <c r="B172" s="872"/>
      <c r="C172" s="915"/>
      <c r="D172" s="892"/>
      <c r="E172" s="892"/>
      <c r="F172" s="138" t="s">
        <v>144</v>
      </c>
      <c r="G172" s="131" t="s">
        <v>308</v>
      </c>
      <c r="H172" s="95" t="s">
        <v>1570</v>
      </c>
      <c r="I172" s="138">
        <v>1</v>
      </c>
      <c r="J172" s="1055"/>
      <c r="K172" s="1055"/>
      <c r="L172" s="1055"/>
      <c r="M172" s="139" t="s">
        <v>1593</v>
      </c>
      <c r="N172" s="131" t="s">
        <v>6</v>
      </c>
      <c r="O172" s="145" t="s">
        <v>1147</v>
      </c>
      <c r="P172" s="139" t="str">
        <f>VLOOKUP(O172,CódigosRetorno!$A$2:$B$2000,2,FALSE)</f>
        <v>La moneda debe ser la misma en todo el documento. Salvo las percepciones que sólo son en moneda nacional</v>
      </c>
      <c r="Q172" s="138" t="s">
        <v>1295</v>
      </c>
    </row>
    <row r="173" spans="1:17" x14ac:dyDescent="0.35">
      <c r="A173" s="2"/>
      <c r="B173" s="872">
        <f>B169+1</f>
        <v>32</v>
      </c>
      <c r="C173" s="915" t="s">
        <v>2886</v>
      </c>
      <c r="D173" s="892" t="s">
        <v>329</v>
      </c>
      <c r="E173" s="872" t="s">
        <v>143</v>
      </c>
      <c r="F173" s="872" t="s">
        <v>960</v>
      </c>
      <c r="G173" s="892" t="s">
        <v>961</v>
      </c>
      <c r="H173" s="915" t="s">
        <v>1573</v>
      </c>
      <c r="I173" s="872">
        <v>1</v>
      </c>
      <c r="J173" s="1049" t="s">
        <v>2887</v>
      </c>
      <c r="K173" s="1049" t="s">
        <v>2740</v>
      </c>
      <c r="L173" s="1052" t="s">
        <v>2888</v>
      </c>
      <c r="M173" s="139" t="s">
        <v>66</v>
      </c>
      <c r="N173" s="131" t="s">
        <v>6</v>
      </c>
      <c r="O173" s="147" t="s">
        <v>1574</v>
      </c>
      <c r="P173" s="139" t="str">
        <f>VLOOKUP(O173,CódigosRetorno!$A$2:$B$2000,2,FALSE)</f>
        <v>Debe existir el tag cac:AlternativeConditionPrice</v>
      </c>
      <c r="Q173" s="138" t="s">
        <v>9</v>
      </c>
    </row>
    <row r="174" spans="1:17" ht="24" x14ac:dyDescent="0.35">
      <c r="A174" s="2"/>
      <c r="B174" s="872"/>
      <c r="C174" s="915"/>
      <c r="D174" s="892"/>
      <c r="E174" s="872"/>
      <c r="F174" s="872"/>
      <c r="G174" s="892"/>
      <c r="H174" s="915"/>
      <c r="I174" s="872"/>
      <c r="J174" s="1050"/>
      <c r="K174" s="1050"/>
      <c r="L174" s="1053"/>
      <c r="M174" s="139" t="s">
        <v>1566</v>
      </c>
      <c r="N174" s="145" t="s">
        <v>6</v>
      </c>
      <c r="O174" s="147" t="s">
        <v>1575</v>
      </c>
      <c r="P174" s="139" t="str">
        <f>VLOOKUP(O174,CódigosRetorno!$A$2:$B$2000,2,FALSE)</f>
        <v>El dato ingresado en PriceAmount del Precio de venta unitario por item no cumple con el formato establecido</v>
      </c>
      <c r="Q174" s="138" t="s">
        <v>9</v>
      </c>
    </row>
    <row r="175" spans="1:17" ht="132" x14ac:dyDescent="0.35">
      <c r="A175" s="2"/>
      <c r="B175" s="872"/>
      <c r="C175" s="915"/>
      <c r="D175" s="892"/>
      <c r="E175" s="872"/>
      <c r="F175" s="872"/>
      <c r="G175" s="892"/>
      <c r="H175" s="915"/>
      <c r="I175" s="872"/>
      <c r="J175" s="1050"/>
      <c r="K175" s="1050"/>
      <c r="L175" s="1053"/>
      <c r="M175" s="139" t="s">
        <v>1576</v>
      </c>
      <c r="N175" s="145" t="s">
        <v>208</v>
      </c>
      <c r="O175" s="147" t="s">
        <v>2889</v>
      </c>
      <c r="P175" s="139" t="str">
        <f>VLOOKUP(O175,CódigosRetorno!$A$2:$B$2000,2,FALSE)</f>
        <v>El precio unitario de la operación que está informando difiere de los cálculos realizados en base a la información remitida</v>
      </c>
      <c r="Q175" s="138" t="s">
        <v>9</v>
      </c>
    </row>
    <row r="176" spans="1:17" ht="24" x14ac:dyDescent="0.35">
      <c r="A176" s="2"/>
      <c r="B176" s="872"/>
      <c r="C176" s="915"/>
      <c r="D176" s="892"/>
      <c r="E176" s="872"/>
      <c r="F176" s="138" t="s">
        <v>144</v>
      </c>
      <c r="G176" s="131" t="s">
        <v>308</v>
      </c>
      <c r="H176" s="95" t="s">
        <v>1570</v>
      </c>
      <c r="I176" s="138">
        <v>1</v>
      </c>
      <c r="J176" s="1050"/>
      <c r="K176" s="1050"/>
      <c r="L176" s="1053"/>
      <c r="M176" s="139" t="s">
        <v>1593</v>
      </c>
      <c r="N176" s="131" t="s">
        <v>6</v>
      </c>
      <c r="O176" s="145" t="s">
        <v>1147</v>
      </c>
      <c r="P176" s="139" t="str">
        <f>VLOOKUP(O176,CódigosRetorno!$A$2:$B$2000,2,FALSE)</f>
        <v>La moneda debe ser la misma en todo el documento. Salvo las percepciones que sólo son en moneda nacional</v>
      </c>
      <c r="Q176" s="138" t="s">
        <v>1295</v>
      </c>
    </row>
    <row r="177" spans="1:17" ht="24" x14ac:dyDescent="0.35">
      <c r="A177" s="2"/>
      <c r="B177" s="872"/>
      <c r="C177" s="915"/>
      <c r="D177" s="892"/>
      <c r="E177" s="872"/>
      <c r="F177" s="872" t="s">
        <v>330</v>
      </c>
      <c r="G177" s="892" t="s">
        <v>2890</v>
      </c>
      <c r="H177" s="871" t="s">
        <v>1579</v>
      </c>
      <c r="I177" s="872">
        <v>1</v>
      </c>
      <c r="J177" s="1050"/>
      <c r="K177" s="1050"/>
      <c r="L177" s="1053"/>
      <c r="M177" s="139" t="s">
        <v>469</v>
      </c>
      <c r="N177" s="145" t="s">
        <v>6</v>
      </c>
      <c r="O177" s="147" t="s">
        <v>1580</v>
      </c>
      <c r="P177" s="139" t="str">
        <f>VLOOKUP(O177,CódigosRetorno!$A$2:$B$2000,2,FALSE)</f>
        <v>Se ha consignado un valor invalido en el campo cbc:PriceTypeCode</v>
      </c>
      <c r="Q177" s="138" t="s">
        <v>1581</v>
      </c>
    </row>
    <row r="178" spans="1:17" ht="24" x14ac:dyDescent="0.35">
      <c r="A178" s="2"/>
      <c r="B178" s="872"/>
      <c r="C178" s="915"/>
      <c r="D178" s="892"/>
      <c r="E178" s="872"/>
      <c r="F178" s="872"/>
      <c r="G178" s="892"/>
      <c r="H178" s="871"/>
      <c r="I178" s="872"/>
      <c r="J178" s="1050"/>
      <c r="K178" s="1050"/>
      <c r="L178" s="1053"/>
      <c r="M178" s="146" t="s">
        <v>1582</v>
      </c>
      <c r="N178" s="145" t="s">
        <v>6</v>
      </c>
      <c r="O178" s="147" t="s">
        <v>1583</v>
      </c>
      <c r="P178" s="139" t="str">
        <f>VLOOKUP(O178,CódigosRetorno!$A$2:$B$2000,2,FALSE)</f>
        <v>Existe mas de un tag cac:AlternativeConditionPrice con el mismo cbc:PriceTypeCode</v>
      </c>
      <c r="Q178" s="138" t="s">
        <v>9</v>
      </c>
    </row>
    <row r="179" spans="1:17" ht="24" x14ac:dyDescent="0.35">
      <c r="A179" s="2"/>
      <c r="B179" s="872"/>
      <c r="C179" s="915"/>
      <c r="D179" s="892"/>
      <c r="E179" s="892" t="s">
        <v>184</v>
      </c>
      <c r="F179" s="872"/>
      <c r="G179" s="148" t="s">
        <v>1584</v>
      </c>
      <c r="H179" s="95" t="s">
        <v>1283</v>
      </c>
      <c r="I179" s="138" t="s">
        <v>2744</v>
      </c>
      <c r="J179" s="1050"/>
      <c r="K179" s="1050"/>
      <c r="L179" s="1053"/>
      <c r="M179" s="139" t="s">
        <v>1585</v>
      </c>
      <c r="N179" s="145" t="s">
        <v>208</v>
      </c>
      <c r="O179" s="147" t="s">
        <v>1285</v>
      </c>
      <c r="P179" s="139" t="str">
        <f>VLOOKUP(O179,CódigosRetorno!$A$2:$B$2000,2,FALSE)</f>
        <v>El dato ingresado como atributo @listName es incorrecto.</v>
      </c>
      <c r="Q179" s="148" t="s">
        <v>9</v>
      </c>
    </row>
    <row r="180" spans="1:17" ht="24" x14ac:dyDescent="0.35">
      <c r="A180" s="2"/>
      <c r="B180" s="872"/>
      <c r="C180" s="915"/>
      <c r="D180" s="892"/>
      <c r="E180" s="892"/>
      <c r="F180" s="872"/>
      <c r="G180" s="148" t="s">
        <v>1257</v>
      </c>
      <c r="H180" s="95" t="s">
        <v>1280</v>
      </c>
      <c r="I180" s="138" t="s">
        <v>2744</v>
      </c>
      <c r="J180" s="1050"/>
      <c r="K180" s="1050"/>
      <c r="L180" s="1053"/>
      <c r="M180" s="139" t="s">
        <v>1259</v>
      </c>
      <c r="N180" s="131" t="s">
        <v>208</v>
      </c>
      <c r="O180" s="145" t="s">
        <v>1281</v>
      </c>
      <c r="P180" s="139" t="str">
        <f>VLOOKUP(O180,CódigosRetorno!$A$2:$B$2000,2,FALSE)</f>
        <v>El dato ingresado como atributo @listAgencyName es incorrecto.</v>
      </c>
      <c r="Q180" s="148" t="s">
        <v>9</v>
      </c>
    </row>
    <row r="181" spans="1:17" ht="36" x14ac:dyDescent="0.35">
      <c r="A181" s="2"/>
      <c r="B181" s="872"/>
      <c r="C181" s="915"/>
      <c r="D181" s="892"/>
      <c r="E181" s="892"/>
      <c r="F181" s="872"/>
      <c r="G181" s="148" t="s">
        <v>1586</v>
      </c>
      <c r="H181" s="95" t="s">
        <v>1287</v>
      </c>
      <c r="I181" s="138" t="s">
        <v>2744</v>
      </c>
      <c r="J181" s="1051"/>
      <c r="K181" s="1051"/>
      <c r="L181" s="1054"/>
      <c r="M181" s="139" t="s">
        <v>1587</v>
      </c>
      <c r="N181" s="145" t="s">
        <v>208</v>
      </c>
      <c r="O181" s="147" t="s">
        <v>1289</v>
      </c>
      <c r="P181" s="139" t="str">
        <f>VLOOKUP(O181,CódigosRetorno!$A$2:$B$2000,2,FALSE)</f>
        <v>El dato ingresado como atributo @listURI es incorrecto.</v>
      </c>
      <c r="Q181" s="148" t="s">
        <v>9</v>
      </c>
    </row>
    <row r="182" spans="1:17" ht="24" x14ac:dyDescent="0.35">
      <c r="A182" s="2"/>
      <c r="B182" s="872">
        <f>B173+1</f>
        <v>33</v>
      </c>
      <c r="C182" s="915" t="s">
        <v>1588</v>
      </c>
      <c r="D182" s="892" t="s">
        <v>329</v>
      </c>
      <c r="E182" s="872" t="s">
        <v>184</v>
      </c>
      <c r="F182" s="872" t="s">
        <v>960</v>
      </c>
      <c r="G182" s="892" t="s">
        <v>961</v>
      </c>
      <c r="H182" s="915" t="s">
        <v>1573</v>
      </c>
      <c r="I182" s="872">
        <v>1</v>
      </c>
      <c r="J182" s="1056" t="s">
        <v>2891</v>
      </c>
      <c r="K182" s="1056" t="s">
        <v>2740</v>
      </c>
      <c r="L182" s="1057" t="s">
        <v>2892</v>
      </c>
      <c r="M182" s="139" t="s">
        <v>1566</v>
      </c>
      <c r="N182" s="145" t="s">
        <v>6</v>
      </c>
      <c r="O182" s="147" t="s">
        <v>1575</v>
      </c>
      <c r="P182" s="139" t="str">
        <f>VLOOKUP(O182,CódigosRetorno!$A$2:$B$2000,2,FALSE)</f>
        <v>El dato ingresado en PriceAmount del Precio de venta unitario por item no cumple con el formato establecido</v>
      </c>
      <c r="Q182" s="138" t="s">
        <v>9</v>
      </c>
    </row>
    <row r="183" spans="1:17" ht="60" x14ac:dyDescent="0.35">
      <c r="A183" s="2"/>
      <c r="B183" s="872"/>
      <c r="C183" s="915"/>
      <c r="D183" s="892"/>
      <c r="E183" s="892"/>
      <c r="F183" s="872"/>
      <c r="G183" s="892"/>
      <c r="H183" s="915"/>
      <c r="I183" s="872"/>
      <c r="J183" s="1050"/>
      <c r="K183" s="1050"/>
      <c r="L183" s="1053"/>
      <c r="M183" s="139" t="s">
        <v>2893</v>
      </c>
      <c r="N183" s="145" t="s">
        <v>6</v>
      </c>
      <c r="O183" s="147" t="s">
        <v>1590</v>
      </c>
      <c r="P183" s="139" t="str">
        <f>VLOOKUP(O183,CódigosRetorno!$A$2:$B$2000,2,FALSE)</f>
        <v>Si existe 'Valor referencial unitario en operac. no onerosas' con monto mayor a cero, la operacion debe ser gratuita (codigo de tributo 9996)</v>
      </c>
      <c r="Q183" s="138" t="s">
        <v>9</v>
      </c>
    </row>
    <row r="184" spans="1:17" ht="60" x14ac:dyDescent="0.35">
      <c r="A184" s="2"/>
      <c r="B184" s="872"/>
      <c r="C184" s="915"/>
      <c r="D184" s="892"/>
      <c r="E184" s="892"/>
      <c r="F184" s="138"/>
      <c r="G184" s="131"/>
      <c r="H184" s="141"/>
      <c r="I184" s="138"/>
      <c r="J184" s="1050"/>
      <c r="K184" s="1050"/>
      <c r="L184" s="1053"/>
      <c r="M184" s="139" t="s">
        <v>1591</v>
      </c>
      <c r="N184" s="145" t="s">
        <v>6</v>
      </c>
      <c r="O184" s="147" t="s">
        <v>1592</v>
      </c>
      <c r="P184" s="139" t="str">
        <f>VLOOKUP(O184,CódigosRetorno!$A$2:$B$2000,2,FALSE)</f>
        <v>El código de precio '02' es sólo para operaciones gratuitas</v>
      </c>
      <c r="Q184" s="148" t="s">
        <v>9</v>
      </c>
    </row>
    <row r="185" spans="1:17" ht="24" x14ac:dyDescent="0.35">
      <c r="A185" s="2"/>
      <c r="B185" s="872"/>
      <c r="C185" s="915"/>
      <c r="D185" s="892"/>
      <c r="E185" s="892"/>
      <c r="F185" s="138" t="s">
        <v>144</v>
      </c>
      <c r="G185" s="131" t="s">
        <v>308</v>
      </c>
      <c r="H185" s="95" t="s">
        <v>1570</v>
      </c>
      <c r="I185" s="138">
        <v>1</v>
      </c>
      <c r="J185" s="1050"/>
      <c r="K185" s="1050"/>
      <c r="L185" s="1053"/>
      <c r="M185" s="139" t="s">
        <v>1593</v>
      </c>
      <c r="N185" s="131" t="s">
        <v>6</v>
      </c>
      <c r="O185" s="145" t="s">
        <v>1147</v>
      </c>
      <c r="P185" s="139" t="str">
        <f>VLOOKUP(O185,CódigosRetorno!$A$2:$B$2000,2,FALSE)</f>
        <v>La moneda debe ser la misma en todo el documento. Salvo las percepciones que sólo son en moneda nacional</v>
      </c>
      <c r="Q185" s="138" t="s">
        <v>1295</v>
      </c>
    </row>
    <row r="186" spans="1:17" ht="24" x14ac:dyDescent="0.35">
      <c r="A186" s="2"/>
      <c r="B186" s="872"/>
      <c r="C186" s="915"/>
      <c r="D186" s="892"/>
      <c r="E186" s="892"/>
      <c r="F186" s="872" t="s">
        <v>330</v>
      </c>
      <c r="G186" s="892" t="s">
        <v>2890</v>
      </c>
      <c r="H186" s="871" t="s">
        <v>1579</v>
      </c>
      <c r="I186" s="872">
        <v>1</v>
      </c>
      <c r="J186" s="1050"/>
      <c r="K186" s="1050"/>
      <c r="L186" s="1053"/>
      <c r="M186" s="139" t="s">
        <v>469</v>
      </c>
      <c r="N186" s="145" t="s">
        <v>6</v>
      </c>
      <c r="O186" s="147" t="s">
        <v>1580</v>
      </c>
      <c r="P186" s="139" t="str">
        <f>VLOOKUP(O186,CódigosRetorno!$A$2:$B$2000,2,FALSE)</f>
        <v>Se ha consignado un valor invalido en el campo cbc:PriceTypeCode</v>
      </c>
      <c r="Q186" s="138" t="s">
        <v>1581</v>
      </c>
    </row>
    <row r="187" spans="1:17" ht="24" x14ac:dyDescent="0.35">
      <c r="A187" s="2"/>
      <c r="B187" s="872"/>
      <c r="C187" s="915"/>
      <c r="D187" s="892"/>
      <c r="E187" s="892"/>
      <c r="F187" s="872"/>
      <c r="G187" s="892"/>
      <c r="H187" s="871"/>
      <c r="I187" s="872"/>
      <c r="J187" s="1050"/>
      <c r="K187" s="1050"/>
      <c r="L187" s="1053"/>
      <c r="M187" s="146" t="s">
        <v>1582</v>
      </c>
      <c r="N187" s="145" t="s">
        <v>6</v>
      </c>
      <c r="O187" s="147" t="s">
        <v>1583</v>
      </c>
      <c r="P187" s="139" t="str">
        <f>VLOOKUP(O187,CódigosRetorno!$A$2:$B$2000,2,FALSE)</f>
        <v>Existe mas de un tag cac:AlternativeConditionPrice con el mismo cbc:PriceTypeCode</v>
      </c>
      <c r="Q187" s="138" t="s">
        <v>9</v>
      </c>
    </row>
    <row r="188" spans="1:17" ht="24" x14ac:dyDescent="0.35">
      <c r="A188" s="2"/>
      <c r="B188" s="872"/>
      <c r="C188" s="915"/>
      <c r="D188" s="892"/>
      <c r="E188" s="892"/>
      <c r="F188" s="872"/>
      <c r="G188" s="148" t="s">
        <v>1584</v>
      </c>
      <c r="H188" s="95" t="s">
        <v>1283</v>
      </c>
      <c r="I188" s="138" t="s">
        <v>2744</v>
      </c>
      <c r="J188" s="1050"/>
      <c r="K188" s="1050"/>
      <c r="L188" s="1053"/>
      <c r="M188" s="139" t="s">
        <v>1585</v>
      </c>
      <c r="N188" s="145" t="s">
        <v>208</v>
      </c>
      <c r="O188" s="147" t="s">
        <v>1285</v>
      </c>
      <c r="P188" s="139" t="str">
        <f>VLOOKUP(O188,CódigosRetorno!$A$2:$B$2000,2,FALSE)</f>
        <v>El dato ingresado como atributo @listName es incorrecto.</v>
      </c>
      <c r="Q188" s="148" t="s">
        <v>9</v>
      </c>
    </row>
    <row r="189" spans="1:17" ht="24" x14ac:dyDescent="0.35">
      <c r="A189" s="2"/>
      <c r="B189" s="872"/>
      <c r="C189" s="915"/>
      <c r="D189" s="892"/>
      <c r="E189" s="892"/>
      <c r="F189" s="872"/>
      <c r="G189" s="148" t="s">
        <v>1257</v>
      </c>
      <c r="H189" s="95" t="s">
        <v>1280</v>
      </c>
      <c r="I189" s="138" t="s">
        <v>2744</v>
      </c>
      <c r="J189" s="1050"/>
      <c r="K189" s="1050"/>
      <c r="L189" s="1053"/>
      <c r="M189" s="139" t="s">
        <v>1259</v>
      </c>
      <c r="N189" s="131" t="s">
        <v>208</v>
      </c>
      <c r="O189" s="145" t="s">
        <v>1281</v>
      </c>
      <c r="P189" s="139" t="str">
        <f>VLOOKUP(O189,CódigosRetorno!$A$2:$B$2000,2,FALSE)</f>
        <v>El dato ingresado como atributo @listAgencyName es incorrecto.</v>
      </c>
      <c r="Q189" s="148" t="s">
        <v>9</v>
      </c>
    </row>
    <row r="190" spans="1:17" ht="36" x14ac:dyDescent="0.35">
      <c r="A190" s="2"/>
      <c r="B190" s="872"/>
      <c r="C190" s="915"/>
      <c r="D190" s="892"/>
      <c r="E190" s="892"/>
      <c r="F190" s="872"/>
      <c r="G190" s="148" t="s">
        <v>1586</v>
      </c>
      <c r="H190" s="95" t="s">
        <v>1287</v>
      </c>
      <c r="I190" s="138" t="s">
        <v>2744</v>
      </c>
      <c r="J190" s="1051"/>
      <c r="K190" s="1051"/>
      <c r="L190" s="1054"/>
      <c r="M190" s="139" t="s">
        <v>1587</v>
      </c>
      <c r="N190" s="145" t="s">
        <v>208</v>
      </c>
      <c r="O190" s="147" t="s">
        <v>1289</v>
      </c>
      <c r="P190" s="139" t="str">
        <f>VLOOKUP(O190,CódigosRetorno!$A$2:$B$2000,2,FALSE)</f>
        <v>El dato ingresado como atributo @listURI es incorrecto.</v>
      </c>
      <c r="Q190" s="148" t="s">
        <v>9</v>
      </c>
    </row>
    <row r="191" spans="1:17" x14ac:dyDescent="0.35">
      <c r="A191" s="2"/>
      <c r="B191" s="872">
        <f>B182+1</f>
        <v>34</v>
      </c>
      <c r="C191" s="915" t="s">
        <v>1595</v>
      </c>
      <c r="D191" s="892" t="s">
        <v>329</v>
      </c>
      <c r="E191" s="892" t="s">
        <v>143</v>
      </c>
      <c r="F191" s="868" t="s">
        <v>300</v>
      </c>
      <c r="G191" s="868" t="s">
        <v>301</v>
      </c>
      <c r="H191" s="873" t="s">
        <v>1596</v>
      </c>
      <c r="I191" s="872">
        <v>1</v>
      </c>
      <c r="J191" s="989" t="s">
        <v>2894</v>
      </c>
      <c r="K191" s="989" t="s">
        <v>2740</v>
      </c>
      <c r="L191" s="993" t="s">
        <v>2895</v>
      </c>
      <c r="M191" s="139" t="s">
        <v>1597</v>
      </c>
      <c r="N191" s="131" t="s">
        <v>6</v>
      </c>
      <c r="O191" s="145" t="s">
        <v>1598</v>
      </c>
      <c r="P191" s="139" t="str">
        <f>VLOOKUP(O191,CódigosRetorno!$A$2:$B$2000,2,FALSE)</f>
        <v>El xml no contiene el tag de impuesto por linea (TaxtTotal).</v>
      </c>
      <c r="Q191" s="148" t="s">
        <v>9</v>
      </c>
    </row>
    <row r="192" spans="1:17" ht="36" x14ac:dyDescent="0.35">
      <c r="A192" s="2"/>
      <c r="B192" s="872"/>
      <c r="C192" s="915"/>
      <c r="D192" s="892"/>
      <c r="E192" s="892"/>
      <c r="F192" s="885"/>
      <c r="G192" s="885"/>
      <c r="H192" s="886"/>
      <c r="I192" s="872"/>
      <c r="J192" s="987"/>
      <c r="K192" s="987"/>
      <c r="L192" s="994"/>
      <c r="M192" s="139" t="s">
        <v>2896</v>
      </c>
      <c r="N192" s="131" t="s">
        <v>6</v>
      </c>
      <c r="O192" s="145" t="s">
        <v>1600</v>
      </c>
      <c r="P192" s="139" t="str">
        <f>VLOOKUP(O192,CódigosRetorno!$A$2:$B$2000,2,FALSE)</f>
        <v>El dato ingresado en el monto total de impuestos por línea no cumple con el formato establecido</v>
      </c>
      <c r="Q192" s="148" t="s">
        <v>9</v>
      </c>
    </row>
    <row r="193" spans="1:17" ht="48" x14ac:dyDescent="0.35">
      <c r="A193" s="2"/>
      <c r="B193" s="872"/>
      <c r="C193" s="915"/>
      <c r="D193" s="892"/>
      <c r="E193" s="892"/>
      <c r="F193" s="885"/>
      <c r="G193" s="885"/>
      <c r="H193" s="886"/>
      <c r="I193" s="872"/>
      <c r="J193" s="987"/>
      <c r="K193" s="987"/>
      <c r="L193" s="994"/>
      <c r="M193" s="139" t="s">
        <v>1601</v>
      </c>
      <c r="N193" s="131" t="s">
        <v>208</v>
      </c>
      <c r="O193" s="145" t="s">
        <v>2897</v>
      </c>
      <c r="P193" s="139" t="str">
        <f>VLOOKUP(O193,CódigosRetorno!$A$2:$B$2000,2,FALSE)</f>
        <v>El importe total de impuestos por línea no coincide con la sumatoria de los impuestos por línea.</v>
      </c>
      <c r="Q193" s="148" t="s">
        <v>9</v>
      </c>
    </row>
    <row r="194" spans="1:17" x14ac:dyDescent="0.35">
      <c r="A194" s="2"/>
      <c r="B194" s="872"/>
      <c r="C194" s="915"/>
      <c r="D194" s="892"/>
      <c r="E194" s="892"/>
      <c r="F194" s="885"/>
      <c r="G194" s="885"/>
      <c r="H194" s="874"/>
      <c r="I194" s="872"/>
      <c r="J194" s="987"/>
      <c r="K194" s="987"/>
      <c r="L194" s="994"/>
      <c r="M194" s="95" t="s">
        <v>1603</v>
      </c>
      <c r="N194" s="131" t="s">
        <v>6</v>
      </c>
      <c r="O194" s="79" t="s">
        <v>1604</v>
      </c>
      <c r="P194" s="139" t="str">
        <f>VLOOKUP(O194,CódigosRetorno!$A$2:$B$2000,2,FALSE)</f>
        <v>El tag cac:TaxTotal no debe repetirse a nivel de Item</v>
      </c>
      <c r="Q194" s="81" t="s">
        <v>9</v>
      </c>
    </row>
    <row r="195" spans="1:17" ht="24" x14ac:dyDescent="0.35">
      <c r="A195" s="2"/>
      <c r="B195" s="872"/>
      <c r="C195" s="915"/>
      <c r="D195" s="892"/>
      <c r="E195" s="892"/>
      <c r="F195" s="138" t="s">
        <v>144</v>
      </c>
      <c r="G195" s="131" t="s">
        <v>308</v>
      </c>
      <c r="H195" s="95" t="s">
        <v>1570</v>
      </c>
      <c r="I195" s="134">
        <v>1</v>
      </c>
      <c r="J195" s="988"/>
      <c r="K195" s="988"/>
      <c r="L195" s="995"/>
      <c r="M195" s="141" t="s">
        <v>1593</v>
      </c>
      <c r="N195" s="145" t="s">
        <v>6</v>
      </c>
      <c r="O195" s="147" t="s">
        <v>1147</v>
      </c>
      <c r="P195" s="139" t="str">
        <f>VLOOKUP(O195,CódigosRetorno!$A$2:$B$2000,2,FALSE)</f>
        <v>La moneda debe ser la misma en todo el documento. Salvo las percepciones que sólo son en moneda nacional</v>
      </c>
      <c r="Q195" s="138" t="s">
        <v>1295</v>
      </c>
    </row>
    <row r="196" spans="1:17" ht="36" x14ac:dyDescent="0.35">
      <c r="A196" s="2"/>
      <c r="B196" s="872">
        <f>B191+1</f>
        <v>35</v>
      </c>
      <c r="C196" s="915" t="s">
        <v>2898</v>
      </c>
      <c r="D196" s="892" t="s">
        <v>329</v>
      </c>
      <c r="E196" s="892" t="s">
        <v>143</v>
      </c>
      <c r="F196" s="868" t="s">
        <v>300</v>
      </c>
      <c r="G196" s="889" t="s">
        <v>301</v>
      </c>
      <c r="H196" s="873" t="s">
        <v>2899</v>
      </c>
      <c r="I196" s="868" t="s">
        <v>2744</v>
      </c>
      <c r="J196" s="989" t="s">
        <v>2900</v>
      </c>
      <c r="K196" s="989" t="s">
        <v>2740</v>
      </c>
      <c r="L196" s="993" t="s">
        <v>2901</v>
      </c>
      <c r="M196" s="139" t="s">
        <v>2896</v>
      </c>
      <c r="N196" s="131" t="s">
        <v>6</v>
      </c>
      <c r="O196" s="147" t="s">
        <v>1607</v>
      </c>
      <c r="P196" s="139" t="str">
        <f>VLOOKUP(O196,CódigosRetorno!$A$2:$B$2000,2,FALSE)</f>
        <v>El dato ingresado en TaxableAmount de la linea no cumple con el formato establecido</v>
      </c>
      <c r="Q196" s="138" t="s">
        <v>9</v>
      </c>
    </row>
    <row r="197" spans="1:17" ht="72" x14ac:dyDescent="0.35">
      <c r="A197" s="2"/>
      <c r="B197" s="872"/>
      <c r="C197" s="915"/>
      <c r="D197" s="892"/>
      <c r="E197" s="892"/>
      <c r="F197" s="885"/>
      <c r="G197" s="890"/>
      <c r="H197" s="886"/>
      <c r="I197" s="885"/>
      <c r="J197" s="987"/>
      <c r="K197" s="987"/>
      <c r="L197" s="994"/>
      <c r="M197" s="139" t="s">
        <v>2902</v>
      </c>
      <c r="N197" s="131" t="s">
        <v>208</v>
      </c>
      <c r="O197" s="147" t="s">
        <v>2903</v>
      </c>
      <c r="P197" s="139" t="str">
        <f>VLOOKUP(O197,CódigosRetorno!$A$2:$B$2000,2,FALSE)</f>
        <v>La base imponible a nivel de línea difiere de la información consignada en el comprobante</v>
      </c>
      <c r="Q197" s="138" t="s">
        <v>9</v>
      </c>
    </row>
    <row r="198" spans="1:17" ht="48" x14ac:dyDescent="0.35">
      <c r="A198" s="2"/>
      <c r="B198" s="872"/>
      <c r="C198" s="915"/>
      <c r="D198" s="892"/>
      <c r="E198" s="892"/>
      <c r="F198" s="869"/>
      <c r="G198" s="891"/>
      <c r="H198" s="874"/>
      <c r="I198" s="869"/>
      <c r="J198" s="987"/>
      <c r="K198" s="987"/>
      <c r="L198" s="994"/>
      <c r="M198" s="139" t="s">
        <v>2904</v>
      </c>
      <c r="N198" s="131" t="s">
        <v>208</v>
      </c>
      <c r="O198" s="147" t="s">
        <v>2903</v>
      </c>
      <c r="P198" s="139" t="str">
        <f>VLOOKUP(O198,CódigosRetorno!$A$2:$B$2000,2,FALSE)</f>
        <v>La base imponible a nivel de línea difiere de la información consignada en el comprobante</v>
      </c>
      <c r="Q198" s="138" t="s">
        <v>9</v>
      </c>
    </row>
    <row r="199" spans="1:17" ht="24" x14ac:dyDescent="0.35">
      <c r="A199" s="2"/>
      <c r="B199" s="872"/>
      <c r="C199" s="915"/>
      <c r="D199" s="892"/>
      <c r="E199" s="892"/>
      <c r="F199" s="138" t="s">
        <v>144</v>
      </c>
      <c r="G199" s="131" t="s">
        <v>308</v>
      </c>
      <c r="H199" s="95" t="s">
        <v>1611</v>
      </c>
      <c r="I199" s="138">
        <v>1</v>
      </c>
      <c r="J199" s="988"/>
      <c r="K199" s="988"/>
      <c r="L199" s="995"/>
      <c r="M199" s="139" t="s">
        <v>1593</v>
      </c>
      <c r="N199" s="131" t="s">
        <v>6</v>
      </c>
      <c r="O199" s="145" t="s">
        <v>1147</v>
      </c>
      <c r="P199" s="139" t="str">
        <f>VLOOKUP(O199,CódigosRetorno!$A$2:$B$2000,2,FALSE)</f>
        <v>La moneda debe ser la misma en todo el documento. Salvo las percepciones que sólo son en moneda nacional</v>
      </c>
      <c r="Q199" s="138" t="s">
        <v>1295</v>
      </c>
    </row>
    <row r="200" spans="1:17" ht="24" x14ac:dyDescent="0.35">
      <c r="A200" s="2"/>
      <c r="B200" s="872"/>
      <c r="C200" s="915"/>
      <c r="D200" s="892"/>
      <c r="E200" s="892"/>
      <c r="F200" s="872" t="s">
        <v>300</v>
      </c>
      <c r="G200" s="892" t="s">
        <v>301</v>
      </c>
      <c r="H200" s="915" t="s">
        <v>2905</v>
      </c>
      <c r="I200" s="872">
        <v>1</v>
      </c>
      <c r="J200" s="989" t="s">
        <v>2906</v>
      </c>
      <c r="K200" s="989" t="s">
        <v>2740</v>
      </c>
      <c r="L200" s="993" t="s">
        <v>2907</v>
      </c>
      <c r="M200" s="139" t="s">
        <v>1154</v>
      </c>
      <c r="N200" s="145" t="s">
        <v>6</v>
      </c>
      <c r="O200" s="147" t="s">
        <v>1614</v>
      </c>
      <c r="P200" s="139" t="str">
        <f>VLOOKUP(O200,CódigosRetorno!$A$2:$B$2000,2,FALSE)</f>
        <v>El dato ingresado en TaxAmount de la linea no cumple con el formato establecido</v>
      </c>
      <c r="Q200" s="138" t="s">
        <v>9</v>
      </c>
    </row>
    <row r="201" spans="1:17" ht="36" x14ac:dyDescent="0.35">
      <c r="A201" s="2"/>
      <c r="B201" s="872"/>
      <c r="C201" s="915"/>
      <c r="D201" s="892"/>
      <c r="E201" s="892"/>
      <c r="F201" s="872"/>
      <c r="G201" s="892"/>
      <c r="H201" s="915"/>
      <c r="I201" s="872"/>
      <c r="J201" s="987"/>
      <c r="K201" s="987"/>
      <c r="L201" s="994"/>
      <c r="M201" s="139" t="s">
        <v>1615</v>
      </c>
      <c r="N201" s="145" t="s">
        <v>6</v>
      </c>
      <c r="O201" s="147" t="s">
        <v>1616</v>
      </c>
      <c r="P201" s="139" t="str">
        <f>VLOOKUP(O201,CódigosRetorno!$A$2:$B$2000,2,FALSE)</f>
        <v>El monto de afectacion de IGV por linea debe ser igual a 0.00 para Exoneradas, Inafectas, Exportación, Gratuitas de exoneradas o Gratuitas de inafectas.</v>
      </c>
      <c r="Q201" s="148" t="s">
        <v>9</v>
      </c>
    </row>
    <row r="202" spans="1:17" ht="48" x14ac:dyDescent="0.35">
      <c r="A202" s="2"/>
      <c r="B202" s="872"/>
      <c r="C202" s="915"/>
      <c r="D202" s="892"/>
      <c r="E202" s="892"/>
      <c r="F202" s="872"/>
      <c r="G202" s="892"/>
      <c r="H202" s="915"/>
      <c r="I202" s="872"/>
      <c r="J202" s="987"/>
      <c r="K202" s="987"/>
      <c r="L202" s="994"/>
      <c r="M202" s="139" t="s">
        <v>1617</v>
      </c>
      <c r="N202" s="145" t="s">
        <v>6</v>
      </c>
      <c r="O202" s="147" t="s">
        <v>1618</v>
      </c>
      <c r="P202" s="139" t="str">
        <f>VLOOKUP(O202,CódigosRetorno!$A$2:$B$2000,2,FALSE)</f>
        <v>El monto de afectación de IGV por linea debe ser diferente a 0.00.</v>
      </c>
      <c r="Q202" s="148" t="s">
        <v>9</v>
      </c>
    </row>
    <row r="203" spans="1:17" ht="48" x14ac:dyDescent="0.35">
      <c r="A203" s="2"/>
      <c r="B203" s="872"/>
      <c r="C203" s="915"/>
      <c r="D203" s="892"/>
      <c r="E203" s="892"/>
      <c r="F203" s="872"/>
      <c r="G203" s="892"/>
      <c r="H203" s="915"/>
      <c r="I203" s="872"/>
      <c r="J203" s="987"/>
      <c r="K203" s="987"/>
      <c r="L203" s="994"/>
      <c r="M203" s="139" t="s">
        <v>2908</v>
      </c>
      <c r="N203" s="145" t="s">
        <v>6</v>
      </c>
      <c r="O203" s="147" t="s">
        <v>1616</v>
      </c>
      <c r="P203" s="139" t="str">
        <f>VLOOKUP(O203,CódigosRetorno!$A$2:$B$2000,2,FALSE)</f>
        <v>El monto de afectacion de IGV por linea debe ser igual a 0.00 para Exoneradas, Inafectas, Exportación, Gratuitas de exoneradas o Gratuitas de inafectas.</v>
      </c>
      <c r="Q203" s="148" t="s">
        <v>9</v>
      </c>
    </row>
    <row r="204" spans="1:17" ht="48" x14ac:dyDescent="0.35">
      <c r="A204" s="2"/>
      <c r="B204" s="872"/>
      <c r="C204" s="915"/>
      <c r="D204" s="892"/>
      <c r="E204" s="892"/>
      <c r="F204" s="872"/>
      <c r="G204" s="892"/>
      <c r="H204" s="915"/>
      <c r="I204" s="872"/>
      <c r="J204" s="987"/>
      <c r="K204" s="987"/>
      <c r="L204" s="994"/>
      <c r="M204" s="139" t="s">
        <v>2909</v>
      </c>
      <c r="N204" s="145" t="s">
        <v>6</v>
      </c>
      <c r="O204" s="147" t="s">
        <v>1618</v>
      </c>
      <c r="P204" s="139" t="str">
        <f>VLOOKUP(O204,CódigosRetorno!$A$2:$B$2000,2,FALSE)</f>
        <v>El monto de afectación de IGV por linea debe ser diferente a 0.00.</v>
      </c>
      <c r="Q204" s="148" t="s">
        <v>9</v>
      </c>
    </row>
    <row r="205" spans="1:17" ht="48" x14ac:dyDescent="0.35">
      <c r="A205" s="2"/>
      <c r="B205" s="872"/>
      <c r="C205" s="915"/>
      <c r="D205" s="892"/>
      <c r="E205" s="892"/>
      <c r="F205" s="872"/>
      <c r="G205" s="892"/>
      <c r="H205" s="915"/>
      <c r="I205" s="872"/>
      <c r="J205" s="987"/>
      <c r="K205" s="987"/>
      <c r="L205" s="994"/>
      <c r="M205" s="139" t="s">
        <v>2910</v>
      </c>
      <c r="N205" s="145" t="s">
        <v>6</v>
      </c>
      <c r="O205" s="147" t="s">
        <v>1622</v>
      </c>
      <c r="P205" s="139" t="str">
        <f>VLOOKUP(O205,CódigosRetorno!$A$2:$B$2000,2,FALSE)</f>
        <v>El producto del factor y monto base de la afectación del IGV/IVAP no corresponde al monto de afectacion de linea.</v>
      </c>
      <c r="Q205" s="138" t="s">
        <v>9</v>
      </c>
    </row>
    <row r="206" spans="1:17" ht="24" x14ac:dyDescent="0.35">
      <c r="A206" s="2"/>
      <c r="B206" s="872"/>
      <c r="C206" s="915"/>
      <c r="D206" s="892"/>
      <c r="E206" s="892"/>
      <c r="F206" s="138" t="s">
        <v>144</v>
      </c>
      <c r="G206" s="131" t="s">
        <v>308</v>
      </c>
      <c r="H206" s="95" t="s">
        <v>1570</v>
      </c>
      <c r="I206" s="138">
        <v>1</v>
      </c>
      <c r="J206" s="988"/>
      <c r="K206" s="988"/>
      <c r="L206" s="995"/>
      <c r="M206" s="139" t="s">
        <v>1593</v>
      </c>
      <c r="N206" s="131" t="s">
        <v>6</v>
      </c>
      <c r="O206" s="145" t="s">
        <v>1147</v>
      </c>
      <c r="P206" s="139" t="str">
        <f>VLOOKUP(O206,CódigosRetorno!$A$2:$B$2000,2,FALSE)</f>
        <v>La moneda debe ser la misma en todo el documento. Salvo las percepciones que sólo son en moneda nacional</v>
      </c>
      <c r="Q206" s="138" t="s">
        <v>1295</v>
      </c>
    </row>
    <row r="207" spans="1:17" ht="24" x14ac:dyDescent="0.35">
      <c r="A207" s="2"/>
      <c r="B207" s="872"/>
      <c r="C207" s="915"/>
      <c r="D207" s="892"/>
      <c r="E207" s="892"/>
      <c r="F207" s="872" t="s">
        <v>1623</v>
      </c>
      <c r="G207" s="872" t="s">
        <v>1624</v>
      </c>
      <c r="H207" s="915" t="s">
        <v>1625</v>
      </c>
      <c r="I207" s="872" t="s">
        <v>2744</v>
      </c>
      <c r="J207" s="989" t="s">
        <v>2911</v>
      </c>
      <c r="K207" s="989" t="s">
        <v>2740</v>
      </c>
      <c r="L207" s="993" t="s">
        <v>2912</v>
      </c>
      <c r="M207" s="141" t="s">
        <v>1626</v>
      </c>
      <c r="N207" s="145" t="s">
        <v>6</v>
      </c>
      <c r="O207" s="147" t="s">
        <v>1627</v>
      </c>
      <c r="P207" s="139" t="str">
        <f>VLOOKUP(O207,CódigosRetorno!$A$2:$B$2000,2,FALSE)</f>
        <v>El XML no contiene el tag de la tasa del tributo de la línea</v>
      </c>
      <c r="Q207" s="148" t="s">
        <v>9</v>
      </c>
    </row>
    <row r="208" spans="1:17" ht="36" x14ac:dyDescent="0.35">
      <c r="A208" s="2"/>
      <c r="B208" s="872"/>
      <c r="C208" s="915"/>
      <c r="D208" s="892"/>
      <c r="E208" s="892"/>
      <c r="F208" s="872"/>
      <c r="G208" s="872"/>
      <c r="H208" s="915"/>
      <c r="I208" s="872"/>
      <c r="J208" s="987"/>
      <c r="K208" s="987"/>
      <c r="L208" s="994"/>
      <c r="M208" s="139" t="s">
        <v>1739</v>
      </c>
      <c r="N208" s="145" t="s">
        <v>6</v>
      </c>
      <c r="O208" s="147" t="s">
        <v>1629</v>
      </c>
      <c r="P208" s="139" t="str">
        <f>VLOOKUP(O208,CódigosRetorno!$A$2:$B$2000,2,FALSE)</f>
        <v>El dato ingresado como factor de afectacion por linea no cumple con el formato establecido.</v>
      </c>
      <c r="Q208" s="148" t="s">
        <v>9</v>
      </c>
    </row>
    <row r="209" spans="1:17" ht="48" x14ac:dyDescent="0.35">
      <c r="A209" s="2"/>
      <c r="B209" s="872"/>
      <c r="C209" s="915"/>
      <c r="D209" s="892"/>
      <c r="E209" s="892"/>
      <c r="F209" s="872"/>
      <c r="G209" s="872"/>
      <c r="H209" s="915"/>
      <c r="I209" s="872"/>
      <c r="J209" s="987"/>
      <c r="K209" s="987"/>
      <c r="L209" s="994"/>
      <c r="M209" s="139" t="s">
        <v>1630</v>
      </c>
      <c r="N209" s="145" t="s">
        <v>6</v>
      </c>
      <c r="O209" s="147" t="s">
        <v>1631</v>
      </c>
      <c r="P209" s="139" t="str">
        <f>VLOOKUP(O209,CódigosRetorno!$A$2:$B$2000,2,FALSE)</f>
        <v>El factor de afectación de IGV por linea debe ser diferente a 0.00.</v>
      </c>
      <c r="Q209" s="148" t="s">
        <v>9</v>
      </c>
    </row>
    <row r="210" spans="1:17" ht="48" x14ac:dyDescent="0.35">
      <c r="A210" s="2"/>
      <c r="B210" s="872"/>
      <c r="C210" s="915"/>
      <c r="D210" s="892"/>
      <c r="E210" s="892"/>
      <c r="F210" s="872"/>
      <c r="G210" s="872"/>
      <c r="H210" s="915"/>
      <c r="I210" s="872"/>
      <c r="J210" s="988"/>
      <c r="K210" s="988"/>
      <c r="L210" s="995"/>
      <c r="M210" s="139" t="s">
        <v>2913</v>
      </c>
      <c r="N210" s="145" t="s">
        <v>6</v>
      </c>
      <c r="O210" s="147" t="s">
        <v>1631</v>
      </c>
      <c r="P210" s="139" t="str">
        <f>VLOOKUP(O210,CódigosRetorno!$A$2:$B$2000,2,FALSE)</f>
        <v>El factor de afectación de IGV por linea debe ser diferente a 0.00.</v>
      </c>
      <c r="Q210" s="148" t="s">
        <v>9</v>
      </c>
    </row>
    <row r="211" spans="1:17" ht="36" x14ac:dyDescent="0.35">
      <c r="A211" s="2"/>
      <c r="B211" s="872"/>
      <c r="C211" s="915"/>
      <c r="D211" s="892"/>
      <c r="E211" s="892"/>
      <c r="F211" s="872"/>
      <c r="G211" s="892" t="s">
        <v>1633</v>
      </c>
      <c r="H211" s="871" t="s">
        <v>1634</v>
      </c>
      <c r="I211" s="872">
        <v>1</v>
      </c>
      <c r="J211" s="873" t="s">
        <v>2914</v>
      </c>
      <c r="K211" s="873" t="s">
        <v>2740</v>
      </c>
      <c r="L211" s="877" t="s">
        <v>2915</v>
      </c>
      <c r="M211" s="139" t="s">
        <v>1635</v>
      </c>
      <c r="N211" s="145" t="s">
        <v>6</v>
      </c>
      <c r="O211" s="147" t="s">
        <v>1636</v>
      </c>
      <c r="P211" s="139" t="str">
        <f>VLOOKUP(O211,CódigosRetorno!$A$2:$B$2000,2,FALSE)</f>
        <v>El XML no contiene el tag cbc:TaxExemptionReasonCode de Afectacion al IGV</v>
      </c>
      <c r="Q211" s="138" t="s">
        <v>9</v>
      </c>
    </row>
    <row r="212" spans="1:17" ht="24" x14ac:dyDescent="0.35">
      <c r="A212" s="2"/>
      <c r="B212" s="872"/>
      <c r="C212" s="915"/>
      <c r="D212" s="892"/>
      <c r="E212" s="892"/>
      <c r="F212" s="872"/>
      <c r="G212" s="892"/>
      <c r="H212" s="871"/>
      <c r="I212" s="872"/>
      <c r="J212" s="886"/>
      <c r="K212" s="886"/>
      <c r="L212" s="894"/>
      <c r="M212" s="139" t="s">
        <v>1637</v>
      </c>
      <c r="N212" s="145" t="s">
        <v>6</v>
      </c>
      <c r="O212" s="147" t="s">
        <v>1638</v>
      </c>
      <c r="P212" s="139" t="str">
        <f>VLOOKUP(O212,CódigosRetorno!$A$2:$B$2000,2,FALSE)</f>
        <v>Afectación de IGV no corresponde al código de tributo de la linea.</v>
      </c>
      <c r="Q212" s="138" t="s">
        <v>9</v>
      </c>
    </row>
    <row r="213" spans="1:17" ht="48" x14ac:dyDescent="0.35">
      <c r="A213" s="2"/>
      <c r="B213" s="872"/>
      <c r="C213" s="915"/>
      <c r="D213" s="892"/>
      <c r="E213" s="892"/>
      <c r="F213" s="872"/>
      <c r="G213" s="892"/>
      <c r="H213" s="871"/>
      <c r="I213" s="872"/>
      <c r="J213" s="886"/>
      <c r="K213" s="886"/>
      <c r="L213" s="894"/>
      <c r="M213" s="139" t="s">
        <v>1639</v>
      </c>
      <c r="N213" s="145" t="s">
        <v>6</v>
      </c>
      <c r="O213" s="147" t="s">
        <v>1640</v>
      </c>
      <c r="P213" s="139" t="str">
        <f>VLOOKUP(O213,CódigosRetorno!$A$2:$B$2000,2,FALSE)</f>
        <v>El tipo de afectacion del IGV es incorrecto</v>
      </c>
      <c r="Q213" s="138" t="s">
        <v>1641</v>
      </c>
    </row>
    <row r="214" spans="1:17" ht="36" x14ac:dyDescent="0.35">
      <c r="A214" s="2"/>
      <c r="B214" s="872"/>
      <c r="C214" s="915"/>
      <c r="D214" s="892"/>
      <c r="E214" s="892"/>
      <c r="F214" s="872"/>
      <c r="G214" s="892"/>
      <c r="H214" s="871"/>
      <c r="I214" s="872"/>
      <c r="J214" s="886"/>
      <c r="K214" s="886"/>
      <c r="L214" s="894"/>
      <c r="M214" s="139" t="s">
        <v>1642</v>
      </c>
      <c r="N214" s="145" t="s">
        <v>6</v>
      </c>
      <c r="O214" s="147" t="s">
        <v>1643</v>
      </c>
      <c r="P214" s="139" t="str">
        <f>VLOOKUP(O214,CódigosRetorno!$A$2:$B$2000,2,FALSE)</f>
        <v>Operaciones de exportacion, deben consignar Tipo Afectacion igual a 40</v>
      </c>
      <c r="Q214" s="138" t="s">
        <v>9</v>
      </c>
    </row>
    <row r="215" spans="1:17" ht="36" x14ac:dyDescent="0.35">
      <c r="A215" s="2"/>
      <c r="B215" s="872"/>
      <c r="C215" s="915"/>
      <c r="D215" s="892"/>
      <c r="E215" s="892"/>
      <c r="F215" s="872"/>
      <c r="G215" s="892"/>
      <c r="H215" s="871"/>
      <c r="I215" s="872"/>
      <c r="J215" s="886"/>
      <c r="K215" s="886"/>
      <c r="L215" s="894"/>
      <c r="M215" s="139" t="s">
        <v>2916</v>
      </c>
      <c r="N215" s="145" t="s">
        <v>6</v>
      </c>
      <c r="O215" s="147" t="s">
        <v>1645</v>
      </c>
      <c r="P215" s="139" t="str">
        <f>VLOOKUP(O215,CódigosRetorno!$A$2:$B$2000,2,FALSE)</f>
        <v>Comprobante operacion sujeta IVAP solo debe tener ítems con código de afectación del IGV igual a 17</v>
      </c>
      <c r="Q215" s="138" t="s">
        <v>9</v>
      </c>
    </row>
    <row r="216" spans="1:17" ht="24" x14ac:dyDescent="0.35">
      <c r="A216" s="2"/>
      <c r="B216" s="872"/>
      <c r="C216" s="915"/>
      <c r="D216" s="892"/>
      <c r="E216" s="892" t="s">
        <v>184</v>
      </c>
      <c r="F216" s="872"/>
      <c r="G216" s="148" t="s">
        <v>1257</v>
      </c>
      <c r="H216" s="95" t="s">
        <v>1280</v>
      </c>
      <c r="I216" s="138" t="s">
        <v>2744</v>
      </c>
      <c r="J216" s="886"/>
      <c r="K216" s="886"/>
      <c r="L216" s="894"/>
      <c r="M216" s="139" t="s">
        <v>1259</v>
      </c>
      <c r="N216" s="145" t="s">
        <v>208</v>
      </c>
      <c r="O216" s="147" t="s">
        <v>1281</v>
      </c>
      <c r="P216" s="139" t="str">
        <f>VLOOKUP(O216,CódigosRetorno!$A$2:$B$2000,2,FALSE)</f>
        <v>El dato ingresado como atributo @listAgencyName es incorrecto.</v>
      </c>
      <c r="Q216" s="148" t="s">
        <v>9</v>
      </c>
    </row>
    <row r="217" spans="1:17" ht="24" x14ac:dyDescent="0.35">
      <c r="A217" s="2"/>
      <c r="B217" s="872"/>
      <c r="C217" s="915"/>
      <c r="D217" s="892"/>
      <c r="E217" s="892"/>
      <c r="F217" s="872"/>
      <c r="G217" s="148" t="s">
        <v>1646</v>
      </c>
      <c r="H217" s="95" t="s">
        <v>1283</v>
      </c>
      <c r="I217" s="138" t="s">
        <v>2744</v>
      </c>
      <c r="J217" s="886"/>
      <c r="K217" s="886"/>
      <c r="L217" s="894"/>
      <c r="M217" s="139" t="s">
        <v>1647</v>
      </c>
      <c r="N217" s="131" t="s">
        <v>208</v>
      </c>
      <c r="O217" s="145" t="s">
        <v>1285</v>
      </c>
      <c r="P217" s="139" t="str">
        <f>VLOOKUP(O217,CódigosRetorno!$A$2:$B$2000,2,FALSE)</f>
        <v>El dato ingresado como atributo @listName es incorrecto.</v>
      </c>
      <c r="Q217" s="148" t="s">
        <v>9</v>
      </c>
    </row>
    <row r="218" spans="1:17" ht="36" x14ac:dyDescent="0.35">
      <c r="A218" s="2"/>
      <c r="B218" s="872"/>
      <c r="C218" s="915"/>
      <c r="D218" s="892"/>
      <c r="E218" s="892"/>
      <c r="F218" s="872"/>
      <c r="G218" s="138" t="s">
        <v>1648</v>
      </c>
      <c r="H218" s="95" t="s">
        <v>1287</v>
      </c>
      <c r="I218" s="138" t="s">
        <v>2744</v>
      </c>
      <c r="J218" s="874"/>
      <c r="K218" s="874"/>
      <c r="L218" s="878"/>
      <c r="M218" s="139" t="s">
        <v>1649</v>
      </c>
      <c r="N218" s="145" t="s">
        <v>208</v>
      </c>
      <c r="O218" s="147" t="s">
        <v>1289</v>
      </c>
      <c r="P218" s="139" t="str">
        <f>VLOOKUP(O218,CódigosRetorno!$A$2:$B$2000,2,FALSE)</f>
        <v>El dato ingresado como atributo @listURI es incorrecto.</v>
      </c>
      <c r="Q218" s="148" t="s">
        <v>9</v>
      </c>
    </row>
    <row r="219" spans="1:17" ht="24" x14ac:dyDescent="0.35">
      <c r="A219" s="2"/>
      <c r="B219" s="872"/>
      <c r="C219" s="915"/>
      <c r="D219" s="892"/>
      <c r="E219" s="892" t="s">
        <v>143</v>
      </c>
      <c r="F219" s="872" t="s">
        <v>664</v>
      </c>
      <c r="G219" s="892" t="s">
        <v>1202</v>
      </c>
      <c r="H219" s="871" t="s">
        <v>1650</v>
      </c>
      <c r="I219" s="872">
        <v>1</v>
      </c>
      <c r="J219" s="1046" t="s">
        <v>2917</v>
      </c>
      <c r="K219" s="1046" t="s">
        <v>2740</v>
      </c>
      <c r="L219" s="1043" t="s">
        <v>2918</v>
      </c>
      <c r="M219" s="139" t="s">
        <v>606</v>
      </c>
      <c r="N219" s="145" t="s">
        <v>6</v>
      </c>
      <c r="O219" s="147" t="s">
        <v>1651</v>
      </c>
      <c r="P219" s="139" t="str">
        <f>VLOOKUP(O219,CódigosRetorno!$A$2:$B$2000,2,FALSE)</f>
        <v>El XML no contiene el tag cac:TaxCategory/cac:TaxScheme/cbc:ID del Item</v>
      </c>
      <c r="Q219" s="138" t="s">
        <v>9</v>
      </c>
    </row>
    <row r="220" spans="1:17" ht="24" x14ac:dyDescent="0.35">
      <c r="A220" s="2"/>
      <c r="B220" s="872"/>
      <c r="C220" s="915"/>
      <c r="D220" s="892"/>
      <c r="E220" s="892"/>
      <c r="F220" s="872"/>
      <c r="G220" s="892"/>
      <c r="H220" s="871"/>
      <c r="I220" s="872"/>
      <c r="J220" s="1047"/>
      <c r="K220" s="1047"/>
      <c r="L220" s="1044"/>
      <c r="M220" s="139" t="s">
        <v>469</v>
      </c>
      <c r="N220" s="145" t="s">
        <v>6</v>
      </c>
      <c r="O220" s="147" t="s">
        <v>1652</v>
      </c>
      <c r="P220" s="139" t="str">
        <f>VLOOKUP(O220,CódigosRetorno!$A$2:$B$2000,2,FALSE)</f>
        <v>El codigo del tributo es invalido</v>
      </c>
      <c r="Q220" s="138" t="s">
        <v>1653</v>
      </c>
    </row>
    <row r="221" spans="1:17" ht="24" x14ac:dyDescent="0.35">
      <c r="A221" s="2"/>
      <c r="B221" s="872"/>
      <c r="C221" s="915"/>
      <c r="D221" s="892"/>
      <c r="E221" s="892"/>
      <c r="F221" s="872"/>
      <c r="G221" s="892"/>
      <c r="H221" s="871"/>
      <c r="I221" s="872"/>
      <c r="J221" s="1047"/>
      <c r="K221" s="1047"/>
      <c r="L221" s="1044"/>
      <c r="M221" s="385" t="s">
        <v>1654</v>
      </c>
      <c r="N221" s="145" t="s">
        <v>6</v>
      </c>
      <c r="O221" s="147" t="s">
        <v>1655</v>
      </c>
      <c r="P221" s="139" t="str">
        <f>VLOOKUP(O221,CódigosRetorno!$A$2:$B$2000,2,FALSE)</f>
        <v>El código de tributo no debe repetirse a nivel de item</v>
      </c>
      <c r="Q221" s="148" t="s">
        <v>9</v>
      </c>
    </row>
    <row r="222" spans="1:17" ht="83.25" customHeight="1" x14ac:dyDescent="0.35">
      <c r="A222" s="2"/>
      <c r="B222" s="872"/>
      <c r="C222" s="915"/>
      <c r="D222" s="892"/>
      <c r="E222" s="892"/>
      <c r="F222" s="872"/>
      <c r="G222" s="892"/>
      <c r="H222" s="871"/>
      <c r="I222" s="872"/>
      <c r="J222" s="1047"/>
      <c r="K222" s="1047"/>
      <c r="L222" s="1044"/>
      <c r="M222" s="146" t="s">
        <v>2919</v>
      </c>
      <c r="N222" s="145" t="s">
        <v>6</v>
      </c>
      <c r="O222" s="147" t="s">
        <v>1657</v>
      </c>
      <c r="P222" s="139" t="str">
        <f>VLOOKUP(O222,CódigosRetorno!$A$2:$B$2000,2,FALSE)</f>
        <v>El XML debe contener al menos un tributo por linea de afectacion por IGV</v>
      </c>
      <c r="Q222" s="148" t="s">
        <v>9</v>
      </c>
    </row>
    <row r="223" spans="1:17" ht="105" customHeight="1" x14ac:dyDescent="0.35">
      <c r="A223" s="2"/>
      <c r="B223" s="872"/>
      <c r="C223" s="915"/>
      <c r="D223" s="892"/>
      <c r="E223" s="892"/>
      <c r="F223" s="872"/>
      <c r="G223" s="892"/>
      <c r="H223" s="871"/>
      <c r="I223" s="872"/>
      <c r="J223" s="1047"/>
      <c r="K223" s="1047"/>
      <c r="L223" s="1044"/>
      <c r="M223" s="141" t="s">
        <v>1658</v>
      </c>
      <c r="N223" s="145" t="s">
        <v>6</v>
      </c>
      <c r="O223" s="147" t="s">
        <v>1659</v>
      </c>
      <c r="P223" s="139" t="str">
        <f>VLOOKUP(O223,CódigosRetorno!$A$2:$B$2000,2,FALSE)</f>
        <v>La combinación de tributos no es permitida</v>
      </c>
      <c r="Q223" s="148" t="s">
        <v>9</v>
      </c>
    </row>
    <row r="224" spans="1:17" ht="128.25" customHeight="1" x14ac:dyDescent="0.35">
      <c r="A224" s="2"/>
      <c r="B224" s="872"/>
      <c r="C224" s="915"/>
      <c r="D224" s="892"/>
      <c r="E224" s="892"/>
      <c r="F224" s="872"/>
      <c r="G224" s="892"/>
      <c r="H224" s="871"/>
      <c r="I224" s="872"/>
      <c r="J224" s="1047"/>
      <c r="K224" s="1047"/>
      <c r="L224" s="1044"/>
      <c r="M224" s="146" t="s">
        <v>1660</v>
      </c>
      <c r="N224" s="145" t="s">
        <v>6</v>
      </c>
      <c r="O224" s="147" t="s">
        <v>1659</v>
      </c>
      <c r="P224" s="139" t="str">
        <f>VLOOKUP(O224,CódigosRetorno!$A$2:$B$2000,2,FALSE)</f>
        <v>La combinación de tributos no es permitida</v>
      </c>
      <c r="Q224" s="148" t="s">
        <v>9</v>
      </c>
    </row>
    <row r="225" spans="1:17" ht="24" x14ac:dyDescent="0.35">
      <c r="A225" s="2"/>
      <c r="B225" s="872"/>
      <c r="C225" s="915"/>
      <c r="D225" s="892"/>
      <c r="E225" s="892" t="s">
        <v>184</v>
      </c>
      <c r="F225" s="872"/>
      <c r="G225" s="138" t="s">
        <v>1661</v>
      </c>
      <c r="H225" s="139" t="s">
        <v>1329</v>
      </c>
      <c r="I225" s="138" t="s">
        <v>2744</v>
      </c>
      <c r="J225" s="1047"/>
      <c r="K225" s="1047"/>
      <c r="L225" s="1044"/>
      <c r="M225" s="139" t="s">
        <v>1662</v>
      </c>
      <c r="N225" s="131" t="s">
        <v>208</v>
      </c>
      <c r="O225" s="145" t="s">
        <v>1331</v>
      </c>
      <c r="P225" s="139" t="str">
        <f>VLOOKUP(O225,CódigosRetorno!$A$2:$B$2000,2,FALSE)</f>
        <v>El dato ingresado como atributo @schemeName es incorrecto.</v>
      </c>
      <c r="Q225" s="148" t="s">
        <v>9</v>
      </c>
    </row>
    <row r="226" spans="1:17" ht="24" x14ac:dyDescent="0.35">
      <c r="A226" s="2"/>
      <c r="B226" s="872"/>
      <c r="C226" s="915"/>
      <c r="D226" s="892"/>
      <c r="E226" s="892"/>
      <c r="F226" s="872"/>
      <c r="G226" s="138" t="s">
        <v>1257</v>
      </c>
      <c r="H226" s="139" t="s">
        <v>1258</v>
      </c>
      <c r="I226" s="138" t="s">
        <v>2744</v>
      </c>
      <c r="J226" s="1047"/>
      <c r="K226" s="1047"/>
      <c r="L226" s="1044"/>
      <c r="M226" s="139" t="s">
        <v>1259</v>
      </c>
      <c r="N226" s="131" t="s">
        <v>208</v>
      </c>
      <c r="O226" s="145" t="s">
        <v>1260</v>
      </c>
      <c r="P226" s="139" t="str">
        <f>VLOOKUP(O226,CódigosRetorno!$A$2:$B$2000,2,FALSE)</f>
        <v>El dato ingresado como atributo @schemeAgencyName es incorrecto.</v>
      </c>
      <c r="Q226" s="148" t="s">
        <v>9</v>
      </c>
    </row>
    <row r="227" spans="1:17" ht="36" x14ac:dyDescent="0.35">
      <c r="A227" s="2"/>
      <c r="B227" s="872"/>
      <c r="C227" s="915"/>
      <c r="D227" s="892"/>
      <c r="E227" s="892"/>
      <c r="F227" s="872"/>
      <c r="G227" s="148" t="s">
        <v>1663</v>
      </c>
      <c r="H227" s="95" t="s">
        <v>1333</v>
      </c>
      <c r="I227" s="138" t="s">
        <v>2744</v>
      </c>
      <c r="J227" s="1048"/>
      <c r="K227" s="1048"/>
      <c r="L227" s="1045"/>
      <c r="M227" s="139" t="s">
        <v>1664</v>
      </c>
      <c r="N227" s="145" t="s">
        <v>208</v>
      </c>
      <c r="O227" s="147" t="s">
        <v>1335</v>
      </c>
      <c r="P227" s="139" t="str">
        <f>VLOOKUP(O227,CódigosRetorno!$A$2:$B$2000,2,FALSE)</f>
        <v>El dato ingresado como atributo @schemeURI es incorrecto.</v>
      </c>
      <c r="Q227" s="148" t="s">
        <v>9</v>
      </c>
    </row>
    <row r="228" spans="1:17" ht="24" x14ac:dyDescent="0.35">
      <c r="A228" s="2"/>
      <c r="B228" s="872"/>
      <c r="C228" s="915"/>
      <c r="D228" s="892"/>
      <c r="E228" s="892" t="s">
        <v>143</v>
      </c>
      <c r="F228" s="872" t="s">
        <v>1665</v>
      </c>
      <c r="G228" s="892" t="s">
        <v>1202</v>
      </c>
      <c r="H228" s="871" t="s">
        <v>1666</v>
      </c>
      <c r="I228" s="872">
        <v>1</v>
      </c>
      <c r="J228" s="989"/>
      <c r="K228" s="989"/>
      <c r="L228" s="989"/>
      <c r="M228" s="139" t="s">
        <v>606</v>
      </c>
      <c r="N228" s="145" t="s">
        <v>6</v>
      </c>
      <c r="O228" s="147" t="s">
        <v>1667</v>
      </c>
      <c r="P228" s="139" t="str">
        <f>VLOOKUP(O228,CódigosRetorno!$A$2:$B$2000,2,FALSE)</f>
        <v>El XML no contiene el tag o no existe información del nombre de tributo de la línea</v>
      </c>
      <c r="Q228" s="138" t="s">
        <v>9</v>
      </c>
    </row>
    <row r="229" spans="1:17" ht="24" x14ac:dyDescent="0.35">
      <c r="A229" s="2"/>
      <c r="B229" s="872"/>
      <c r="C229" s="915"/>
      <c r="D229" s="892"/>
      <c r="E229" s="892"/>
      <c r="F229" s="872"/>
      <c r="G229" s="892"/>
      <c r="H229" s="871"/>
      <c r="I229" s="872"/>
      <c r="J229" s="988"/>
      <c r="K229" s="988"/>
      <c r="L229" s="988"/>
      <c r="M229" s="141" t="s">
        <v>1668</v>
      </c>
      <c r="N229" s="145" t="s">
        <v>6</v>
      </c>
      <c r="O229" s="147" t="s">
        <v>1214</v>
      </c>
      <c r="P229" s="139" t="str">
        <f>VLOOKUP(O229,CódigosRetorno!$A$2:$B$2000,2,FALSE)</f>
        <v>Nombre de tributo no corresponde al código de tributo de la linea.</v>
      </c>
      <c r="Q229" s="138" t="s">
        <v>1653</v>
      </c>
    </row>
    <row r="230" spans="1:17" ht="36" x14ac:dyDescent="0.35">
      <c r="A230" s="2"/>
      <c r="B230" s="872"/>
      <c r="C230" s="915"/>
      <c r="D230" s="892"/>
      <c r="E230" s="892"/>
      <c r="F230" s="138" t="s">
        <v>144</v>
      </c>
      <c r="G230" s="131" t="s">
        <v>1202</v>
      </c>
      <c r="H230" s="141" t="s">
        <v>1669</v>
      </c>
      <c r="I230" s="138">
        <v>1</v>
      </c>
      <c r="J230" s="307"/>
      <c r="K230" s="307"/>
      <c r="L230" s="308"/>
      <c r="M230" s="141" t="s">
        <v>1670</v>
      </c>
      <c r="N230" s="145" t="s">
        <v>6</v>
      </c>
      <c r="O230" s="145" t="s">
        <v>1671</v>
      </c>
      <c r="P230" s="139" t="str">
        <f>VLOOKUP(O230,CódigosRetorno!$A$2:$B$2000,2,FALSE)</f>
        <v>El Name o TaxTypeCode debe corresponder al codigo de tributo del item</v>
      </c>
      <c r="Q230" s="138" t="s">
        <v>1653</v>
      </c>
    </row>
    <row r="231" spans="1:17" ht="36" x14ac:dyDescent="0.35">
      <c r="A231" s="2"/>
      <c r="B231" s="872">
        <f>B196+1</f>
        <v>36</v>
      </c>
      <c r="C231" s="915" t="s">
        <v>1672</v>
      </c>
      <c r="D231" s="892" t="s">
        <v>329</v>
      </c>
      <c r="E231" s="892" t="s">
        <v>184</v>
      </c>
      <c r="F231" s="138" t="s">
        <v>300</v>
      </c>
      <c r="G231" s="131" t="s">
        <v>301</v>
      </c>
      <c r="H231" s="139" t="s">
        <v>1606</v>
      </c>
      <c r="I231" s="138" t="s">
        <v>2744</v>
      </c>
      <c r="J231" s="989" t="s">
        <v>2900</v>
      </c>
      <c r="K231" s="989" t="s">
        <v>2740</v>
      </c>
      <c r="L231" s="993" t="s">
        <v>2920</v>
      </c>
      <c r="M231" s="139" t="s">
        <v>2896</v>
      </c>
      <c r="N231" s="131" t="s">
        <v>6</v>
      </c>
      <c r="O231" s="147" t="s">
        <v>1607</v>
      </c>
      <c r="P231" s="139" t="str">
        <f>VLOOKUP(O231,CódigosRetorno!$A$2:$B$2000,2,FALSE)</f>
        <v>El dato ingresado en TaxableAmount de la linea no cumple con el formato establecido</v>
      </c>
      <c r="Q231" s="138" t="s">
        <v>9</v>
      </c>
    </row>
    <row r="232" spans="1:17" ht="24" x14ac:dyDescent="0.35">
      <c r="A232" s="2"/>
      <c r="B232" s="872"/>
      <c r="C232" s="915"/>
      <c r="D232" s="892"/>
      <c r="E232" s="892"/>
      <c r="F232" s="138" t="s">
        <v>144</v>
      </c>
      <c r="G232" s="131" t="s">
        <v>308</v>
      </c>
      <c r="H232" s="95" t="s">
        <v>1570</v>
      </c>
      <c r="I232" s="138">
        <v>1</v>
      </c>
      <c r="J232" s="988"/>
      <c r="K232" s="988"/>
      <c r="L232" s="995"/>
      <c r="M232" s="139" t="s">
        <v>1593</v>
      </c>
      <c r="N232" s="131" t="s">
        <v>6</v>
      </c>
      <c r="O232" s="145" t="s">
        <v>1147</v>
      </c>
      <c r="P232" s="139" t="str">
        <f>VLOOKUP(O232,CódigosRetorno!$A$2:$B$2000,2,FALSE)</f>
        <v>La moneda debe ser la misma en todo el documento. Salvo las percepciones que sólo son en moneda nacional</v>
      </c>
      <c r="Q232" s="138" t="s">
        <v>1295</v>
      </c>
    </row>
    <row r="233" spans="1:17" ht="24" x14ac:dyDescent="0.35">
      <c r="A233" s="2"/>
      <c r="B233" s="872"/>
      <c r="C233" s="915"/>
      <c r="D233" s="892"/>
      <c r="E233" s="892"/>
      <c r="F233" s="872" t="s">
        <v>300</v>
      </c>
      <c r="G233" s="892" t="s">
        <v>301</v>
      </c>
      <c r="H233" s="871" t="s">
        <v>1673</v>
      </c>
      <c r="I233" s="872">
        <v>1</v>
      </c>
      <c r="J233" s="1041" t="s">
        <v>2906</v>
      </c>
      <c r="K233" s="1041" t="s">
        <v>2740</v>
      </c>
      <c r="L233" s="1042" t="s">
        <v>2921</v>
      </c>
      <c r="M233" s="139" t="s">
        <v>1154</v>
      </c>
      <c r="N233" s="145" t="s">
        <v>6</v>
      </c>
      <c r="O233" s="147" t="s">
        <v>1614</v>
      </c>
      <c r="P233" s="139" t="str">
        <f>VLOOKUP(O233,CódigosRetorno!$A$2:$B$2000,2,FALSE)</f>
        <v>El dato ingresado en TaxAmount de la linea no cumple con el formato establecido</v>
      </c>
      <c r="Q233" s="148" t="s">
        <v>9</v>
      </c>
    </row>
    <row r="234" spans="1:17" ht="48" x14ac:dyDescent="0.35">
      <c r="A234" s="2"/>
      <c r="B234" s="872"/>
      <c r="C234" s="915"/>
      <c r="D234" s="892"/>
      <c r="E234" s="892"/>
      <c r="F234" s="872"/>
      <c r="G234" s="892"/>
      <c r="H234" s="871"/>
      <c r="I234" s="872"/>
      <c r="J234" s="1041"/>
      <c r="K234" s="1041"/>
      <c r="L234" s="1042"/>
      <c r="M234" s="139" t="s">
        <v>1674</v>
      </c>
      <c r="N234" s="145" t="s">
        <v>6</v>
      </c>
      <c r="O234" s="147" t="s">
        <v>1675</v>
      </c>
      <c r="P234" s="139" t="str">
        <f>VLOOKUP(O234,CódigosRetorno!$A$2:$B$2000,2,FALSE)</f>
        <v>El producto del factor y monto base de la afectación del ISC no corresponde al monto de afectacion de linea.</v>
      </c>
      <c r="Q234" s="148" t="s">
        <v>9</v>
      </c>
    </row>
    <row r="235" spans="1:17" ht="48" x14ac:dyDescent="0.35">
      <c r="A235" s="2"/>
      <c r="B235" s="872"/>
      <c r="C235" s="915"/>
      <c r="D235" s="892"/>
      <c r="E235" s="892"/>
      <c r="F235" s="872"/>
      <c r="G235" s="892"/>
      <c r="H235" s="871"/>
      <c r="I235" s="872"/>
      <c r="J235" s="1041"/>
      <c r="K235" s="1041"/>
      <c r="L235" s="1042"/>
      <c r="M235" s="139" t="s">
        <v>1676</v>
      </c>
      <c r="N235" s="145" t="s">
        <v>6</v>
      </c>
      <c r="O235" s="147" t="s">
        <v>1677</v>
      </c>
      <c r="P235" s="139" t="str">
        <f>VLOOKUP(O235,CódigosRetorno!$A$2:$B$2000,2,FALSE)</f>
        <v>El producto del factor y monto base de la afectación de otros tributos no corresponde al monto de afectacion de linea.</v>
      </c>
      <c r="Q235" s="148" t="s">
        <v>9</v>
      </c>
    </row>
    <row r="236" spans="1:17" ht="24" x14ac:dyDescent="0.35">
      <c r="A236" s="2"/>
      <c r="B236" s="872"/>
      <c r="C236" s="915"/>
      <c r="D236" s="892"/>
      <c r="E236" s="892"/>
      <c r="F236" s="138" t="s">
        <v>144</v>
      </c>
      <c r="G236" s="131" t="s">
        <v>308</v>
      </c>
      <c r="H236" s="95" t="s">
        <v>1570</v>
      </c>
      <c r="I236" s="138">
        <v>1</v>
      </c>
      <c r="J236" s="1041"/>
      <c r="K236" s="1041"/>
      <c r="L236" s="1042"/>
      <c r="M236" s="139" t="s">
        <v>1593</v>
      </c>
      <c r="N236" s="131" t="s">
        <v>6</v>
      </c>
      <c r="O236" s="145" t="s">
        <v>1147</v>
      </c>
      <c r="P236" s="139" t="str">
        <f>VLOOKUP(O236,CódigosRetorno!$A$2:$B$2000,2,FALSE)</f>
        <v>La moneda debe ser la misma en todo el documento. Salvo las percepciones que sólo son en moneda nacional</v>
      </c>
      <c r="Q236" s="138" t="s">
        <v>1295</v>
      </c>
    </row>
    <row r="237" spans="1:17" ht="24" x14ac:dyDescent="0.35">
      <c r="A237" s="2"/>
      <c r="B237" s="872"/>
      <c r="C237" s="915"/>
      <c r="D237" s="892"/>
      <c r="E237" s="892"/>
      <c r="F237" s="872" t="s">
        <v>1623</v>
      </c>
      <c r="G237" s="872" t="s">
        <v>1624</v>
      </c>
      <c r="H237" s="871" t="s">
        <v>1678</v>
      </c>
      <c r="I237" s="872" t="s">
        <v>2744</v>
      </c>
      <c r="J237" s="989" t="s">
        <v>2911</v>
      </c>
      <c r="K237" s="989" t="s">
        <v>2740</v>
      </c>
      <c r="L237" s="993" t="s">
        <v>2922</v>
      </c>
      <c r="M237" s="141" t="s">
        <v>1626</v>
      </c>
      <c r="N237" s="145" t="s">
        <v>6</v>
      </c>
      <c r="O237" s="147" t="s">
        <v>1627</v>
      </c>
      <c r="P237" s="139" t="str">
        <f>VLOOKUP(O237,CódigosRetorno!$A$2:$B$2000,2,FALSE)</f>
        <v>El XML no contiene el tag de la tasa del tributo de la línea</v>
      </c>
      <c r="Q237" s="148" t="s">
        <v>9</v>
      </c>
    </row>
    <row r="238" spans="1:17" ht="36" x14ac:dyDescent="0.35">
      <c r="A238" s="2"/>
      <c r="B238" s="872"/>
      <c r="C238" s="915"/>
      <c r="D238" s="892"/>
      <c r="E238" s="892"/>
      <c r="F238" s="872"/>
      <c r="G238" s="872"/>
      <c r="H238" s="871"/>
      <c r="I238" s="872"/>
      <c r="J238" s="987"/>
      <c r="K238" s="987"/>
      <c r="L238" s="994"/>
      <c r="M238" s="139" t="s">
        <v>1739</v>
      </c>
      <c r="N238" s="145" t="s">
        <v>6</v>
      </c>
      <c r="O238" s="147" t="s">
        <v>1629</v>
      </c>
      <c r="P238" s="139" t="str">
        <f>VLOOKUP(O238,CódigosRetorno!$A$2:$B$2000,2,FALSE)</f>
        <v>El dato ingresado como factor de afectacion por linea no cumple con el formato establecido.</v>
      </c>
      <c r="Q238" s="148" t="s">
        <v>9</v>
      </c>
    </row>
    <row r="239" spans="1:17" ht="36" x14ac:dyDescent="0.35">
      <c r="A239" s="2"/>
      <c r="B239" s="872"/>
      <c r="C239" s="915"/>
      <c r="D239" s="892"/>
      <c r="E239" s="892"/>
      <c r="F239" s="872"/>
      <c r="G239" s="872"/>
      <c r="H239" s="871"/>
      <c r="I239" s="872"/>
      <c r="J239" s="988"/>
      <c r="K239" s="988"/>
      <c r="L239" s="995"/>
      <c r="M239" s="139" t="s">
        <v>1679</v>
      </c>
      <c r="N239" s="145" t="s">
        <v>6</v>
      </c>
      <c r="O239" s="147" t="s">
        <v>1680</v>
      </c>
      <c r="P239" s="139" t="str">
        <f>VLOOKUP(O239,CódigosRetorno!$A$2:$B$2000,2,FALSE)</f>
        <v>El factor de afectación de ISC por linea debe ser diferente a 0.00.</v>
      </c>
      <c r="Q239" s="148" t="s">
        <v>9</v>
      </c>
    </row>
    <row r="240" spans="1:17" ht="36" x14ac:dyDescent="0.35">
      <c r="A240" s="2"/>
      <c r="B240" s="872"/>
      <c r="C240" s="915"/>
      <c r="D240" s="892"/>
      <c r="E240" s="892"/>
      <c r="F240" s="872" t="s">
        <v>330</v>
      </c>
      <c r="G240" s="892" t="s">
        <v>1681</v>
      </c>
      <c r="H240" s="871" t="s">
        <v>1682</v>
      </c>
      <c r="I240" s="872">
        <v>1</v>
      </c>
      <c r="J240" s="907" t="s">
        <v>2923</v>
      </c>
      <c r="K240" s="907" t="s">
        <v>2740</v>
      </c>
      <c r="L240" s="973" t="s">
        <v>2924</v>
      </c>
      <c r="M240" s="139" t="s">
        <v>1683</v>
      </c>
      <c r="N240" s="145" t="s">
        <v>6</v>
      </c>
      <c r="O240" s="147" t="s">
        <v>1684</v>
      </c>
      <c r="P240" s="139" t="str">
        <f>VLOOKUP(O240,CódigosRetorno!$A$2:$B$2000,2,FALSE)</f>
        <v>Si existe monto de ISC en el ITEM debe especificar el sistema de calculo</v>
      </c>
      <c r="Q240" s="138" t="s">
        <v>9</v>
      </c>
    </row>
    <row r="241" spans="1:17" ht="24" x14ac:dyDescent="0.35">
      <c r="A241" s="2"/>
      <c r="B241" s="872"/>
      <c r="C241" s="915"/>
      <c r="D241" s="892"/>
      <c r="E241" s="892"/>
      <c r="F241" s="872"/>
      <c r="G241" s="892"/>
      <c r="H241" s="871"/>
      <c r="I241" s="872"/>
      <c r="J241" s="910"/>
      <c r="K241" s="910"/>
      <c r="L241" s="974"/>
      <c r="M241" s="139" t="s">
        <v>2925</v>
      </c>
      <c r="N241" s="145" t="s">
        <v>6</v>
      </c>
      <c r="O241" s="147" t="s">
        <v>1686</v>
      </c>
      <c r="P241" s="139" t="str">
        <f>VLOOKUP(O241,CódigosRetorno!$A$2:$B$2000,2,FALSE)</f>
        <v>Solo debe consignar sistema de calculo si el tributo es ISC</v>
      </c>
      <c r="Q241" s="148" t="s">
        <v>9</v>
      </c>
    </row>
    <row r="242" spans="1:17" ht="36" x14ac:dyDescent="0.35">
      <c r="A242" s="2"/>
      <c r="B242" s="872"/>
      <c r="C242" s="915"/>
      <c r="D242" s="892"/>
      <c r="E242" s="892"/>
      <c r="F242" s="872"/>
      <c r="G242" s="892"/>
      <c r="H242" s="871"/>
      <c r="I242" s="872"/>
      <c r="J242" s="908"/>
      <c r="K242" s="908"/>
      <c r="L242" s="975"/>
      <c r="M242" s="139" t="s">
        <v>1687</v>
      </c>
      <c r="N242" s="145" t="s">
        <v>6</v>
      </c>
      <c r="O242" s="147" t="s">
        <v>1688</v>
      </c>
      <c r="P242" s="139" t="str">
        <f>VLOOKUP(O242,CódigosRetorno!$A$2:$B$2000,2,FALSE)</f>
        <v>El sistema de calculo del ISC es incorrecto</v>
      </c>
      <c r="Q242" s="138" t="s">
        <v>1689</v>
      </c>
    </row>
    <row r="243" spans="1:17" ht="24" x14ac:dyDescent="0.35">
      <c r="A243" s="2"/>
      <c r="B243" s="872"/>
      <c r="C243" s="915"/>
      <c r="D243" s="892"/>
      <c r="E243" s="892"/>
      <c r="F243" s="872" t="s">
        <v>664</v>
      </c>
      <c r="G243" s="892" t="s">
        <v>1202</v>
      </c>
      <c r="H243" s="871" t="s">
        <v>1650</v>
      </c>
      <c r="I243" s="872">
        <v>1</v>
      </c>
      <c r="J243" s="873"/>
      <c r="K243" s="873"/>
      <c r="L243" s="877"/>
      <c r="M243" s="139" t="s">
        <v>606</v>
      </c>
      <c r="N243" s="145" t="s">
        <v>6</v>
      </c>
      <c r="O243" s="147" t="s">
        <v>1651</v>
      </c>
      <c r="P243" s="139" t="str">
        <f>VLOOKUP(O243,CódigosRetorno!$A$2:$B$2000,2,FALSE)</f>
        <v>El XML no contiene el tag cac:TaxCategory/cac:TaxScheme/cbc:ID del Item</v>
      </c>
      <c r="Q243" s="138" t="s">
        <v>9</v>
      </c>
    </row>
    <row r="244" spans="1:17" ht="24" x14ac:dyDescent="0.35">
      <c r="A244" s="2"/>
      <c r="B244" s="872"/>
      <c r="C244" s="915"/>
      <c r="D244" s="892"/>
      <c r="E244" s="892"/>
      <c r="F244" s="872"/>
      <c r="G244" s="892"/>
      <c r="H244" s="871"/>
      <c r="I244" s="872"/>
      <c r="J244" s="886"/>
      <c r="K244" s="886"/>
      <c r="L244" s="894"/>
      <c r="M244" s="139" t="s">
        <v>469</v>
      </c>
      <c r="N244" s="145" t="s">
        <v>6</v>
      </c>
      <c r="O244" s="147" t="s">
        <v>1652</v>
      </c>
      <c r="P244" s="139" t="str">
        <f>VLOOKUP(O244,CódigosRetorno!$A$2:$B$2000,2,FALSE)</f>
        <v>El codigo del tributo es invalido</v>
      </c>
      <c r="Q244" s="138" t="s">
        <v>1653</v>
      </c>
    </row>
    <row r="245" spans="1:17" ht="24" x14ac:dyDescent="0.35">
      <c r="A245" s="2"/>
      <c r="B245" s="872"/>
      <c r="C245" s="915"/>
      <c r="D245" s="892"/>
      <c r="E245" s="892"/>
      <c r="F245" s="872"/>
      <c r="G245" s="892"/>
      <c r="H245" s="871"/>
      <c r="I245" s="872"/>
      <c r="J245" s="886"/>
      <c r="K245" s="886"/>
      <c r="L245" s="894"/>
      <c r="M245" s="385" t="s">
        <v>1654</v>
      </c>
      <c r="N245" s="145" t="s">
        <v>6</v>
      </c>
      <c r="O245" s="147" t="s">
        <v>1655</v>
      </c>
      <c r="P245" s="139" t="str">
        <f>VLOOKUP(O245,CódigosRetorno!$A$2:$B$2000,2,FALSE)</f>
        <v>El código de tributo no debe repetirse a nivel de item</v>
      </c>
      <c r="Q245" s="148" t="s">
        <v>9</v>
      </c>
    </row>
    <row r="246" spans="1:17" ht="24" x14ac:dyDescent="0.35">
      <c r="A246" s="2"/>
      <c r="B246" s="872"/>
      <c r="C246" s="915"/>
      <c r="D246" s="892"/>
      <c r="E246" s="892"/>
      <c r="F246" s="872"/>
      <c r="G246" s="138" t="s">
        <v>1661</v>
      </c>
      <c r="H246" s="139" t="s">
        <v>1329</v>
      </c>
      <c r="I246" s="138" t="s">
        <v>2744</v>
      </c>
      <c r="J246" s="886"/>
      <c r="K246" s="886"/>
      <c r="L246" s="894"/>
      <c r="M246" s="139" t="s">
        <v>1662</v>
      </c>
      <c r="N246" s="131" t="s">
        <v>208</v>
      </c>
      <c r="O246" s="145" t="s">
        <v>1331</v>
      </c>
      <c r="P246" s="139" t="str">
        <f>VLOOKUP(O246,CódigosRetorno!$A$2:$B$2000,2,FALSE)</f>
        <v>El dato ingresado como atributo @schemeName es incorrecto.</v>
      </c>
      <c r="Q246" s="148" t="s">
        <v>9</v>
      </c>
    </row>
    <row r="247" spans="1:17" ht="24" x14ac:dyDescent="0.35">
      <c r="A247" s="2"/>
      <c r="B247" s="872"/>
      <c r="C247" s="915"/>
      <c r="D247" s="892"/>
      <c r="E247" s="892"/>
      <c r="F247" s="872"/>
      <c r="G247" s="138" t="s">
        <v>1257</v>
      </c>
      <c r="H247" s="139" t="s">
        <v>1258</v>
      </c>
      <c r="I247" s="138" t="s">
        <v>2744</v>
      </c>
      <c r="J247" s="886"/>
      <c r="K247" s="886"/>
      <c r="L247" s="894"/>
      <c r="M247" s="139" t="s">
        <v>1259</v>
      </c>
      <c r="N247" s="131" t="s">
        <v>208</v>
      </c>
      <c r="O247" s="145" t="s">
        <v>1260</v>
      </c>
      <c r="P247" s="139" t="str">
        <f>VLOOKUP(O247,CódigosRetorno!$A$2:$B$2000,2,FALSE)</f>
        <v>El dato ingresado como atributo @schemeAgencyName es incorrecto.</v>
      </c>
      <c r="Q247" s="148" t="s">
        <v>9</v>
      </c>
    </row>
    <row r="248" spans="1:17" ht="36" x14ac:dyDescent="0.35">
      <c r="A248" s="2"/>
      <c r="B248" s="872"/>
      <c r="C248" s="915"/>
      <c r="D248" s="892"/>
      <c r="E248" s="892"/>
      <c r="F248" s="872"/>
      <c r="G248" s="138" t="s">
        <v>1690</v>
      </c>
      <c r="H248" s="95" t="s">
        <v>1333</v>
      </c>
      <c r="I248" s="138" t="s">
        <v>2744</v>
      </c>
      <c r="J248" s="886"/>
      <c r="K248" s="886"/>
      <c r="L248" s="894"/>
      <c r="M248" s="139" t="s">
        <v>1664</v>
      </c>
      <c r="N248" s="145" t="s">
        <v>208</v>
      </c>
      <c r="O248" s="147" t="s">
        <v>1335</v>
      </c>
      <c r="P248" s="139" t="str">
        <f>VLOOKUP(O248,CódigosRetorno!$A$2:$B$2000,2,FALSE)</f>
        <v>El dato ingresado como atributo @schemeURI es incorrecto.</v>
      </c>
      <c r="Q248" s="148" t="s">
        <v>9</v>
      </c>
    </row>
    <row r="249" spans="1:17" ht="24" x14ac:dyDescent="0.35">
      <c r="A249" s="2"/>
      <c r="B249" s="872"/>
      <c r="C249" s="915"/>
      <c r="D249" s="892"/>
      <c r="E249" s="892"/>
      <c r="F249" s="872" t="s">
        <v>1665</v>
      </c>
      <c r="G249" s="892" t="s">
        <v>1202</v>
      </c>
      <c r="H249" s="871" t="s">
        <v>1666</v>
      </c>
      <c r="I249" s="872">
        <v>1</v>
      </c>
      <c r="J249" s="886"/>
      <c r="K249" s="886"/>
      <c r="L249" s="886"/>
      <c r="M249" s="139" t="s">
        <v>606</v>
      </c>
      <c r="N249" s="145" t="s">
        <v>6</v>
      </c>
      <c r="O249" s="147" t="s">
        <v>1667</v>
      </c>
      <c r="P249" s="139" t="str">
        <f>VLOOKUP(O249,CódigosRetorno!$A$2:$B$2000,2,FALSE)</f>
        <v>El XML no contiene el tag o no existe información del nombre de tributo de la línea</v>
      </c>
      <c r="Q249" s="138" t="s">
        <v>9</v>
      </c>
    </row>
    <row r="250" spans="1:17" ht="24" x14ac:dyDescent="0.35">
      <c r="A250" s="2"/>
      <c r="B250" s="872"/>
      <c r="C250" s="915"/>
      <c r="D250" s="892"/>
      <c r="E250" s="892"/>
      <c r="F250" s="872"/>
      <c r="G250" s="892"/>
      <c r="H250" s="871"/>
      <c r="I250" s="872"/>
      <c r="J250" s="886"/>
      <c r="K250" s="886"/>
      <c r="L250" s="886"/>
      <c r="M250" s="141" t="s">
        <v>1668</v>
      </c>
      <c r="N250" s="145" t="s">
        <v>6</v>
      </c>
      <c r="O250" s="147" t="s">
        <v>1214</v>
      </c>
      <c r="P250" s="139" t="str">
        <f>VLOOKUP(O250,CódigosRetorno!$A$2:$B$2000,2,FALSE)</f>
        <v>Nombre de tributo no corresponde al código de tributo de la linea.</v>
      </c>
      <c r="Q250" s="138" t="s">
        <v>1653</v>
      </c>
    </row>
    <row r="251" spans="1:17" ht="36" x14ac:dyDescent="0.35">
      <c r="A251" s="2"/>
      <c r="B251" s="872"/>
      <c r="C251" s="915"/>
      <c r="D251" s="892"/>
      <c r="E251" s="892"/>
      <c r="F251" s="138" t="s">
        <v>144</v>
      </c>
      <c r="G251" s="131" t="s">
        <v>1202</v>
      </c>
      <c r="H251" s="139" t="s">
        <v>1669</v>
      </c>
      <c r="I251" s="138">
        <v>1</v>
      </c>
      <c r="J251" s="367"/>
      <c r="K251" s="367"/>
      <c r="L251" s="367"/>
      <c r="M251" s="141" t="s">
        <v>1670</v>
      </c>
      <c r="N251" s="145" t="s">
        <v>6</v>
      </c>
      <c r="O251" s="145" t="s">
        <v>1671</v>
      </c>
      <c r="P251" s="139" t="str">
        <f>VLOOKUP(O251,CódigosRetorno!$A$2:$B$2000,2,FALSE)</f>
        <v>El Name o TaxTypeCode debe corresponder al codigo de tributo del item</v>
      </c>
      <c r="Q251" s="138" t="s">
        <v>1653</v>
      </c>
    </row>
    <row r="252" spans="1:17" ht="24" x14ac:dyDescent="0.35">
      <c r="A252" s="2"/>
      <c r="B252" s="872">
        <f>B231+1</f>
        <v>37</v>
      </c>
      <c r="C252" s="915" t="s">
        <v>1692</v>
      </c>
      <c r="D252" s="892" t="s">
        <v>329</v>
      </c>
      <c r="E252" s="892" t="s">
        <v>184</v>
      </c>
      <c r="F252" s="868" t="s">
        <v>300</v>
      </c>
      <c r="G252" s="889" t="s">
        <v>301</v>
      </c>
      <c r="H252" s="873" t="s">
        <v>2926</v>
      </c>
      <c r="I252" s="872">
        <v>1</v>
      </c>
      <c r="J252" s="1041" t="s">
        <v>2906</v>
      </c>
      <c r="K252" s="1041" t="s">
        <v>2740</v>
      </c>
      <c r="L252" s="1042" t="s">
        <v>2921</v>
      </c>
      <c r="M252" s="139" t="s">
        <v>1613</v>
      </c>
      <c r="N252" s="145" t="s">
        <v>6</v>
      </c>
      <c r="O252" s="147" t="s">
        <v>1614</v>
      </c>
      <c r="P252" s="139" t="str">
        <f>VLOOKUP(O252,CódigosRetorno!$A$2:$B$2000,2,FALSE)</f>
        <v>El dato ingresado en TaxAmount de la linea no cumple con el formato establecido</v>
      </c>
      <c r="Q252" s="148" t="s">
        <v>9</v>
      </c>
    </row>
    <row r="253" spans="1:17" ht="60" x14ac:dyDescent="0.35">
      <c r="A253" s="2"/>
      <c r="B253" s="872"/>
      <c r="C253" s="915"/>
      <c r="D253" s="892"/>
      <c r="E253" s="892"/>
      <c r="F253" s="885"/>
      <c r="G253" s="890"/>
      <c r="H253" s="886"/>
      <c r="I253" s="872"/>
      <c r="J253" s="1041"/>
      <c r="K253" s="1041"/>
      <c r="L253" s="1042"/>
      <c r="M253" s="139" t="s">
        <v>2927</v>
      </c>
      <c r="N253" s="145" t="s">
        <v>208</v>
      </c>
      <c r="O253" s="147" t="s">
        <v>1694</v>
      </c>
      <c r="P253" s="139" t="str">
        <f>VLOOKUP(O253,CódigosRetorno!$A$2:$B$2000,2,FALSE)</f>
        <v>El dato ingresado en el campo cac:TaxSubtotal/cbc:TaxAmount del ítem no coincide con el valor calculado</v>
      </c>
      <c r="Q253" s="148" t="s">
        <v>9</v>
      </c>
    </row>
    <row r="254" spans="1:17" ht="24" x14ac:dyDescent="0.35">
      <c r="A254" s="2"/>
      <c r="B254" s="872"/>
      <c r="C254" s="915"/>
      <c r="D254" s="892"/>
      <c r="E254" s="892"/>
      <c r="F254" s="869"/>
      <c r="G254" s="891"/>
      <c r="H254" s="874"/>
      <c r="I254" s="138"/>
      <c r="J254" s="1041"/>
      <c r="K254" s="1041"/>
      <c r="L254" s="1042"/>
      <c r="M254" s="139" t="s">
        <v>2928</v>
      </c>
      <c r="N254" s="145" t="s">
        <v>6</v>
      </c>
      <c r="O254" s="147" t="s">
        <v>2929</v>
      </c>
      <c r="P254" s="139" t="str">
        <f>VLOOKUP(O254,CódigosRetorno!$A$2:$B$2000,2,FALSE)</f>
        <v>El impuesto ICBPER no aplica para el NRUS</v>
      </c>
      <c r="Q254" s="148" t="s">
        <v>9</v>
      </c>
    </row>
    <row r="255" spans="1:17" ht="24" x14ac:dyDescent="0.35">
      <c r="A255" s="2"/>
      <c r="B255" s="872"/>
      <c r="C255" s="915"/>
      <c r="D255" s="892"/>
      <c r="E255" s="892"/>
      <c r="F255" s="132" t="s">
        <v>144</v>
      </c>
      <c r="G255" s="136" t="s">
        <v>308</v>
      </c>
      <c r="H255" s="384" t="s">
        <v>1570</v>
      </c>
      <c r="I255" s="138">
        <v>1</v>
      </c>
      <c r="J255" s="1041"/>
      <c r="K255" s="1041"/>
      <c r="L255" s="1042"/>
      <c r="M255" s="141" t="s">
        <v>1593</v>
      </c>
      <c r="N255" s="145" t="s">
        <v>6</v>
      </c>
      <c r="O255" s="147" t="s">
        <v>1147</v>
      </c>
      <c r="P255" s="139" t="str">
        <f>VLOOKUP(O255,CódigosRetorno!$A$2:$B$2000,2,FALSE)</f>
        <v>La moneda debe ser la misma en todo el documento. Salvo las percepciones que sólo son en moneda nacional</v>
      </c>
      <c r="Q255" s="138" t="s">
        <v>1295</v>
      </c>
    </row>
    <row r="256" spans="1:17" ht="24" x14ac:dyDescent="0.35">
      <c r="A256" s="2"/>
      <c r="B256" s="872"/>
      <c r="C256" s="915"/>
      <c r="D256" s="892"/>
      <c r="E256" s="892"/>
      <c r="F256" s="868" t="s">
        <v>1695</v>
      </c>
      <c r="G256" s="889" t="s">
        <v>1696</v>
      </c>
      <c r="H256" s="873" t="s">
        <v>2930</v>
      </c>
      <c r="I256" s="138"/>
      <c r="J256" s="511"/>
      <c r="K256" s="511"/>
      <c r="L256" s="512"/>
      <c r="M256" s="139" t="s">
        <v>1700</v>
      </c>
      <c r="N256" s="145" t="s">
        <v>6</v>
      </c>
      <c r="O256" s="147" t="s">
        <v>1701</v>
      </c>
      <c r="P256" s="139" t="str">
        <f>VLOOKUP(O256,CódigosRetorno!$A$2:$B$2000,2,FALSE)</f>
        <v>Debe consignar el campo cac:TaxSubtotal/cbc:BaseUnitMeasure a nivel de ítem</v>
      </c>
      <c r="Q256" s="138" t="s">
        <v>9</v>
      </c>
    </row>
    <row r="257" spans="1:17" ht="24" x14ac:dyDescent="0.35">
      <c r="A257" s="2"/>
      <c r="B257" s="872"/>
      <c r="C257" s="915"/>
      <c r="D257" s="892"/>
      <c r="E257" s="892"/>
      <c r="F257" s="885"/>
      <c r="G257" s="890"/>
      <c r="H257" s="886"/>
      <c r="I257" s="138"/>
      <c r="J257" s="511"/>
      <c r="K257" s="511"/>
      <c r="L257" s="512"/>
      <c r="M257" s="139" t="s">
        <v>1698</v>
      </c>
      <c r="N257" s="145" t="s">
        <v>6</v>
      </c>
      <c r="O257" s="147" t="s">
        <v>1699</v>
      </c>
      <c r="P257" s="139" t="str">
        <f>VLOOKUP(O257,CódigosRetorno!$A$2:$B$2000,2,FALSE)</f>
        <v>El valor del tag no cumple con el formato establecido</v>
      </c>
      <c r="Q257" s="138" t="s">
        <v>9</v>
      </c>
    </row>
    <row r="258" spans="1:17" ht="36" x14ac:dyDescent="0.35">
      <c r="A258" s="2"/>
      <c r="B258" s="872"/>
      <c r="C258" s="915"/>
      <c r="D258" s="892"/>
      <c r="E258" s="892"/>
      <c r="F258" s="869"/>
      <c r="G258" s="891"/>
      <c r="H258" s="874"/>
      <c r="I258" s="138"/>
      <c r="J258" s="511"/>
      <c r="K258" s="511"/>
      <c r="L258" s="512"/>
      <c r="M258" s="139" t="s">
        <v>1702</v>
      </c>
      <c r="N258" s="145" t="s">
        <v>6</v>
      </c>
      <c r="O258" s="147" t="s">
        <v>1703</v>
      </c>
      <c r="P258" s="139" t="str">
        <f>VLOOKUP(O258,CódigosRetorno!$A$2:$B$2000,2,FALSE)</f>
        <v>El valor ingresado en el campo cac:TaxSubtotal/cbc:BaseUnitMeasure no corresponde al valor esperado</v>
      </c>
      <c r="Q258" s="138" t="s">
        <v>9</v>
      </c>
    </row>
    <row r="259" spans="1:17" ht="24" x14ac:dyDescent="0.35">
      <c r="A259" s="2"/>
      <c r="B259" s="872"/>
      <c r="C259" s="915"/>
      <c r="D259" s="892"/>
      <c r="E259" s="892"/>
      <c r="F259" s="132" t="s">
        <v>144</v>
      </c>
      <c r="G259" s="136" t="s">
        <v>1704</v>
      </c>
      <c r="H259" s="95" t="s">
        <v>1705</v>
      </c>
      <c r="I259" s="138"/>
      <c r="J259" s="332"/>
      <c r="K259" s="332"/>
      <c r="L259" s="366"/>
      <c r="M259" s="141" t="s">
        <v>2931</v>
      </c>
      <c r="N259" s="145" t="s">
        <v>208</v>
      </c>
      <c r="O259" s="147" t="s">
        <v>1707</v>
      </c>
      <c r="P259" s="139" t="str">
        <f>VLOOKUP(O259,CódigosRetorno!$A$2:$B$2000,2,FALSE)</f>
        <v>El dato ingresado como unidad de medida no corresponde al valor esperado</v>
      </c>
      <c r="Q259" s="138" t="s">
        <v>9</v>
      </c>
    </row>
    <row r="260" spans="1:17" ht="36" x14ac:dyDescent="0.35">
      <c r="A260" s="2"/>
      <c r="B260" s="872"/>
      <c r="C260" s="915"/>
      <c r="D260" s="892"/>
      <c r="E260" s="892"/>
      <c r="F260" s="872" t="s">
        <v>1623</v>
      </c>
      <c r="G260" s="872" t="s">
        <v>1624</v>
      </c>
      <c r="H260" s="871" t="s">
        <v>1708</v>
      </c>
      <c r="I260" s="872">
        <v>1</v>
      </c>
      <c r="J260" s="989" t="s">
        <v>2911</v>
      </c>
      <c r="K260" s="989" t="s">
        <v>2740</v>
      </c>
      <c r="L260" s="993" t="s">
        <v>2922</v>
      </c>
      <c r="M260" s="139" t="s">
        <v>1628</v>
      </c>
      <c r="N260" s="145" t="s">
        <v>6</v>
      </c>
      <c r="O260" s="147" t="s">
        <v>1699</v>
      </c>
      <c r="P260" s="139" t="str">
        <f>VLOOKUP(O260,CódigosRetorno!$A$2:$B$2000,2,FALSE)</f>
        <v>El valor del tag no cumple con el formato establecido</v>
      </c>
      <c r="Q260" s="148" t="s">
        <v>9</v>
      </c>
    </row>
    <row r="261" spans="1:17" ht="48" x14ac:dyDescent="0.35">
      <c r="A261" s="2"/>
      <c r="B261" s="872"/>
      <c r="C261" s="915"/>
      <c r="D261" s="892"/>
      <c r="E261" s="892"/>
      <c r="F261" s="872"/>
      <c r="G261" s="872"/>
      <c r="H261" s="871"/>
      <c r="I261" s="872"/>
      <c r="J261" s="987"/>
      <c r="K261" s="987"/>
      <c r="L261" s="994"/>
      <c r="M261" s="139" t="s">
        <v>1709</v>
      </c>
      <c r="N261" s="145" t="s">
        <v>6</v>
      </c>
      <c r="O261" s="147" t="s">
        <v>1710</v>
      </c>
      <c r="P261" s="139" t="str">
        <f>VLOOKUP(O261,CódigosRetorno!$A$2:$B$2000,2,FALSE)</f>
        <v>El valor ingresado en el campo cac:TaxSubtotal/cbc:PerUnitAmount del ítem no corresponde al valor esperado</v>
      </c>
      <c r="Q261" s="148" t="s">
        <v>9</v>
      </c>
    </row>
    <row r="262" spans="1:17" ht="72" x14ac:dyDescent="0.35">
      <c r="A262" s="2"/>
      <c r="B262" s="872"/>
      <c r="C262" s="915"/>
      <c r="D262" s="892"/>
      <c r="E262" s="892"/>
      <c r="F262" s="872"/>
      <c r="G262" s="872"/>
      <c r="H262" s="871"/>
      <c r="I262" s="872"/>
      <c r="J262" s="987"/>
      <c r="K262" s="987"/>
      <c r="L262" s="994"/>
      <c r="M262" s="139" t="s">
        <v>2932</v>
      </c>
      <c r="N262" s="145" t="s">
        <v>208</v>
      </c>
      <c r="O262" s="147" t="s">
        <v>1712</v>
      </c>
      <c r="P262" s="139" t="str">
        <f>VLOOKUP(O262,CódigosRetorno!$A$2:$B$2000,2,FALSE)</f>
        <v>La tasa del tributo de la línea no corresponde al valor esperado</v>
      </c>
      <c r="Q262" s="148" t="s">
        <v>9</v>
      </c>
    </row>
    <row r="263" spans="1:17" ht="24" x14ac:dyDescent="0.35">
      <c r="A263" s="2"/>
      <c r="B263" s="872"/>
      <c r="C263" s="915"/>
      <c r="D263" s="892"/>
      <c r="E263" s="892"/>
      <c r="F263" s="872" t="s">
        <v>664</v>
      </c>
      <c r="G263" s="892" t="s">
        <v>1202</v>
      </c>
      <c r="H263" s="871" t="s">
        <v>1650</v>
      </c>
      <c r="I263" s="872">
        <v>1</v>
      </c>
      <c r="J263" s="873"/>
      <c r="K263" s="873"/>
      <c r="L263" s="877"/>
      <c r="M263" s="139" t="s">
        <v>606</v>
      </c>
      <c r="N263" s="145" t="s">
        <v>6</v>
      </c>
      <c r="O263" s="147" t="s">
        <v>1651</v>
      </c>
      <c r="P263" s="139" t="str">
        <f>VLOOKUP(O263,CódigosRetorno!$A$2:$B$2000,2,FALSE)</f>
        <v>El XML no contiene el tag cac:TaxCategory/cac:TaxScheme/cbc:ID del Item</v>
      </c>
      <c r="Q263" s="148" t="s">
        <v>9</v>
      </c>
    </row>
    <row r="264" spans="1:17" ht="24" x14ac:dyDescent="0.35">
      <c r="A264" s="2"/>
      <c r="B264" s="872"/>
      <c r="C264" s="915"/>
      <c r="D264" s="892"/>
      <c r="E264" s="892"/>
      <c r="F264" s="872"/>
      <c r="G264" s="892"/>
      <c r="H264" s="871"/>
      <c r="I264" s="872"/>
      <c r="J264" s="886"/>
      <c r="K264" s="886"/>
      <c r="L264" s="894"/>
      <c r="M264" s="139" t="s">
        <v>469</v>
      </c>
      <c r="N264" s="145" t="s">
        <v>6</v>
      </c>
      <c r="O264" s="147" t="s">
        <v>1652</v>
      </c>
      <c r="P264" s="139" t="str">
        <f>VLOOKUP(O264,CódigosRetorno!$A$2:$B$2000,2,FALSE)</f>
        <v>El codigo del tributo es invalido</v>
      </c>
      <c r="Q264" s="138" t="s">
        <v>1653</v>
      </c>
    </row>
    <row r="265" spans="1:17" ht="24" x14ac:dyDescent="0.35">
      <c r="A265" s="2"/>
      <c r="B265" s="872"/>
      <c r="C265" s="915"/>
      <c r="D265" s="892"/>
      <c r="E265" s="892"/>
      <c r="F265" s="872"/>
      <c r="G265" s="892"/>
      <c r="H265" s="871"/>
      <c r="I265" s="872"/>
      <c r="J265" s="886"/>
      <c r="K265" s="886"/>
      <c r="L265" s="894"/>
      <c r="M265" s="146" t="s">
        <v>1654</v>
      </c>
      <c r="N265" s="145" t="s">
        <v>6</v>
      </c>
      <c r="O265" s="147" t="s">
        <v>1655</v>
      </c>
      <c r="P265" s="139" t="str">
        <f>VLOOKUP(O265,CódigosRetorno!$A$2:$B$2000,2,FALSE)</f>
        <v>El código de tributo no debe repetirse a nivel de item</v>
      </c>
      <c r="Q265" s="148" t="s">
        <v>9</v>
      </c>
    </row>
    <row r="266" spans="1:17" ht="24" x14ac:dyDescent="0.35">
      <c r="A266" s="2"/>
      <c r="B266" s="872"/>
      <c r="C266" s="915"/>
      <c r="D266" s="892"/>
      <c r="E266" s="892"/>
      <c r="F266" s="872"/>
      <c r="G266" s="138" t="s">
        <v>1661</v>
      </c>
      <c r="H266" s="139" t="s">
        <v>1329</v>
      </c>
      <c r="I266" s="138" t="s">
        <v>2744</v>
      </c>
      <c r="J266" s="886"/>
      <c r="K266" s="886"/>
      <c r="L266" s="894"/>
      <c r="M266" s="139" t="s">
        <v>1662</v>
      </c>
      <c r="N266" s="131" t="s">
        <v>208</v>
      </c>
      <c r="O266" s="145" t="s">
        <v>1331</v>
      </c>
      <c r="P266" s="139" t="str">
        <f>VLOOKUP(O266,CódigosRetorno!$A$2:$B$2000,2,FALSE)</f>
        <v>El dato ingresado como atributo @schemeName es incorrecto.</v>
      </c>
      <c r="Q266" s="148" t="s">
        <v>9</v>
      </c>
    </row>
    <row r="267" spans="1:17" ht="24" x14ac:dyDescent="0.35">
      <c r="A267" s="2"/>
      <c r="B267" s="872"/>
      <c r="C267" s="915"/>
      <c r="D267" s="892"/>
      <c r="E267" s="892"/>
      <c r="F267" s="872"/>
      <c r="G267" s="138" t="s">
        <v>1257</v>
      </c>
      <c r="H267" s="139" t="s">
        <v>1258</v>
      </c>
      <c r="I267" s="138" t="s">
        <v>2744</v>
      </c>
      <c r="J267" s="886"/>
      <c r="K267" s="886"/>
      <c r="L267" s="894"/>
      <c r="M267" s="139" t="s">
        <v>1259</v>
      </c>
      <c r="N267" s="131" t="s">
        <v>208</v>
      </c>
      <c r="O267" s="145" t="s">
        <v>1260</v>
      </c>
      <c r="P267" s="139" t="str">
        <f>VLOOKUP(O267,CódigosRetorno!$A$2:$B$2000,2,FALSE)</f>
        <v>El dato ingresado como atributo @schemeAgencyName es incorrecto.</v>
      </c>
      <c r="Q267" s="148" t="s">
        <v>9</v>
      </c>
    </row>
    <row r="268" spans="1:17" ht="36" x14ac:dyDescent="0.35">
      <c r="A268" s="2"/>
      <c r="B268" s="872"/>
      <c r="C268" s="915"/>
      <c r="D268" s="892"/>
      <c r="E268" s="892"/>
      <c r="F268" s="872"/>
      <c r="G268" s="138" t="s">
        <v>1690</v>
      </c>
      <c r="H268" s="95" t="s">
        <v>1333</v>
      </c>
      <c r="I268" s="138" t="s">
        <v>2744</v>
      </c>
      <c r="J268" s="886"/>
      <c r="K268" s="886"/>
      <c r="L268" s="894"/>
      <c r="M268" s="139" t="s">
        <v>1664</v>
      </c>
      <c r="N268" s="145" t="s">
        <v>208</v>
      </c>
      <c r="O268" s="147" t="s">
        <v>1335</v>
      </c>
      <c r="P268" s="139" t="str">
        <f>VLOOKUP(O268,CódigosRetorno!$A$2:$B$2000,2,FALSE)</f>
        <v>El dato ingresado como atributo @schemeURI es incorrecto.</v>
      </c>
      <c r="Q268" s="148" t="s">
        <v>9</v>
      </c>
    </row>
    <row r="269" spans="1:17" ht="24" x14ac:dyDescent="0.35">
      <c r="A269" s="2"/>
      <c r="B269" s="872"/>
      <c r="C269" s="915"/>
      <c r="D269" s="892"/>
      <c r="E269" s="892"/>
      <c r="F269" s="872" t="s">
        <v>1665</v>
      </c>
      <c r="G269" s="892" t="s">
        <v>1202</v>
      </c>
      <c r="H269" s="871" t="s">
        <v>1666</v>
      </c>
      <c r="I269" s="872">
        <v>1</v>
      </c>
      <c r="J269" s="886"/>
      <c r="K269" s="886"/>
      <c r="L269" s="886"/>
      <c r="M269" s="139" t="s">
        <v>606</v>
      </c>
      <c r="N269" s="145" t="s">
        <v>6</v>
      </c>
      <c r="O269" s="147" t="s">
        <v>1667</v>
      </c>
      <c r="P269" s="139" t="str">
        <f>VLOOKUP(O269,CódigosRetorno!$A$2:$B$2000,2,FALSE)</f>
        <v>El XML no contiene el tag o no existe información del nombre de tributo de la línea</v>
      </c>
      <c r="Q269" s="148" t="s">
        <v>9</v>
      </c>
    </row>
    <row r="270" spans="1:17" ht="24" x14ac:dyDescent="0.35">
      <c r="A270" s="2"/>
      <c r="B270" s="872"/>
      <c r="C270" s="915"/>
      <c r="D270" s="892"/>
      <c r="E270" s="892"/>
      <c r="F270" s="872"/>
      <c r="G270" s="892"/>
      <c r="H270" s="871"/>
      <c r="I270" s="872"/>
      <c r="J270" s="886"/>
      <c r="K270" s="886"/>
      <c r="L270" s="886"/>
      <c r="M270" s="141" t="s">
        <v>1668</v>
      </c>
      <c r="N270" s="145" t="s">
        <v>6</v>
      </c>
      <c r="O270" s="147" t="s">
        <v>1214</v>
      </c>
      <c r="P270" s="139" t="str">
        <f>VLOOKUP(O270,CódigosRetorno!$A$2:$B$2000,2,FALSE)</f>
        <v>Nombre de tributo no corresponde al código de tributo de la linea.</v>
      </c>
      <c r="Q270" s="138" t="s">
        <v>1653</v>
      </c>
    </row>
    <row r="271" spans="1:17" ht="36" x14ac:dyDescent="0.35">
      <c r="A271" s="2"/>
      <c r="B271" s="872"/>
      <c r="C271" s="915"/>
      <c r="D271" s="892"/>
      <c r="E271" s="892"/>
      <c r="F271" s="138" t="s">
        <v>144</v>
      </c>
      <c r="G271" s="131" t="s">
        <v>1202</v>
      </c>
      <c r="H271" s="139" t="s">
        <v>1669</v>
      </c>
      <c r="I271" s="138">
        <v>1</v>
      </c>
      <c r="J271" s="367"/>
      <c r="K271" s="367"/>
      <c r="L271" s="367"/>
      <c r="M271" s="141" t="s">
        <v>1670</v>
      </c>
      <c r="N271" s="145" t="s">
        <v>6</v>
      </c>
      <c r="O271" s="145" t="s">
        <v>1671</v>
      </c>
      <c r="P271" s="139" t="str">
        <f>VLOOKUP(O271,CódigosRetorno!$A$2:$B$2000,2,FALSE)</f>
        <v>El Name o TaxTypeCode debe corresponder al codigo de tributo del item</v>
      </c>
      <c r="Q271" s="138" t="s">
        <v>1653</v>
      </c>
    </row>
    <row r="272" spans="1:17" ht="24" x14ac:dyDescent="0.35">
      <c r="A272" s="2"/>
      <c r="B272" s="868">
        <f>B252+1</f>
        <v>38</v>
      </c>
      <c r="C272" s="873" t="s">
        <v>1713</v>
      </c>
      <c r="D272" s="889" t="s">
        <v>329</v>
      </c>
      <c r="E272" s="889" t="s">
        <v>143</v>
      </c>
      <c r="F272" s="872" t="s">
        <v>300</v>
      </c>
      <c r="G272" s="889" t="s">
        <v>301</v>
      </c>
      <c r="H272" s="868" t="s">
        <v>1715</v>
      </c>
      <c r="I272" s="868">
        <v>1</v>
      </c>
      <c r="J272" s="1039" t="s">
        <v>2933</v>
      </c>
      <c r="K272" s="1039" t="s">
        <v>2740</v>
      </c>
      <c r="L272" s="1040" t="s">
        <v>2934</v>
      </c>
      <c r="M272" s="94" t="s">
        <v>1154</v>
      </c>
      <c r="N272" s="145" t="s">
        <v>6</v>
      </c>
      <c r="O272" s="147" t="s">
        <v>1716</v>
      </c>
      <c r="P272" s="139" t="str">
        <f>VLOOKUP(O272,CódigosRetorno!$A$2:$B$2000,2,FALSE)</f>
        <v>El dato ingresado en LineExtensionAmount del item no cumple con el formato establecido</v>
      </c>
      <c r="Q272" s="138" t="s">
        <v>9</v>
      </c>
    </row>
    <row r="273" spans="1:17" ht="120" x14ac:dyDescent="0.35">
      <c r="A273" s="2"/>
      <c r="B273" s="885"/>
      <c r="C273" s="886"/>
      <c r="D273" s="890"/>
      <c r="E273" s="890"/>
      <c r="F273" s="872"/>
      <c r="G273" s="890"/>
      <c r="H273" s="885"/>
      <c r="I273" s="885"/>
      <c r="J273" s="1039"/>
      <c r="K273" s="1039"/>
      <c r="L273" s="1040"/>
      <c r="M273" s="139" t="s">
        <v>1717</v>
      </c>
      <c r="N273" s="145" t="s">
        <v>208</v>
      </c>
      <c r="O273" s="147" t="s">
        <v>2935</v>
      </c>
      <c r="P273" s="139" t="str">
        <f>VLOOKUP(O273,CódigosRetorno!$A$2:$B$2000,2,FALSE)</f>
        <v>El valor de venta por ítem difiere de los importes consignados.</v>
      </c>
      <c r="Q273" s="138" t="s">
        <v>9</v>
      </c>
    </row>
    <row r="274" spans="1:17" ht="108" x14ac:dyDescent="0.35">
      <c r="A274" s="2"/>
      <c r="B274" s="885"/>
      <c r="C274" s="886"/>
      <c r="D274" s="890"/>
      <c r="E274" s="890"/>
      <c r="F274" s="872"/>
      <c r="G274" s="890"/>
      <c r="H274" s="885"/>
      <c r="I274" s="885"/>
      <c r="J274" s="1039"/>
      <c r="K274" s="1039"/>
      <c r="L274" s="1040"/>
      <c r="M274" s="139" t="s">
        <v>1719</v>
      </c>
      <c r="N274" s="145" t="s">
        <v>208</v>
      </c>
      <c r="O274" s="147" t="s">
        <v>2935</v>
      </c>
      <c r="P274" s="139" t="str">
        <f>VLOOKUP(O274,CódigosRetorno!$A$2:$B$2000,2,FALSE)</f>
        <v>El valor de venta por ítem difiere de los importes consignados.</v>
      </c>
      <c r="Q274" s="138" t="s">
        <v>9</v>
      </c>
    </row>
    <row r="275" spans="1:17" ht="24" x14ac:dyDescent="0.35">
      <c r="A275" s="2"/>
      <c r="B275" s="869"/>
      <c r="C275" s="874"/>
      <c r="D275" s="891"/>
      <c r="E275" s="891"/>
      <c r="F275" s="134" t="s">
        <v>144</v>
      </c>
      <c r="G275" s="131" t="s">
        <v>308</v>
      </c>
      <c r="H275" s="95" t="s">
        <v>1570</v>
      </c>
      <c r="I275" s="138">
        <v>1</v>
      </c>
      <c r="J275" s="1039"/>
      <c r="K275" s="1039"/>
      <c r="L275" s="1040"/>
      <c r="M275" s="139" t="s">
        <v>1593</v>
      </c>
      <c r="N275" s="131" t="s">
        <v>6</v>
      </c>
      <c r="O275" s="145" t="s">
        <v>1147</v>
      </c>
      <c r="P275" s="139" t="str">
        <f>VLOOKUP(O275,CódigosRetorno!$A$2:$B$2000,2,FALSE)</f>
        <v>La moneda debe ser la misma en todo el documento. Salvo las percepciones que sólo son en moneda nacional</v>
      </c>
      <c r="Q275" s="138" t="s">
        <v>1295</v>
      </c>
    </row>
    <row r="276" spans="1:17" ht="24" x14ac:dyDescent="0.35">
      <c r="A276" s="2"/>
      <c r="B276" s="872">
        <f>B272+1</f>
        <v>39</v>
      </c>
      <c r="C276" s="915" t="s">
        <v>1720</v>
      </c>
      <c r="D276" s="892" t="s">
        <v>329</v>
      </c>
      <c r="E276" s="892" t="s">
        <v>184</v>
      </c>
      <c r="F276" s="872" t="s">
        <v>1695</v>
      </c>
      <c r="G276" s="892" t="s">
        <v>1721</v>
      </c>
      <c r="H276" s="871" t="s">
        <v>1722</v>
      </c>
      <c r="I276" s="872">
        <v>1</v>
      </c>
      <c r="J276" s="896" t="s">
        <v>9</v>
      </c>
      <c r="K276" s="896" t="s">
        <v>9</v>
      </c>
      <c r="L276" s="996" t="s">
        <v>9</v>
      </c>
      <c r="M276" s="139" t="s">
        <v>1723</v>
      </c>
      <c r="N276" s="131" t="s">
        <v>6</v>
      </c>
      <c r="O276" s="79" t="s">
        <v>1724</v>
      </c>
      <c r="P276" s="139" t="str">
        <f>VLOOKUP(O276,CódigosRetorno!$A$2:$B$2000,2,FALSE)</f>
        <v>El dato ingresado como indicador de cargo/descuento no corresponde al valor esperado.</v>
      </c>
      <c r="Q276" s="138" t="s">
        <v>9</v>
      </c>
    </row>
    <row r="277" spans="1:17" ht="24" x14ac:dyDescent="0.35">
      <c r="A277" s="2"/>
      <c r="B277" s="872"/>
      <c r="C277" s="915"/>
      <c r="D277" s="892"/>
      <c r="E277" s="892"/>
      <c r="F277" s="872"/>
      <c r="G277" s="892"/>
      <c r="H277" s="871"/>
      <c r="I277" s="872"/>
      <c r="J277" s="869"/>
      <c r="K277" s="869"/>
      <c r="L277" s="878"/>
      <c r="M277" s="139" t="s">
        <v>1725</v>
      </c>
      <c r="N277" s="131" t="s">
        <v>6</v>
      </c>
      <c r="O277" s="79" t="s">
        <v>1724</v>
      </c>
      <c r="P277" s="139" t="str">
        <f>VLOOKUP(O277,CódigosRetorno!$A$2:$B$2000,2,FALSE)</f>
        <v>El dato ingresado como indicador de cargo/descuento no corresponde al valor esperado.</v>
      </c>
      <c r="Q277" s="138" t="s">
        <v>9</v>
      </c>
    </row>
    <row r="278" spans="1:17" ht="24" x14ac:dyDescent="0.35">
      <c r="A278" s="2"/>
      <c r="B278" s="872"/>
      <c r="C278" s="915"/>
      <c r="D278" s="892"/>
      <c r="E278" s="892"/>
      <c r="F278" s="872" t="s">
        <v>330</v>
      </c>
      <c r="G278" s="892" t="s">
        <v>1726</v>
      </c>
      <c r="H278" s="871" t="s">
        <v>1727</v>
      </c>
      <c r="I278" s="872">
        <v>1</v>
      </c>
      <c r="J278" s="873" t="s">
        <v>2936</v>
      </c>
      <c r="K278" s="925" t="s">
        <v>9</v>
      </c>
      <c r="L278" s="996" t="s">
        <v>9</v>
      </c>
      <c r="M278" s="139" t="s">
        <v>606</v>
      </c>
      <c r="N278" s="145" t="s">
        <v>6</v>
      </c>
      <c r="O278" s="147" t="s">
        <v>1728</v>
      </c>
      <c r="P278" s="139" t="str">
        <f>VLOOKUP(O278,CódigosRetorno!$A$2:$B$2000,2,FALSE)</f>
        <v>El XML no contiene el tag o no existe informacion de codigo de motivo de cargo/descuento por item.</v>
      </c>
      <c r="Q278" s="138" t="s">
        <v>9</v>
      </c>
    </row>
    <row r="279" spans="1:17" ht="24" x14ac:dyDescent="0.35">
      <c r="A279" s="2"/>
      <c r="B279" s="872"/>
      <c r="C279" s="915"/>
      <c r="D279" s="892"/>
      <c r="E279" s="892"/>
      <c r="F279" s="872"/>
      <c r="G279" s="892"/>
      <c r="H279" s="871"/>
      <c r="I279" s="872"/>
      <c r="J279" s="886"/>
      <c r="K279" s="886"/>
      <c r="L279" s="894"/>
      <c r="M279" s="139" t="s">
        <v>1729</v>
      </c>
      <c r="N279" s="145" t="s">
        <v>6</v>
      </c>
      <c r="O279" s="147" t="s">
        <v>1730</v>
      </c>
      <c r="P279" s="139" t="str">
        <f>VLOOKUP(O279,CódigosRetorno!$A$2:$B$2000,2,FALSE)</f>
        <v>El valor ingresado como codigo de motivo de cargo/descuento por linea no es valido (catalogo 53)</v>
      </c>
      <c r="Q279" s="138" t="s">
        <v>1731</v>
      </c>
    </row>
    <row r="280" spans="1:17" ht="24" x14ac:dyDescent="0.35">
      <c r="A280" s="2"/>
      <c r="B280" s="872"/>
      <c r="C280" s="915"/>
      <c r="D280" s="892"/>
      <c r="E280" s="892"/>
      <c r="F280" s="872"/>
      <c r="G280" s="892"/>
      <c r="H280" s="871"/>
      <c r="I280" s="872"/>
      <c r="J280" s="886"/>
      <c r="K280" s="886"/>
      <c r="L280" s="894"/>
      <c r="M280" s="139" t="s">
        <v>1732</v>
      </c>
      <c r="N280" s="145" t="s">
        <v>208</v>
      </c>
      <c r="O280" s="147" t="s">
        <v>1733</v>
      </c>
      <c r="P280" s="139" t="str">
        <f>VLOOKUP(O280,CódigosRetorno!$A$2:$B$2000,2,FALSE)</f>
        <v>El dato ingresado como cargo/descuento no es valido a nivel de ítem.</v>
      </c>
      <c r="Q280" s="138" t="s">
        <v>9</v>
      </c>
    </row>
    <row r="281" spans="1:17" ht="24" x14ac:dyDescent="0.35">
      <c r="A281" s="2"/>
      <c r="B281" s="872"/>
      <c r="C281" s="915"/>
      <c r="D281" s="892"/>
      <c r="E281" s="892"/>
      <c r="F281" s="868"/>
      <c r="G281" s="138" t="s">
        <v>1257</v>
      </c>
      <c r="H281" s="139" t="s">
        <v>1280</v>
      </c>
      <c r="I281" s="138" t="s">
        <v>2744</v>
      </c>
      <c r="J281" s="886"/>
      <c r="K281" s="886"/>
      <c r="L281" s="894"/>
      <c r="M281" s="139" t="s">
        <v>1259</v>
      </c>
      <c r="N281" s="145" t="s">
        <v>208</v>
      </c>
      <c r="O281" s="147" t="s">
        <v>1281</v>
      </c>
      <c r="P281" s="139" t="str">
        <f>VLOOKUP(O281,CódigosRetorno!$A$2:$B$2000,2,FALSE)</f>
        <v>El dato ingresado como atributo @listAgencyName es incorrecto.</v>
      </c>
      <c r="Q281" s="148" t="s">
        <v>9</v>
      </c>
    </row>
    <row r="282" spans="1:17" ht="24" x14ac:dyDescent="0.35">
      <c r="A282" s="2"/>
      <c r="B282" s="872"/>
      <c r="C282" s="915"/>
      <c r="D282" s="892"/>
      <c r="E282" s="892"/>
      <c r="F282" s="885"/>
      <c r="G282" s="138" t="s">
        <v>1734</v>
      </c>
      <c r="H282" s="139" t="s">
        <v>1283</v>
      </c>
      <c r="I282" s="138" t="s">
        <v>2744</v>
      </c>
      <c r="J282" s="886"/>
      <c r="K282" s="886"/>
      <c r="L282" s="894"/>
      <c r="M282" s="139" t="s">
        <v>1735</v>
      </c>
      <c r="N282" s="131" t="s">
        <v>208</v>
      </c>
      <c r="O282" s="145" t="s">
        <v>1285</v>
      </c>
      <c r="P282" s="139" t="str">
        <f>VLOOKUP(O282,CódigosRetorno!$A$2:$B$2000,2,FALSE)</f>
        <v>El dato ingresado como atributo @listName es incorrecto.</v>
      </c>
      <c r="Q282" s="148" t="s">
        <v>9</v>
      </c>
    </row>
    <row r="283" spans="1:17" ht="36" x14ac:dyDescent="0.35">
      <c r="A283" s="2"/>
      <c r="B283" s="872"/>
      <c r="C283" s="915"/>
      <c r="D283" s="892"/>
      <c r="E283" s="892"/>
      <c r="F283" s="869"/>
      <c r="G283" s="138" t="s">
        <v>1736</v>
      </c>
      <c r="H283" s="139" t="s">
        <v>1287</v>
      </c>
      <c r="I283" s="138" t="s">
        <v>2744</v>
      </c>
      <c r="J283" s="874"/>
      <c r="K283" s="874"/>
      <c r="L283" s="878"/>
      <c r="M283" s="139" t="s">
        <v>1737</v>
      </c>
      <c r="N283" s="145" t="s">
        <v>208</v>
      </c>
      <c r="O283" s="147" t="s">
        <v>1289</v>
      </c>
      <c r="P283" s="139" t="str">
        <f>VLOOKUP(O283,CódigosRetorno!$A$2:$B$2000,2,FALSE)</f>
        <v>El dato ingresado como atributo @listURI es incorrecto.</v>
      </c>
      <c r="Q283" s="148" t="s">
        <v>9</v>
      </c>
    </row>
    <row r="284" spans="1:17" ht="132" x14ac:dyDescent="0.35">
      <c r="A284" s="2"/>
      <c r="B284" s="872"/>
      <c r="C284" s="915"/>
      <c r="D284" s="892"/>
      <c r="E284" s="892"/>
      <c r="F284" s="138" t="s">
        <v>1623</v>
      </c>
      <c r="G284" s="131" t="s">
        <v>1624</v>
      </c>
      <c r="H284" s="139" t="s">
        <v>1738</v>
      </c>
      <c r="I284" s="138">
        <v>1</v>
      </c>
      <c r="J284" s="308" t="s">
        <v>2937</v>
      </c>
      <c r="K284" s="307" t="s">
        <v>2740</v>
      </c>
      <c r="L284" s="414" t="s">
        <v>2938</v>
      </c>
      <c r="M284" s="139" t="s">
        <v>1739</v>
      </c>
      <c r="N284" s="145" t="s">
        <v>6</v>
      </c>
      <c r="O284" s="147" t="s">
        <v>1740</v>
      </c>
      <c r="P284" s="139" t="str">
        <f>VLOOKUP(O284,CódigosRetorno!$A$2:$B$2000,2,FALSE)</f>
        <v>El factor de cargo/descuento por linea no cumple con el formato establecido.</v>
      </c>
      <c r="Q284" s="148" t="s">
        <v>9</v>
      </c>
    </row>
    <row r="285" spans="1:17" ht="36" x14ac:dyDescent="0.35">
      <c r="A285" s="2"/>
      <c r="B285" s="872"/>
      <c r="C285" s="915"/>
      <c r="D285" s="892"/>
      <c r="E285" s="892"/>
      <c r="F285" s="868" t="s">
        <v>300</v>
      </c>
      <c r="G285" s="889" t="s">
        <v>301</v>
      </c>
      <c r="H285" s="873" t="s">
        <v>1741</v>
      </c>
      <c r="I285" s="868">
        <v>1</v>
      </c>
      <c r="J285" s="989" t="s">
        <v>2939</v>
      </c>
      <c r="K285" s="989" t="s">
        <v>2740</v>
      </c>
      <c r="L285" s="993" t="s">
        <v>2940</v>
      </c>
      <c r="M285" s="139" t="s">
        <v>1154</v>
      </c>
      <c r="N285" s="145" t="s">
        <v>6</v>
      </c>
      <c r="O285" s="147" t="s">
        <v>1742</v>
      </c>
      <c r="P285" s="139" t="str">
        <f>VLOOKUP(O285,CódigosRetorno!$A$2:$B$2000,2,FALSE)</f>
        <v>El formato ingresado en el tag cac:InvoiceLine/cac:Allowancecharge/cbc:Amount no cumple con el formato establecido</v>
      </c>
      <c r="Q285" s="138" t="s">
        <v>9</v>
      </c>
    </row>
    <row r="286" spans="1:17" ht="60" x14ac:dyDescent="0.35">
      <c r="A286" s="2"/>
      <c r="B286" s="872"/>
      <c r="C286" s="915"/>
      <c r="D286" s="892"/>
      <c r="E286" s="892"/>
      <c r="F286" s="869"/>
      <c r="G286" s="891"/>
      <c r="H286" s="874"/>
      <c r="I286" s="869"/>
      <c r="J286" s="987"/>
      <c r="K286" s="987"/>
      <c r="L286" s="994"/>
      <c r="M286" s="139" t="s">
        <v>1743</v>
      </c>
      <c r="N286" s="145" t="s">
        <v>208</v>
      </c>
      <c r="O286" s="147" t="s">
        <v>2941</v>
      </c>
      <c r="P286" s="139" t="str">
        <f>VLOOKUP(O286,CódigosRetorno!$A$2:$B$2000,2,FALSE)</f>
        <v>El valor de cargo/descuento por ítem difiere de los importes consignados.</v>
      </c>
      <c r="Q286" s="138" t="s">
        <v>9</v>
      </c>
    </row>
    <row r="287" spans="1:17" ht="24" x14ac:dyDescent="0.35">
      <c r="A287" s="2"/>
      <c r="B287" s="872"/>
      <c r="C287" s="915"/>
      <c r="D287" s="892"/>
      <c r="E287" s="892"/>
      <c r="F287" s="138" t="s">
        <v>144</v>
      </c>
      <c r="G287" s="131" t="s">
        <v>308</v>
      </c>
      <c r="H287" s="95" t="s">
        <v>1570</v>
      </c>
      <c r="I287" s="138">
        <v>1</v>
      </c>
      <c r="J287" s="988"/>
      <c r="K287" s="988"/>
      <c r="L287" s="995"/>
      <c r="M287" s="139" t="s">
        <v>1593</v>
      </c>
      <c r="N287" s="131" t="s">
        <v>6</v>
      </c>
      <c r="O287" s="145" t="s">
        <v>1147</v>
      </c>
      <c r="P287" s="139" t="str">
        <f>VLOOKUP(O287,CódigosRetorno!$A$2:$B$2000,2,FALSE)</f>
        <v>La moneda debe ser la misma en todo el documento. Salvo las percepciones que sólo son en moneda nacional</v>
      </c>
      <c r="Q287" s="138" t="s">
        <v>1295</v>
      </c>
    </row>
    <row r="288" spans="1:17" ht="36" x14ac:dyDescent="0.35">
      <c r="A288" s="2"/>
      <c r="B288" s="872"/>
      <c r="C288" s="915"/>
      <c r="D288" s="892"/>
      <c r="E288" s="892"/>
      <c r="F288" s="138" t="s">
        <v>300</v>
      </c>
      <c r="G288" s="131" t="s">
        <v>301</v>
      </c>
      <c r="H288" s="139" t="s">
        <v>1745</v>
      </c>
      <c r="I288" s="138">
        <v>1</v>
      </c>
      <c r="J288" s="989" t="s">
        <v>2942</v>
      </c>
      <c r="K288" s="989" t="s">
        <v>2740</v>
      </c>
      <c r="L288" s="993" t="s">
        <v>2943</v>
      </c>
      <c r="M288" s="139" t="s">
        <v>2896</v>
      </c>
      <c r="N288" s="131" t="s">
        <v>6</v>
      </c>
      <c r="O288" s="147" t="s">
        <v>1746</v>
      </c>
      <c r="P288" s="139" t="str">
        <f>VLOOKUP(O288,CódigosRetorno!$A$2:$B$2000,2,FALSE)</f>
        <v>El Monto base de cargo/descuento por linea no cumple con el formato establecido.</v>
      </c>
      <c r="Q288" s="138" t="s">
        <v>9</v>
      </c>
    </row>
    <row r="289" spans="1:17" ht="24" x14ac:dyDescent="0.35">
      <c r="A289" s="2"/>
      <c r="B289" s="872"/>
      <c r="C289" s="915"/>
      <c r="D289" s="892"/>
      <c r="E289" s="892"/>
      <c r="F289" s="138" t="s">
        <v>144</v>
      </c>
      <c r="G289" s="131" t="s">
        <v>308</v>
      </c>
      <c r="H289" s="95" t="s">
        <v>1570</v>
      </c>
      <c r="I289" s="138">
        <v>1</v>
      </c>
      <c r="J289" s="988"/>
      <c r="K289" s="988"/>
      <c r="L289" s="995"/>
      <c r="M289" s="139" t="s">
        <v>1593</v>
      </c>
      <c r="N289" s="131" t="s">
        <v>6</v>
      </c>
      <c r="O289" s="79" t="s">
        <v>1147</v>
      </c>
      <c r="P289" s="139" t="str">
        <f>VLOOKUP(O289,CódigosRetorno!$A$2:$B$2000,2,FALSE)</f>
        <v>La moneda debe ser la misma en todo el documento. Salvo las percepciones que sólo son en moneda nacional</v>
      </c>
      <c r="Q289" s="138" t="s">
        <v>1295</v>
      </c>
    </row>
    <row r="290" spans="1:17" x14ac:dyDescent="0.35">
      <c r="A290" s="2"/>
      <c r="B290" s="603" t="s">
        <v>2944</v>
      </c>
      <c r="C290" s="604"/>
      <c r="D290" s="596"/>
      <c r="E290" s="596" t="s">
        <v>9</v>
      </c>
      <c r="F290" s="605" t="s">
        <v>9</v>
      </c>
      <c r="G290" s="605" t="s">
        <v>9</v>
      </c>
      <c r="H290" s="606" t="s">
        <v>9</v>
      </c>
      <c r="I290" s="605"/>
      <c r="J290" s="605"/>
      <c r="K290" s="605"/>
      <c r="L290" s="606"/>
      <c r="M290" s="590" t="s">
        <v>9</v>
      </c>
      <c r="N290" s="591" t="s">
        <v>9</v>
      </c>
      <c r="O290" s="592" t="s">
        <v>9</v>
      </c>
      <c r="P290" s="590" t="str">
        <f>VLOOKUP(O290,CódigosRetorno!$A$2:$B$2000,2,FALSE)</f>
        <v>-</v>
      </c>
      <c r="Q290" s="589" t="s">
        <v>9</v>
      </c>
    </row>
    <row r="291" spans="1:17" x14ac:dyDescent="0.35">
      <c r="A291" s="2"/>
      <c r="B291" s="892">
        <f>B276+1</f>
        <v>40</v>
      </c>
      <c r="C291" s="950" t="s">
        <v>1748</v>
      </c>
      <c r="D291" s="872" t="s">
        <v>63</v>
      </c>
      <c r="E291" s="949" t="s">
        <v>143</v>
      </c>
      <c r="F291" s="949" t="s">
        <v>300</v>
      </c>
      <c r="G291" s="949" t="s">
        <v>301</v>
      </c>
      <c r="H291" s="951" t="s">
        <v>1749</v>
      </c>
      <c r="I291" s="949">
        <v>1</v>
      </c>
      <c r="J291" s="1033" t="s">
        <v>2945</v>
      </c>
      <c r="K291" s="1033" t="s">
        <v>2740</v>
      </c>
      <c r="L291" s="1036" t="s">
        <v>2946</v>
      </c>
      <c r="M291" s="139" t="s">
        <v>1750</v>
      </c>
      <c r="N291" s="82" t="s">
        <v>6</v>
      </c>
      <c r="O291" s="83" t="s">
        <v>1751</v>
      </c>
      <c r="P291" s="139" t="str">
        <f>VLOOKUP(O291,CódigosRetorno!$A$2:$B$2000,2,FALSE)</f>
        <v>El Monto total de impuestos es obligatorio</v>
      </c>
      <c r="Q291" s="138" t="s">
        <v>9</v>
      </c>
    </row>
    <row r="292" spans="1:17" ht="36" x14ac:dyDescent="0.35">
      <c r="A292" s="2"/>
      <c r="B292" s="892"/>
      <c r="C292" s="950"/>
      <c r="D292" s="872"/>
      <c r="E292" s="949"/>
      <c r="F292" s="949"/>
      <c r="G292" s="949"/>
      <c r="H292" s="951"/>
      <c r="I292" s="949"/>
      <c r="J292" s="1034"/>
      <c r="K292" s="1034"/>
      <c r="L292" s="1037"/>
      <c r="M292" s="139" t="s">
        <v>2896</v>
      </c>
      <c r="N292" s="131" t="s">
        <v>6</v>
      </c>
      <c r="O292" s="145" t="s">
        <v>1752</v>
      </c>
      <c r="P292" s="139" t="str">
        <f>VLOOKUP(O292,CódigosRetorno!$A$2:$B$2000,2,FALSE)</f>
        <v>El dato ingresado en el monto total de impuestos no cumple con el formato establecido</v>
      </c>
      <c r="Q292" s="138" t="s">
        <v>9</v>
      </c>
    </row>
    <row r="293" spans="1:17" ht="48" x14ac:dyDescent="0.35">
      <c r="A293" s="2"/>
      <c r="B293" s="892"/>
      <c r="C293" s="950"/>
      <c r="D293" s="872"/>
      <c r="E293" s="949"/>
      <c r="F293" s="949"/>
      <c r="G293" s="949"/>
      <c r="H293" s="951"/>
      <c r="I293" s="949"/>
      <c r="J293" s="1034"/>
      <c r="K293" s="1034"/>
      <c r="L293" s="1037"/>
      <c r="M293" s="139" t="s">
        <v>1753</v>
      </c>
      <c r="N293" s="131" t="s">
        <v>208</v>
      </c>
      <c r="O293" s="145" t="s">
        <v>2947</v>
      </c>
      <c r="P293" s="139" t="str">
        <f>VLOOKUP(O293,CódigosRetorno!$A$2:$B$2000,2,FALSE)</f>
        <v>La sumatoria de impuestos globales no corresponde al monto total de impuestos.</v>
      </c>
      <c r="Q293" s="138" t="s">
        <v>9</v>
      </c>
    </row>
    <row r="294" spans="1:17" x14ac:dyDescent="0.35">
      <c r="A294" s="2"/>
      <c r="B294" s="892"/>
      <c r="C294" s="950"/>
      <c r="D294" s="872"/>
      <c r="E294" s="949"/>
      <c r="F294" s="949"/>
      <c r="G294" s="949"/>
      <c r="H294" s="951"/>
      <c r="I294" s="949"/>
      <c r="J294" s="1034"/>
      <c r="K294" s="1034"/>
      <c r="L294" s="1037"/>
      <c r="M294" s="95" t="s">
        <v>1755</v>
      </c>
      <c r="N294" s="131" t="s">
        <v>6</v>
      </c>
      <c r="O294" s="145" t="s">
        <v>1756</v>
      </c>
      <c r="P294" s="139" t="str">
        <f>VLOOKUP(O294,CódigosRetorno!$A$2:$B$2000,2,FALSE)</f>
        <v>El tag cac:TaxTotal no debe repetirse a nivel de totales</v>
      </c>
      <c r="Q294" s="138" t="s">
        <v>9</v>
      </c>
    </row>
    <row r="295" spans="1:17" ht="84" x14ac:dyDescent="0.35">
      <c r="A295" s="2"/>
      <c r="B295" s="892"/>
      <c r="C295" s="950"/>
      <c r="D295" s="872"/>
      <c r="E295" s="949"/>
      <c r="F295" s="949"/>
      <c r="G295" s="949"/>
      <c r="H295" s="951"/>
      <c r="I295" s="949"/>
      <c r="J295" s="1034"/>
      <c r="K295" s="1034"/>
      <c r="L295" s="1037"/>
      <c r="M295" s="95" t="s">
        <v>1757</v>
      </c>
      <c r="N295" s="131" t="s">
        <v>6</v>
      </c>
      <c r="O295" s="145" t="s">
        <v>1758</v>
      </c>
      <c r="P295" s="139" t="str">
        <f>VLOOKUP(O295,CódigosRetorno!$A$2:$B$2000,2,FALSE)</f>
        <v xml:space="preserve">Si tiene operaciones de un tributo en alguna línea, debe consignar el tag del total del tributo </v>
      </c>
      <c r="Q295" s="138" t="s">
        <v>9</v>
      </c>
    </row>
    <row r="296" spans="1:17" ht="24" x14ac:dyDescent="0.35">
      <c r="A296" s="2"/>
      <c r="B296" s="892"/>
      <c r="C296" s="950"/>
      <c r="D296" s="872"/>
      <c r="E296" s="949"/>
      <c r="F296" s="138" t="s">
        <v>144</v>
      </c>
      <c r="G296" s="131" t="s">
        <v>308</v>
      </c>
      <c r="H296" s="95" t="s">
        <v>1570</v>
      </c>
      <c r="I296" s="148">
        <v>1</v>
      </c>
      <c r="J296" s="1035"/>
      <c r="K296" s="1035"/>
      <c r="L296" s="1038"/>
      <c r="M296" s="139" t="s">
        <v>1593</v>
      </c>
      <c r="N296" s="131" t="s">
        <v>6</v>
      </c>
      <c r="O296" s="145" t="s">
        <v>1147</v>
      </c>
      <c r="P296" s="139" t="str">
        <f>VLOOKUP(O296,CódigosRetorno!$A$2:$B$2000,2,FALSE)</f>
        <v>La moneda debe ser la misma en todo el documento. Salvo las percepciones que sólo son en moneda nacional</v>
      </c>
      <c r="Q296" s="138" t="s">
        <v>1295</v>
      </c>
    </row>
    <row r="297" spans="1:17" ht="24" x14ac:dyDescent="0.35">
      <c r="A297" s="2"/>
      <c r="B297" s="872" t="s">
        <v>1759</v>
      </c>
      <c r="C297" s="915" t="s">
        <v>1760</v>
      </c>
      <c r="D297" s="872" t="s">
        <v>63</v>
      </c>
      <c r="E297" s="868" t="s">
        <v>184</v>
      </c>
      <c r="F297" s="872" t="s">
        <v>300</v>
      </c>
      <c r="G297" s="892" t="s">
        <v>1714</v>
      </c>
      <c r="H297" s="915" t="s">
        <v>1761</v>
      </c>
      <c r="I297" s="872">
        <v>1</v>
      </c>
      <c r="J297" s="873" t="s">
        <v>2948</v>
      </c>
      <c r="K297" s="873" t="s">
        <v>2740</v>
      </c>
      <c r="L297" s="877" t="s">
        <v>2949</v>
      </c>
      <c r="M297" s="141" t="s">
        <v>1626</v>
      </c>
      <c r="N297" s="145" t="s">
        <v>6</v>
      </c>
      <c r="O297" s="147" t="s">
        <v>1762</v>
      </c>
      <c r="P297" s="139" t="str">
        <f>VLOOKUP(O297,CódigosRetorno!$A$2:$B$2000,2,FALSE)</f>
        <v>El XML no contiene el tag o no existe información de total valor de venta globales</v>
      </c>
      <c r="Q297" s="81" t="s">
        <v>9</v>
      </c>
    </row>
    <row r="298" spans="1:17" ht="24" x14ac:dyDescent="0.35">
      <c r="A298" s="2"/>
      <c r="B298" s="872"/>
      <c r="C298" s="915"/>
      <c r="D298" s="872"/>
      <c r="E298" s="885"/>
      <c r="F298" s="872"/>
      <c r="G298" s="892"/>
      <c r="H298" s="915"/>
      <c r="I298" s="872"/>
      <c r="J298" s="886"/>
      <c r="K298" s="886"/>
      <c r="L298" s="894"/>
      <c r="M298" s="139" t="s">
        <v>1154</v>
      </c>
      <c r="N298" s="131" t="s">
        <v>6</v>
      </c>
      <c r="O298" s="145" t="s">
        <v>1763</v>
      </c>
      <c r="P298" s="139" t="str">
        <f>VLOOKUP(O298,CódigosRetorno!$A$2:$B$2000,2,FALSE)</f>
        <v>El dato ingresado en el total valor de venta globales no cumple con el formato establecido</v>
      </c>
      <c r="Q298" s="81" t="s">
        <v>9</v>
      </c>
    </row>
    <row r="299" spans="1:17" ht="72" x14ac:dyDescent="0.35">
      <c r="A299" s="2"/>
      <c r="B299" s="872"/>
      <c r="C299" s="915"/>
      <c r="D299" s="872"/>
      <c r="E299" s="885"/>
      <c r="F299" s="872"/>
      <c r="G299" s="892"/>
      <c r="H299" s="915"/>
      <c r="I299" s="872"/>
      <c r="J299" s="886"/>
      <c r="K299" s="886"/>
      <c r="L299" s="894"/>
      <c r="M299" s="139" t="s">
        <v>1764</v>
      </c>
      <c r="N299" s="131" t="s">
        <v>208</v>
      </c>
      <c r="O299" s="145" t="s">
        <v>2950</v>
      </c>
      <c r="P299" s="139" t="str">
        <f>VLOOKUP(O299,CódigosRetorno!$A$2:$B$2000,2,FALSE)</f>
        <v>La sumatoria del total valor de venta - Exportaciones de línea no corresponden al total</v>
      </c>
      <c r="Q299" s="81" t="s">
        <v>9</v>
      </c>
    </row>
    <row r="300" spans="1:17" ht="96" x14ac:dyDescent="0.35">
      <c r="A300" s="2"/>
      <c r="B300" s="872"/>
      <c r="C300" s="915"/>
      <c r="D300" s="872"/>
      <c r="E300" s="885"/>
      <c r="F300" s="872"/>
      <c r="G300" s="892"/>
      <c r="H300" s="915"/>
      <c r="I300" s="872"/>
      <c r="J300" s="886"/>
      <c r="K300" s="886"/>
      <c r="L300" s="894"/>
      <c r="M300" s="139" t="s">
        <v>1766</v>
      </c>
      <c r="N300" s="131" t="s">
        <v>208</v>
      </c>
      <c r="O300" s="145" t="s">
        <v>2951</v>
      </c>
      <c r="P300" s="139" t="str">
        <f>VLOOKUP(O300,CódigosRetorno!$A$2:$B$2000,2,FALSE)</f>
        <v>La sumatoria del total valor de venta - operaciones exoneradas de línea no corresponden al total</v>
      </c>
      <c r="Q300" s="148" t="s">
        <v>9</v>
      </c>
    </row>
    <row r="301" spans="1:17" ht="96" x14ac:dyDescent="0.35">
      <c r="A301" s="2"/>
      <c r="B301" s="872"/>
      <c r="C301" s="915"/>
      <c r="D301" s="872"/>
      <c r="E301" s="885"/>
      <c r="F301" s="872"/>
      <c r="G301" s="892"/>
      <c r="H301" s="915"/>
      <c r="I301" s="872"/>
      <c r="J301" s="886"/>
      <c r="K301" s="886"/>
      <c r="L301" s="894"/>
      <c r="M301" s="139" t="s">
        <v>1768</v>
      </c>
      <c r="N301" s="131" t="s">
        <v>208</v>
      </c>
      <c r="O301" s="145" t="s">
        <v>2952</v>
      </c>
      <c r="P301" s="139" t="str">
        <f>VLOOKUP(O301,CódigosRetorno!$A$2:$B$2000,2,FALSE)</f>
        <v>La sumatoria del total valor de venta - operaciones inafectas de línea no corresponden al total</v>
      </c>
      <c r="Q301" s="148" t="s">
        <v>9</v>
      </c>
    </row>
    <row r="302" spans="1:17" ht="48" x14ac:dyDescent="0.35">
      <c r="A302" s="2"/>
      <c r="B302" s="872"/>
      <c r="C302" s="915"/>
      <c r="D302" s="872"/>
      <c r="E302" s="885"/>
      <c r="F302" s="872"/>
      <c r="G302" s="892"/>
      <c r="H302" s="915"/>
      <c r="I302" s="872"/>
      <c r="J302" s="886"/>
      <c r="K302" s="886"/>
      <c r="L302" s="894"/>
      <c r="M302" s="139" t="s">
        <v>1770</v>
      </c>
      <c r="N302" s="145" t="s">
        <v>208</v>
      </c>
      <c r="O302" s="147" t="s">
        <v>2953</v>
      </c>
      <c r="P302" s="139" t="str">
        <f>VLOOKUP(O302,CódigosRetorno!$A$2:$B$2000,2,FALSE)</f>
        <v>Si se utiliza la leyenda con código 2001, el total de operaciones exoneradas debe ser mayor a 0.00</v>
      </c>
      <c r="Q302" s="138" t="s">
        <v>1731</v>
      </c>
    </row>
    <row r="303" spans="1:17" ht="48" x14ac:dyDescent="0.35">
      <c r="A303" s="2"/>
      <c r="B303" s="872"/>
      <c r="C303" s="915"/>
      <c r="D303" s="872"/>
      <c r="E303" s="885"/>
      <c r="F303" s="872"/>
      <c r="G303" s="892"/>
      <c r="H303" s="915"/>
      <c r="I303" s="872"/>
      <c r="J303" s="886"/>
      <c r="K303" s="886"/>
      <c r="L303" s="894"/>
      <c r="M303" s="139" t="s">
        <v>1773</v>
      </c>
      <c r="N303" s="145" t="s">
        <v>208</v>
      </c>
      <c r="O303" s="147" t="s">
        <v>2954</v>
      </c>
      <c r="P303" s="139" t="str">
        <f>VLOOKUP(O303,CódigosRetorno!$A$2:$B$2000,2,FALSE)</f>
        <v>Si se utiliza la leyenda con código 2002, el total de operaciones exoneradas debe ser mayor a 0.00</v>
      </c>
      <c r="Q303" s="138" t="s">
        <v>1731</v>
      </c>
    </row>
    <row r="304" spans="1:17" ht="48" x14ac:dyDescent="0.35">
      <c r="A304" s="2"/>
      <c r="B304" s="872"/>
      <c r="C304" s="915"/>
      <c r="D304" s="872"/>
      <c r="E304" s="885"/>
      <c r="F304" s="872"/>
      <c r="G304" s="892"/>
      <c r="H304" s="915"/>
      <c r="I304" s="872"/>
      <c r="J304" s="886"/>
      <c r="K304" s="886"/>
      <c r="L304" s="894"/>
      <c r="M304" s="139" t="s">
        <v>1775</v>
      </c>
      <c r="N304" s="145" t="s">
        <v>208</v>
      </c>
      <c r="O304" s="147" t="s">
        <v>2955</v>
      </c>
      <c r="P304" s="139" t="str">
        <f>VLOOKUP(O304,CódigosRetorno!$A$2:$B$2000,2,FALSE)</f>
        <v>Si se utiliza la leyenda con código 2003, el total de operaciones exoneradas debe ser mayor a 0.00</v>
      </c>
      <c r="Q304" s="138" t="s">
        <v>1731</v>
      </c>
    </row>
    <row r="305" spans="1:17" ht="48" x14ac:dyDescent="0.35">
      <c r="A305" s="2"/>
      <c r="B305" s="872"/>
      <c r="C305" s="915"/>
      <c r="D305" s="872"/>
      <c r="E305" s="885"/>
      <c r="F305" s="872"/>
      <c r="G305" s="892"/>
      <c r="H305" s="915"/>
      <c r="I305" s="872"/>
      <c r="J305" s="886"/>
      <c r="K305" s="886"/>
      <c r="L305" s="894"/>
      <c r="M305" s="139" t="s">
        <v>1777</v>
      </c>
      <c r="N305" s="145" t="s">
        <v>208</v>
      </c>
      <c r="O305" s="147" t="s">
        <v>2956</v>
      </c>
      <c r="P305" s="139" t="str">
        <f>VLOOKUP(O305,CódigosRetorno!$A$2:$B$2000,2,FALSE)</f>
        <v>Si se utiliza la leyenda con código 2008, el total de operaciones exoneradas debe ser mayor a 0.00</v>
      </c>
      <c r="Q305" s="138" t="s">
        <v>1731</v>
      </c>
    </row>
    <row r="306" spans="1:17" ht="24" x14ac:dyDescent="0.35">
      <c r="A306" s="2"/>
      <c r="B306" s="872"/>
      <c r="C306" s="915"/>
      <c r="D306" s="872"/>
      <c r="E306" s="885"/>
      <c r="F306" s="138" t="s">
        <v>144</v>
      </c>
      <c r="G306" s="131" t="s">
        <v>308</v>
      </c>
      <c r="H306" s="95" t="s">
        <v>1570</v>
      </c>
      <c r="I306" s="138">
        <v>1</v>
      </c>
      <c r="J306" s="874"/>
      <c r="K306" s="874"/>
      <c r="L306" s="878"/>
      <c r="M306" s="139" t="s">
        <v>1593</v>
      </c>
      <c r="N306" s="131" t="s">
        <v>6</v>
      </c>
      <c r="O306" s="145" t="s">
        <v>1147</v>
      </c>
      <c r="P306" s="139" t="str">
        <f>VLOOKUP(O306,CódigosRetorno!$A$2:$B$2000,2,FALSE)</f>
        <v>La moneda debe ser la misma en todo el documento. Salvo las percepciones que sólo son en moneda nacional</v>
      </c>
      <c r="Q306" s="138" t="s">
        <v>1295</v>
      </c>
    </row>
    <row r="307" spans="1:17" ht="24" x14ac:dyDescent="0.35">
      <c r="A307" s="2"/>
      <c r="B307" s="872"/>
      <c r="C307" s="915"/>
      <c r="D307" s="872"/>
      <c r="E307" s="885"/>
      <c r="F307" s="872"/>
      <c r="G307" s="892" t="s">
        <v>1779</v>
      </c>
      <c r="H307" s="871" t="s">
        <v>1780</v>
      </c>
      <c r="I307" s="872">
        <v>1</v>
      </c>
      <c r="J307" s="868"/>
      <c r="K307" s="868"/>
      <c r="L307" s="877"/>
      <c r="M307" s="139" t="s">
        <v>1154</v>
      </c>
      <c r="N307" s="145" t="s">
        <v>6</v>
      </c>
      <c r="O307" s="147" t="s">
        <v>1193</v>
      </c>
      <c r="P307" s="139" t="str">
        <f>VLOOKUP(O307,CódigosRetorno!$A$2:$B$2000,2,FALSE)</f>
        <v>El dato ingresado en TaxAmount no cumple con el formato establecido</v>
      </c>
      <c r="Q307" s="148" t="s">
        <v>9</v>
      </c>
    </row>
    <row r="308" spans="1:17" ht="36" x14ac:dyDescent="0.35">
      <c r="A308" s="2"/>
      <c r="B308" s="872"/>
      <c r="C308" s="915"/>
      <c r="D308" s="872"/>
      <c r="E308" s="885"/>
      <c r="F308" s="872"/>
      <c r="G308" s="892"/>
      <c r="H308" s="871"/>
      <c r="I308" s="872"/>
      <c r="J308" s="885"/>
      <c r="K308" s="885"/>
      <c r="L308" s="894"/>
      <c r="M308" s="139" t="s">
        <v>2957</v>
      </c>
      <c r="N308" s="131" t="s">
        <v>6</v>
      </c>
      <c r="O308" s="145" t="s">
        <v>1782</v>
      </c>
      <c r="P308" s="139" t="str">
        <f>VLOOKUP(O308,CódigosRetorno!$A$2:$B$2000,2,FALSE)</f>
        <v xml:space="preserve">El monto total del impuestos sobre el valor de venta de operaciones gratuitas/inafectas/exoneradas debe ser igual a 0.00 </v>
      </c>
      <c r="Q308" s="148" t="s">
        <v>9</v>
      </c>
    </row>
    <row r="309" spans="1:17" ht="24" x14ac:dyDescent="0.35">
      <c r="A309" s="2"/>
      <c r="B309" s="872"/>
      <c r="C309" s="915"/>
      <c r="D309" s="872"/>
      <c r="E309" s="885"/>
      <c r="F309" s="138" t="s">
        <v>144</v>
      </c>
      <c r="G309" s="131" t="s">
        <v>308</v>
      </c>
      <c r="H309" s="95" t="s">
        <v>1570</v>
      </c>
      <c r="I309" s="138">
        <v>1</v>
      </c>
      <c r="J309" s="869"/>
      <c r="K309" s="869"/>
      <c r="L309" s="878"/>
      <c r="M309" s="139" t="s">
        <v>1593</v>
      </c>
      <c r="N309" s="131" t="s">
        <v>6</v>
      </c>
      <c r="O309" s="145" t="s">
        <v>1147</v>
      </c>
      <c r="P309" s="139" t="str">
        <f>VLOOKUP(O309,CódigosRetorno!$A$2:$B$2000,2,FALSE)</f>
        <v>La moneda debe ser la misma en todo el documento. Salvo las percepciones que sólo son en moneda nacional</v>
      </c>
      <c r="Q309" s="138" t="s">
        <v>1295</v>
      </c>
    </row>
    <row r="310" spans="1:17" ht="24" x14ac:dyDescent="0.35">
      <c r="A310" s="2"/>
      <c r="B310" s="872"/>
      <c r="C310" s="915"/>
      <c r="D310" s="872"/>
      <c r="E310" s="885"/>
      <c r="F310" s="872" t="s">
        <v>664</v>
      </c>
      <c r="G310" s="892" t="s">
        <v>1202</v>
      </c>
      <c r="H310" s="915" t="s">
        <v>1783</v>
      </c>
      <c r="I310" s="872">
        <v>1</v>
      </c>
      <c r="J310" s="868"/>
      <c r="K310" s="868"/>
      <c r="L310" s="877"/>
      <c r="M310" s="139" t="s">
        <v>606</v>
      </c>
      <c r="N310" s="131" t="s">
        <v>6</v>
      </c>
      <c r="O310" s="78" t="s">
        <v>1784</v>
      </c>
      <c r="P310" s="139" t="str">
        <f>VLOOKUP(O310,CódigosRetorno!$A$2:$B$2000,2,FALSE)</f>
        <v>El XML no contiene el tag o no existe información de código de tributo.</v>
      </c>
      <c r="Q310" s="138" t="s">
        <v>9</v>
      </c>
    </row>
    <row r="311" spans="1:17" ht="24" x14ac:dyDescent="0.35">
      <c r="A311" s="2"/>
      <c r="B311" s="872"/>
      <c r="C311" s="915"/>
      <c r="D311" s="872"/>
      <c r="E311" s="885"/>
      <c r="F311" s="872"/>
      <c r="G311" s="892"/>
      <c r="H311" s="915"/>
      <c r="I311" s="872"/>
      <c r="J311" s="885"/>
      <c r="K311" s="885"/>
      <c r="L311" s="894"/>
      <c r="M311" s="141" t="s">
        <v>1785</v>
      </c>
      <c r="N311" s="145" t="s">
        <v>6</v>
      </c>
      <c r="O311" s="147" t="s">
        <v>1786</v>
      </c>
      <c r="P311" s="139" t="str">
        <f>VLOOKUP(O311,CódigosRetorno!$A$2:$B$2000,2,FALSE)</f>
        <v>El dato ingresado como codigo de tributo global no corresponde al valor esperado.</v>
      </c>
      <c r="Q311" s="138" t="s">
        <v>1653</v>
      </c>
    </row>
    <row r="312" spans="1:17" ht="24" x14ac:dyDescent="0.35">
      <c r="A312" s="2"/>
      <c r="B312" s="872"/>
      <c r="C312" s="915"/>
      <c r="D312" s="872"/>
      <c r="E312" s="885"/>
      <c r="F312" s="872"/>
      <c r="G312" s="892"/>
      <c r="H312" s="915"/>
      <c r="I312" s="872"/>
      <c r="J312" s="885"/>
      <c r="K312" s="885"/>
      <c r="L312" s="894"/>
      <c r="M312" s="386" t="s">
        <v>1787</v>
      </c>
      <c r="N312" s="147" t="s">
        <v>6</v>
      </c>
      <c r="O312" s="147" t="s">
        <v>1788</v>
      </c>
      <c r="P312" s="139" t="str">
        <f>VLOOKUP(O312,CódigosRetorno!$A$2:$B$2000,2,FALSE)</f>
        <v>El código de tributo no debe repetirse a nivel de totales</v>
      </c>
      <c r="Q312" s="126" t="s">
        <v>9</v>
      </c>
    </row>
    <row r="313" spans="1:17" ht="36" x14ac:dyDescent="0.35">
      <c r="A313" s="2"/>
      <c r="B313" s="872"/>
      <c r="C313" s="915"/>
      <c r="D313" s="872"/>
      <c r="E313" s="885"/>
      <c r="F313" s="872"/>
      <c r="G313" s="892"/>
      <c r="H313" s="915"/>
      <c r="I313" s="872"/>
      <c r="J313" s="885"/>
      <c r="K313" s="885"/>
      <c r="L313" s="894"/>
      <c r="M313" s="139" t="s">
        <v>1789</v>
      </c>
      <c r="N313" s="145" t="s">
        <v>6</v>
      </c>
      <c r="O313" s="147" t="s">
        <v>1790</v>
      </c>
      <c r="P313" s="139" t="str">
        <f>VLOOKUP(O313,CódigosRetorno!$A$2:$B$2000,2,FALSE)</f>
        <v>El dato ingresado como codigo de tributo global es invalido para tipo de operación.</v>
      </c>
      <c r="Q313" s="148" t="s">
        <v>9</v>
      </c>
    </row>
    <row r="314" spans="1:17" ht="24" x14ac:dyDescent="0.35">
      <c r="A314" s="2"/>
      <c r="B314" s="872"/>
      <c r="C314" s="915"/>
      <c r="D314" s="872"/>
      <c r="E314" s="885"/>
      <c r="F314" s="872"/>
      <c r="G314" s="138" t="s">
        <v>1661</v>
      </c>
      <c r="H314" s="139" t="s">
        <v>1329</v>
      </c>
      <c r="I314" s="138" t="s">
        <v>2744</v>
      </c>
      <c r="J314" s="885"/>
      <c r="K314" s="885"/>
      <c r="L314" s="894"/>
      <c r="M314" s="139" t="s">
        <v>1662</v>
      </c>
      <c r="N314" s="131" t="s">
        <v>208</v>
      </c>
      <c r="O314" s="145" t="s">
        <v>1331</v>
      </c>
      <c r="P314" s="139" t="str">
        <f>VLOOKUP(O314,CódigosRetorno!$A$2:$B$2000,2,FALSE)</f>
        <v>El dato ingresado como atributo @schemeName es incorrecto.</v>
      </c>
      <c r="Q314" s="148" t="s">
        <v>9</v>
      </c>
    </row>
    <row r="315" spans="1:17" ht="24" x14ac:dyDescent="0.35">
      <c r="A315" s="2"/>
      <c r="B315" s="872"/>
      <c r="C315" s="915"/>
      <c r="D315" s="872"/>
      <c r="E315" s="885"/>
      <c r="F315" s="872"/>
      <c r="G315" s="138" t="s">
        <v>1257</v>
      </c>
      <c r="H315" s="139" t="s">
        <v>1258</v>
      </c>
      <c r="I315" s="138" t="s">
        <v>2744</v>
      </c>
      <c r="J315" s="885"/>
      <c r="K315" s="885"/>
      <c r="L315" s="894"/>
      <c r="M315" s="139" t="s">
        <v>1259</v>
      </c>
      <c r="N315" s="131" t="s">
        <v>208</v>
      </c>
      <c r="O315" s="145" t="s">
        <v>1260</v>
      </c>
      <c r="P315" s="139" t="str">
        <f>VLOOKUP(O315,CódigosRetorno!$A$2:$B$2000,2,FALSE)</f>
        <v>El dato ingresado como atributo @schemeAgencyName es incorrecto.</v>
      </c>
      <c r="Q315" s="148" t="s">
        <v>9</v>
      </c>
    </row>
    <row r="316" spans="1:17" ht="36" x14ac:dyDescent="0.35">
      <c r="A316" s="2"/>
      <c r="B316" s="872"/>
      <c r="C316" s="915"/>
      <c r="D316" s="872"/>
      <c r="E316" s="885"/>
      <c r="F316" s="872"/>
      <c r="G316" s="138" t="s">
        <v>1690</v>
      </c>
      <c r="H316" s="95" t="s">
        <v>1333</v>
      </c>
      <c r="I316" s="138" t="s">
        <v>2744</v>
      </c>
      <c r="J316" s="869"/>
      <c r="K316" s="869"/>
      <c r="L316" s="878"/>
      <c r="M316" s="139" t="s">
        <v>1664</v>
      </c>
      <c r="N316" s="145" t="s">
        <v>208</v>
      </c>
      <c r="O316" s="147" t="s">
        <v>1335</v>
      </c>
      <c r="P316" s="139" t="str">
        <f>VLOOKUP(O316,CódigosRetorno!$A$2:$B$2000,2,FALSE)</f>
        <v>El dato ingresado como atributo @schemeURI es incorrecto.</v>
      </c>
      <c r="Q316" s="148" t="s">
        <v>9</v>
      </c>
    </row>
    <row r="317" spans="1:17" ht="24" x14ac:dyDescent="0.35">
      <c r="A317" s="2"/>
      <c r="B317" s="872"/>
      <c r="C317" s="915"/>
      <c r="D317" s="872"/>
      <c r="E317" s="885"/>
      <c r="F317" s="872" t="s">
        <v>1665</v>
      </c>
      <c r="G317" s="892" t="s">
        <v>1202</v>
      </c>
      <c r="H317" s="871" t="s">
        <v>1791</v>
      </c>
      <c r="I317" s="872">
        <v>1</v>
      </c>
      <c r="J317" s="138"/>
      <c r="K317" s="132"/>
      <c r="L317" s="135"/>
      <c r="M317" s="139" t="s">
        <v>606</v>
      </c>
      <c r="N317" s="145" t="s">
        <v>6</v>
      </c>
      <c r="O317" s="147" t="s">
        <v>1792</v>
      </c>
      <c r="P317" s="139" t="str">
        <f>VLOOKUP(O317,CódigosRetorno!$A$2:$B$2000,2,FALSE)</f>
        <v>El XML no contiene el tag TaxScheme Name de impuestos globales</v>
      </c>
      <c r="Q317" s="138" t="s">
        <v>9</v>
      </c>
    </row>
    <row r="318" spans="1:17" ht="24" x14ac:dyDescent="0.35">
      <c r="A318" s="2"/>
      <c r="B318" s="872"/>
      <c r="C318" s="915"/>
      <c r="D318" s="872"/>
      <c r="E318" s="885"/>
      <c r="F318" s="872"/>
      <c r="G318" s="892"/>
      <c r="H318" s="871"/>
      <c r="I318" s="872"/>
      <c r="J318" s="138"/>
      <c r="K318" s="138"/>
      <c r="L318" s="139"/>
      <c r="M318" s="141" t="s">
        <v>1793</v>
      </c>
      <c r="N318" s="145" t="s">
        <v>6</v>
      </c>
      <c r="O318" s="147" t="s">
        <v>1794</v>
      </c>
      <c r="P318" s="139" t="str">
        <f>VLOOKUP(O318,CódigosRetorno!$A$2:$B$2000,2,FALSE)</f>
        <v>El valor del tag nombre del tributo no corresponde al esperado.</v>
      </c>
      <c r="Q318" s="138" t="s">
        <v>1653</v>
      </c>
    </row>
    <row r="319" spans="1:17" ht="24" x14ac:dyDescent="0.35">
      <c r="A319" s="2"/>
      <c r="B319" s="872"/>
      <c r="C319" s="915"/>
      <c r="D319" s="872"/>
      <c r="E319" s="885"/>
      <c r="F319" s="872" t="s">
        <v>144</v>
      </c>
      <c r="G319" s="892" t="s">
        <v>1202</v>
      </c>
      <c r="H319" s="871" t="s">
        <v>1795</v>
      </c>
      <c r="I319" s="872">
        <v>1</v>
      </c>
      <c r="J319" s="138"/>
      <c r="K319" s="138"/>
      <c r="L319" s="139"/>
      <c r="M319" s="139" t="s">
        <v>606</v>
      </c>
      <c r="N319" s="145" t="s">
        <v>6</v>
      </c>
      <c r="O319" s="147" t="s">
        <v>1796</v>
      </c>
      <c r="P319" s="139" t="str">
        <f>VLOOKUP(O319,CódigosRetorno!$A$2:$B$2000,2,FALSE)</f>
        <v>El XML no contiene el tag código de tributo internacional de impuestos globales</v>
      </c>
      <c r="Q319" s="138" t="s">
        <v>9</v>
      </c>
    </row>
    <row r="320" spans="1:17" ht="24" x14ac:dyDescent="0.35">
      <c r="A320" s="2"/>
      <c r="B320" s="872"/>
      <c r="C320" s="915"/>
      <c r="D320" s="872"/>
      <c r="E320" s="869"/>
      <c r="F320" s="872"/>
      <c r="G320" s="892"/>
      <c r="H320" s="871"/>
      <c r="I320" s="872"/>
      <c r="J320" s="138"/>
      <c r="K320" s="138"/>
      <c r="L320" s="139"/>
      <c r="M320" s="141" t="s">
        <v>1797</v>
      </c>
      <c r="N320" s="145" t="s">
        <v>6</v>
      </c>
      <c r="O320" s="147" t="s">
        <v>1798</v>
      </c>
      <c r="P320" s="139" t="str">
        <f>VLOOKUP(O320,CódigosRetorno!$A$2:$B$2000,2,FALSE)</f>
        <v>El valor del tag codigo de tributo internacional no corresponde al esperado.</v>
      </c>
      <c r="Q320" s="138" t="s">
        <v>1653</v>
      </c>
    </row>
    <row r="321" spans="1:17" ht="24" x14ac:dyDescent="0.35">
      <c r="A321" s="2"/>
      <c r="B321" s="872">
        <v>44</v>
      </c>
      <c r="C321" s="915" t="s">
        <v>1800</v>
      </c>
      <c r="D321" s="872" t="s">
        <v>63</v>
      </c>
      <c r="E321" s="872" t="s">
        <v>184</v>
      </c>
      <c r="F321" s="872" t="s">
        <v>300</v>
      </c>
      <c r="G321" s="892" t="s">
        <v>1714</v>
      </c>
      <c r="H321" s="915" t="s">
        <v>1761</v>
      </c>
      <c r="I321" s="872">
        <v>1</v>
      </c>
      <c r="J321" s="873" t="s">
        <v>2958</v>
      </c>
      <c r="K321" s="873" t="s">
        <v>2740</v>
      </c>
      <c r="L321" s="877" t="s">
        <v>2959</v>
      </c>
      <c r="M321" s="139" t="s">
        <v>1154</v>
      </c>
      <c r="N321" s="131" t="s">
        <v>6</v>
      </c>
      <c r="O321" s="145" t="s">
        <v>1763</v>
      </c>
      <c r="P321" s="139" t="str">
        <f>VLOOKUP(O321,CódigosRetorno!$A$2:$B$2000,2,FALSE)</f>
        <v>El dato ingresado en el total valor de venta globales no cumple con el formato establecido</v>
      </c>
      <c r="Q321" s="138" t="s">
        <v>9</v>
      </c>
    </row>
    <row r="322" spans="1:17" ht="72" x14ac:dyDescent="0.35">
      <c r="A322" s="2"/>
      <c r="B322" s="872"/>
      <c r="C322" s="915"/>
      <c r="D322" s="872"/>
      <c r="E322" s="872"/>
      <c r="F322" s="872"/>
      <c r="G322" s="892"/>
      <c r="H322" s="915"/>
      <c r="I322" s="872"/>
      <c r="J322" s="886"/>
      <c r="K322" s="886"/>
      <c r="L322" s="894"/>
      <c r="M322" s="139" t="s">
        <v>1802</v>
      </c>
      <c r="N322" s="131" t="s">
        <v>208</v>
      </c>
      <c r="O322" s="145" t="s">
        <v>2960</v>
      </c>
      <c r="P322" s="139" t="str">
        <f>VLOOKUP(O322,CódigosRetorno!$A$2:$B$2000,2,FALSE)</f>
        <v>La sumatoria del total valor de venta - operaciones gratuitas de línea no corresponden al total</v>
      </c>
      <c r="Q322" s="138" t="s">
        <v>9</v>
      </c>
    </row>
    <row r="323" spans="1:17" ht="48" x14ac:dyDescent="0.35">
      <c r="A323" s="2"/>
      <c r="B323" s="872"/>
      <c r="C323" s="915"/>
      <c r="D323" s="872"/>
      <c r="E323" s="872"/>
      <c r="F323" s="872"/>
      <c r="G323" s="892"/>
      <c r="H323" s="915"/>
      <c r="I323" s="872"/>
      <c r="J323" s="886"/>
      <c r="K323" s="886"/>
      <c r="L323" s="894"/>
      <c r="M323" s="139" t="s">
        <v>2961</v>
      </c>
      <c r="N323" s="145" t="s">
        <v>6</v>
      </c>
      <c r="O323" s="147" t="s">
        <v>1805</v>
      </c>
      <c r="P323" s="139" t="str">
        <f>VLOOKUP(O323,CódigosRetorno!$A$2:$B$2000,2,FALSE)</f>
        <v>Operacion gratuita,  debe consignar Total valor venta - operaciones gratuitas  mayor a cero</v>
      </c>
      <c r="Q323" s="138" t="s">
        <v>9</v>
      </c>
    </row>
    <row r="324" spans="1:17" ht="24" x14ac:dyDescent="0.35">
      <c r="A324" s="2"/>
      <c r="B324" s="872"/>
      <c r="C324" s="915"/>
      <c r="D324" s="872"/>
      <c r="E324" s="872"/>
      <c r="F324" s="872"/>
      <c r="G324" s="892"/>
      <c r="H324" s="915"/>
      <c r="I324" s="872"/>
      <c r="J324" s="886"/>
      <c r="K324" s="886"/>
      <c r="L324" s="894"/>
      <c r="M324" s="139" t="s">
        <v>2962</v>
      </c>
      <c r="N324" s="145" t="s">
        <v>6</v>
      </c>
      <c r="O324" s="78" t="s">
        <v>1807</v>
      </c>
      <c r="P324" s="139" t="str">
        <f>VLOOKUP(O324,CódigosRetorno!$A$2:$B$2000,2,FALSE)</f>
        <v>Si existe leyenda Transferencia Gratuita debe consignar Total Valor de Venta de Operaciones Gratuitas</v>
      </c>
      <c r="Q324" s="138" t="s">
        <v>9</v>
      </c>
    </row>
    <row r="325" spans="1:17" ht="24" x14ac:dyDescent="0.35">
      <c r="A325" s="2"/>
      <c r="B325" s="872"/>
      <c r="C325" s="915"/>
      <c r="D325" s="872"/>
      <c r="E325" s="872"/>
      <c r="F325" s="138" t="s">
        <v>144</v>
      </c>
      <c r="G325" s="131" t="s">
        <v>308</v>
      </c>
      <c r="H325" s="95" t="s">
        <v>1570</v>
      </c>
      <c r="I325" s="138">
        <v>1</v>
      </c>
      <c r="J325" s="874"/>
      <c r="K325" s="874"/>
      <c r="L325" s="878"/>
      <c r="M325" s="139" t="s">
        <v>1593</v>
      </c>
      <c r="N325" s="131" t="s">
        <v>6</v>
      </c>
      <c r="O325" s="145" t="s">
        <v>1147</v>
      </c>
      <c r="P325" s="139" t="str">
        <f>VLOOKUP(O325,CódigosRetorno!$A$2:$B$2000,2,FALSE)</f>
        <v>La moneda debe ser la misma en todo el documento. Salvo las percepciones que sólo son en moneda nacional</v>
      </c>
      <c r="Q325" s="138" t="s">
        <v>1295</v>
      </c>
    </row>
    <row r="326" spans="1:17" ht="24" x14ac:dyDescent="0.35">
      <c r="A326" s="2"/>
      <c r="B326" s="872"/>
      <c r="C326" s="915"/>
      <c r="D326" s="872"/>
      <c r="E326" s="872"/>
      <c r="F326" s="872"/>
      <c r="G326" s="892" t="s">
        <v>301</v>
      </c>
      <c r="H326" s="871" t="s">
        <v>1780</v>
      </c>
      <c r="I326" s="872">
        <v>1</v>
      </c>
      <c r="J326" s="873" t="s">
        <v>2963</v>
      </c>
      <c r="K326" s="873" t="s">
        <v>2740</v>
      </c>
      <c r="L326" s="877" t="s">
        <v>2964</v>
      </c>
      <c r="M326" s="139" t="s">
        <v>1154</v>
      </c>
      <c r="N326" s="145" t="s">
        <v>6</v>
      </c>
      <c r="O326" s="147" t="s">
        <v>1193</v>
      </c>
      <c r="P326" s="139" t="str">
        <f>VLOOKUP(O326,CódigosRetorno!$A$2:$B$2000,2,FALSE)</f>
        <v>El dato ingresado en TaxAmount no cumple con el formato establecido</v>
      </c>
      <c r="Q326" s="148" t="s">
        <v>9</v>
      </c>
    </row>
    <row r="327" spans="1:17" ht="72" x14ac:dyDescent="0.35">
      <c r="A327" s="2"/>
      <c r="B327" s="872"/>
      <c r="C327" s="915"/>
      <c r="D327" s="872"/>
      <c r="E327" s="872"/>
      <c r="F327" s="872"/>
      <c r="G327" s="892"/>
      <c r="H327" s="871"/>
      <c r="I327" s="872"/>
      <c r="J327" s="886"/>
      <c r="K327" s="886"/>
      <c r="L327" s="894"/>
      <c r="M327" s="139" t="s">
        <v>2965</v>
      </c>
      <c r="N327" s="145" t="s">
        <v>208</v>
      </c>
      <c r="O327" s="147" t="s">
        <v>2966</v>
      </c>
      <c r="P327" s="139" t="str">
        <f>VLOOKUP(O327,CódigosRetorno!$A$2:$B$2000,2,FALSE)</f>
        <v>La sumatoria de los IGV de operaciones gratuitas de la línea (codigo tributo 9996) no corresponden al total</v>
      </c>
      <c r="Q327" s="148" t="s">
        <v>9</v>
      </c>
    </row>
    <row r="328" spans="1:17" ht="24" x14ac:dyDescent="0.35">
      <c r="A328" s="2"/>
      <c r="B328" s="872"/>
      <c r="C328" s="915"/>
      <c r="D328" s="872"/>
      <c r="E328" s="872"/>
      <c r="F328" s="872"/>
      <c r="G328" s="892"/>
      <c r="H328" s="871"/>
      <c r="I328" s="872"/>
      <c r="J328" s="874"/>
      <c r="K328" s="874"/>
      <c r="L328" s="878"/>
      <c r="M328" s="141" t="s">
        <v>1593</v>
      </c>
      <c r="N328" s="145" t="s">
        <v>6</v>
      </c>
      <c r="O328" s="147" t="s">
        <v>1147</v>
      </c>
      <c r="P328" s="139" t="str">
        <f>VLOOKUP(O328,CódigosRetorno!$A$2:$B$2000,2,FALSE)</f>
        <v>La moneda debe ser la misma en todo el documento. Salvo las percepciones que sólo son en moneda nacional</v>
      </c>
      <c r="Q328" s="138" t="s">
        <v>1295</v>
      </c>
    </row>
    <row r="329" spans="1:17" ht="24" x14ac:dyDescent="0.35">
      <c r="A329" s="2"/>
      <c r="B329" s="872"/>
      <c r="C329" s="915"/>
      <c r="D329" s="872"/>
      <c r="E329" s="872"/>
      <c r="F329" s="138" t="s">
        <v>144</v>
      </c>
      <c r="G329" s="131" t="s">
        <v>308</v>
      </c>
      <c r="H329" s="95" t="s">
        <v>1570</v>
      </c>
      <c r="I329" s="138">
        <v>1</v>
      </c>
      <c r="J329" s="873"/>
      <c r="K329" s="873"/>
      <c r="L329" s="877"/>
      <c r="M329" s="139" t="s">
        <v>1593</v>
      </c>
      <c r="N329" s="131" t="s">
        <v>6</v>
      </c>
      <c r="O329" s="145" t="s">
        <v>1147</v>
      </c>
      <c r="P329" s="139" t="str">
        <f>VLOOKUP(O329,CódigosRetorno!$A$2:$B$2000,2,FALSE)</f>
        <v>La moneda debe ser la misma en todo el documento. Salvo las percepciones que sólo son en moneda nacional</v>
      </c>
      <c r="Q329" s="138" t="s">
        <v>1295</v>
      </c>
    </row>
    <row r="330" spans="1:17" ht="24" x14ac:dyDescent="0.35">
      <c r="A330" s="2"/>
      <c r="B330" s="872"/>
      <c r="C330" s="915"/>
      <c r="D330" s="872"/>
      <c r="E330" s="872"/>
      <c r="F330" s="872" t="s">
        <v>664</v>
      </c>
      <c r="G330" s="892" t="s">
        <v>1202</v>
      </c>
      <c r="H330" s="915" t="s">
        <v>1783</v>
      </c>
      <c r="I330" s="872">
        <v>1</v>
      </c>
      <c r="J330" s="886"/>
      <c r="K330" s="886"/>
      <c r="L330" s="894"/>
      <c r="M330" s="139" t="s">
        <v>606</v>
      </c>
      <c r="N330" s="131" t="s">
        <v>6</v>
      </c>
      <c r="O330" s="78" t="s">
        <v>1784</v>
      </c>
      <c r="P330" s="139" t="str">
        <f>VLOOKUP(O330,CódigosRetorno!$A$2:$B$2000,2,FALSE)</f>
        <v>El XML no contiene el tag o no existe información de código de tributo.</v>
      </c>
      <c r="Q330" s="138" t="s">
        <v>9</v>
      </c>
    </row>
    <row r="331" spans="1:17" ht="24" x14ac:dyDescent="0.35">
      <c r="A331" s="2"/>
      <c r="B331" s="872"/>
      <c r="C331" s="915"/>
      <c r="D331" s="872"/>
      <c r="E331" s="872"/>
      <c r="F331" s="872"/>
      <c r="G331" s="892"/>
      <c r="H331" s="915"/>
      <c r="I331" s="872"/>
      <c r="J331" s="886"/>
      <c r="K331" s="886"/>
      <c r="L331" s="894"/>
      <c r="M331" s="141" t="s">
        <v>1785</v>
      </c>
      <c r="N331" s="145" t="s">
        <v>6</v>
      </c>
      <c r="O331" s="147" t="s">
        <v>1786</v>
      </c>
      <c r="P331" s="139" t="str">
        <f>VLOOKUP(O331,CódigosRetorno!$A$2:$B$2000,2,FALSE)</f>
        <v>El dato ingresado como codigo de tributo global no corresponde al valor esperado.</v>
      </c>
      <c r="Q331" s="138" t="s">
        <v>1653</v>
      </c>
    </row>
    <row r="332" spans="1:17" ht="24" x14ac:dyDescent="0.35">
      <c r="A332" s="2"/>
      <c r="B332" s="872"/>
      <c r="C332" s="915"/>
      <c r="D332" s="872"/>
      <c r="E332" s="872"/>
      <c r="F332" s="872"/>
      <c r="G332" s="892"/>
      <c r="H332" s="915"/>
      <c r="I332" s="872"/>
      <c r="J332" s="886"/>
      <c r="K332" s="886"/>
      <c r="L332" s="894"/>
      <c r="M332" s="386" t="s">
        <v>1787</v>
      </c>
      <c r="N332" s="147" t="s">
        <v>6</v>
      </c>
      <c r="O332" s="147" t="s">
        <v>1788</v>
      </c>
      <c r="P332" s="139" t="str">
        <f>VLOOKUP(O332,CódigosRetorno!$A$2:$B$2000,2,FALSE)</f>
        <v>El código de tributo no debe repetirse a nivel de totales</v>
      </c>
      <c r="Q332" s="126" t="s">
        <v>9</v>
      </c>
    </row>
    <row r="333" spans="1:17" ht="24" x14ac:dyDescent="0.35">
      <c r="A333" s="2"/>
      <c r="B333" s="872"/>
      <c r="C333" s="915"/>
      <c r="D333" s="872"/>
      <c r="E333" s="872"/>
      <c r="F333" s="868"/>
      <c r="G333" s="138" t="s">
        <v>1661</v>
      </c>
      <c r="H333" s="139" t="s">
        <v>1329</v>
      </c>
      <c r="I333" s="138" t="s">
        <v>2744</v>
      </c>
      <c r="J333" s="886"/>
      <c r="K333" s="886"/>
      <c r="L333" s="894"/>
      <c r="M333" s="139" t="s">
        <v>1662</v>
      </c>
      <c r="N333" s="131" t="s">
        <v>208</v>
      </c>
      <c r="O333" s="145" t="s">
        <v>1331</v>
      </c>
      <c r="P333" s="139" t="str">
        <f>VLOOKUP(O333,CódigosRetorno!$A$2:$B$2000,2,FALSE)</f>
        <v>El dato ingresado como atributo @schemeName es incorrecto.</v>
      </c>
      <c r="Q333" s="148" t="s">
        <v>9</v>
      </c>
    </row>
    <row r="334" spans="1:17" ht="24" x14ac:dyDescent="0.35">
      <c r="A334" s="2"/>
      <c r="B334" s="872"/>
      <c r="C334" s="915"/>
      <c r="D334" s="872"/>
      <c r="E334" s="872"/>
      <c r="F334" s="885"/>
      <c r="G334" s="138" t="s">
        <v>1257</v>
      </c>
      <c r="H334" s="139" t="s">
        <v>1258</v>
      </c>
      <c r="I334" s="138" t="s">
        <v>2744</v>
      </c>
      <c r="J334" s="874"/>
      <c r="K334" s="874"/>
      <c r="L334" s="878"/>
      <c r="M334" s="139" t="s">
        <v>1259</v>
      </c>
      <c r="N334" s="131" t="s">
        <v>208</v>
      </c>
      <c r="O334" s="145" t="s">
        <v>1260</v>
      </c>
      <c r="P334" s="139" t="str">
        <f>VLOOKUP(O334,CódigosRetorno!$A$2:$B$2000,2,FALSE)</f>
        <v>El dato ingresado como atributo @schemeAgencyName es incorrecto.</v>
      </c>
      <c r="Q334" s="148" t="s">
        <v>9</v>
      </c>
    </row>
    <row r="335" spans="1:17" ht="36" x14ac:dyDescent="0.35">
      <c r="A335" s="2"/>
      <c r="B335" s="872"/>
      <c r="C335" s="915"/>
      <c r="D335" s="872"/>
      <c r="E335" s="872"/>
      <c r="F335" s="869"/>
      <c r="G335" s="138" t="s">
        <v>1690</v>
      </c>
      <c r="H335" s="95" t="s">
        <v>1333</v>
      </c>
      <c r="I335" s="138" t="s">
        <v>2744</v>
      </c>
      <c r="J335" s="138"/>
      <c r="K335" s="138"/>
      <c r="L335" s="139"/>
      <c r="M335" s="139" t="s">
        <v>1664</v>
      </c>
      <c r="N335" s="145" t="s">
        <v>208</v>
      </c>
      <c r="O335" s="147" t="s">
        <v>1335</v>
      </c>
      <c r="P335" s="139" t="str">
        <f>VLOOKUP(O335,CódigosRetorno!$A$2:$B$2000,2,FALSE)</f>
        <v>El dato ingresado como atributo @schemeURI es incorrecto.</v>
      </c>
      <c r="Q335" s="148" t="s">
        <v>9</v>
      </c>
    </row>
    <row r="336" spans="1:17" ht="24" x14ac:dyDescent="0.35">
      <c r="A336" s="2"/>
      <c r="B336" s="872"/>
      <c r="C336" s="915"/>
      <c r="D336" s="872"/>
      <c r="E336" s="872"/>
      <c r="F336" s="872" t="s">
        <v>1665</v>
      </c>
      <c r="G336" s="892" t="s">
        <v>1202</v>
      </c>
      <c r="H336" s="871" t="s">
        <v>1791</v>
      </c>
      <c r="I336" s="872">
        <v>1</v>
      </c>
      <c r="J336" s="138"/>
      <c r="K336" s="138"/>
      <c r="L336" s="139"/>
      <c r="M336" s="139" t="s">
        <v>606</v>
      </c>
      <c r="N336" s="145" t="s">
        <v>6</v>
      </c>
      <c r="O336" s="147" t="s">
        <v>1792</v>
      </c>
      <c r="P336" s="139" t="str">
        <f>VLOOKUP(O336,CódigosRetorno!$A$2:$B$2000,2,FALSE)</f>
        <v>El XML no contiene el tag TaxScheme Name de impuestos globales</v>
      </c>
      <c r="Q336" s="148" t="s">
        <v>9</v>
      </c>
    </row>
    <row r="337" spans="1:17" ht="24" x14ac:dyDescent="0.35">
      <c r="A337" s="2"/>
      <c r="B337" s="872"/>
      <c r="C337" s="915"/>
      <c r="D337" s="872"/>
      <c r="E337" s="872"/>
      <c r="F337" s="872"/>
      <c r="G337" s="892"/>
      <c r="H337" s="871"/>
      <c r="I337" s="872"/>
      <c r="J337" s="138"/>
      <c r="K337" s="138"/>
      <c r="L337" s="139"/>
      <c r="M337" s="141" t="s">
        <v>1793</v>
      </c>
      <c r="N337" s="145" t="s">
        <v>6</v>
      </c>
      <c r="O337" s="147" t="s">
        <v>1794</v>
      </c>
      <c r="P337" s="139" t="str">
        <f>VLOOKUP(O337,CódigosRetorno!$A$2:$B$2000,2,FALSE)</f>
        <v>El valor del tag nombre del tributo no corresponde al esperado.</v>
      </c>
      <c r="Q337" s="138" t="s">
        <v>1653</v>
      </c>
    </row>
    <row r="338" spans="1:17" ht="24" x14ac:dyDescent="0.35">
      <c r="A338" s="2"/>
      <c r="B338" s="872"/>
      <c r="C338" s="915"/>
      <c r="D338" s="872"/>
      <c r="E338" s="872"/>
      <c r="F338" s="872" t="s">
        <v>144</v>
      </c>
      <c r="G338" s="892" t="s">
        <v>1202</v>
      </c>
      <c r="H338" s="871" t="s">
        <v>1795</v>
      </c>
      <c r="I338" s="872">
        <v>1</v>
      </c>
      <c r="J338" s="138"/>
      <c r="K338" s="138"/>
      <c r="L338" s="139"/>
      <c r="M338" s="139" t="s">
        <v>606</v>
      </c>
      <c r="N338" s="145" t="s">
        <v>6</v>
      </c>
      <c r="O338" s="147" t="s">
        <v>1796</v>
      </c>
      <c r="P338" s="139" t="str">
        <f>VLOOKUP(O338,CódigosRetorno!$A$2:$B$2000,2,FALSE)</f>
        <v>El XML no contiene el tag código de tributo internacional de impuestos globales</v>
      </c>
      <c r="Q338" s="148" t="s">
        <v>9</v>
      </c>
    </row>
    <row r="339" spans="1:17" ht="24" x14ac:dyDescent="0.35">
      <c r="A339" s="2"/>
      <c r="B339" s="872"/>
      <c r="C339" s="915"/>
      <c r="D339" s="872"/>
      <c r="E339" s="872"/>
      <c r="F339" s="872"/>
      <c r="G339" s="892"/>
      <c r="H339" s="871"/>
      <c r="I339" s="872"/>
      <c r="J339" s="138"/>
      <c r="K339" s="138"/>
      <c r="L339" s="139"/>
      <c r="M339" s="141" t="s">
        <v>1797</v>
      </c>
      <c r="N339" s="145" t="s">
        <v>6</v>
      </c>
      <c r="O339" s="147" t="s">
        <v>1798</v>
      </c>
      <c r="P339" s="139" t="str">
        <f>VLOOKUP(O339,CódigosRetorno!$A$2:$B$2000,2,FALSE)</f>
        <v>El valor del tag codigo de tributo internacional no corresponde al esperado.</v>
      </c>
      <c r="Q339" s="138" t="s">
        <v>1653</v>
      </c>
    </row>
    <row r="340" spans="1:17" ht="24" x14ac:dyDescent="0.35">
      <c r="A340" s="2"/>
      <c r="B340" s="872" t="s">
        <v>2967</v>
      </c>
      <c r="C340" s="915" t="s">
        <v>2968</v>
      </c>
      <c r="D340" s="892" t="s">
        <v>63</v>
      </c>
      <c r="E340" s="872" t="s">
        <v>143</v>
      </c>
      <c r="F340" s="868" t="s">
        <v>300</v>
      </c>
      <c r="G340" s="889" t="s">
        <v>1714</v>
      </c>
      <c r="H340" s="873" t="s">
        <v>1813</v>
      </c>
      <c r="I340" s="872">
        <v>1</v>
      </c>
      <c r="J340" s="873" t="s">
        <v>2969</v>
      </c>
      <c r="K340" s="873" t="s">
        <v>2740</v>
      </c>
      <c r="L340" s="877" t="s">
        <v>2970</v>
      </c>
      <c r="M340" s="141" t="s">
        <v>1626</v>
      </c>
      <c r="N340" s="145" t="s">
        <v>6</v>
      </c>
      <c r="O340" s="147" t="s">
        <v>1762</v>
      </c>
      <c r="P340" s="139" t="str">
        <f>VLOOKUP(O340,CódigosRetorno!$A$2:$B$2000,2,FALSE)</f>
        <v>El XML no contiene el tag o no existe información de total valor de venta globales</v>
      </c>
      <c r="Q340" s="148" t="s">
        <v>9</v>
      </c>
    </row>
    <row r="341" spans="1:17" ht="24" x14ac:dyDescent="0.35">
      <c r="A341" s="2"/>
      <c r="B341" s="872"/>
      <c r="C341" s="915"/>
      <c r="D341" s="892"/>
      <c r="E341" s="872"/>
      <c r="F341" s="885"/>
      <c r="G341" s="890"/>
      <c r="H341" s="886"/>
      <c r="I341" s="872"/>
      <c r="J341" s="886"/>
      <c r="K341" s="886"/>
      <c r="L341" s="894"/>
      <c r="M341" s="139" t="s">
        <v>1154</v>
      </c>
      <c r="N341" s="131" t="s">
        <v>6</v>
      </c>
      <c r="O341" s="145" t="s">
        <v>1763</v>
      </c>
      <c r="P341" s="139" t="str">
        <f>VLOOKUP(O341,CódigosRetorno!$A$2:$B$2000,2,FALSE)</f>
        <v>El dato ingresado en el total valor de venta globales no cumple con el formato establecido</v>
      </c>
      <c r="Q341" s="148" t="s">
        <v>9</v>
      </c>
    </row>
    <row r="342" spans="1:17" ht="120" x14ac:dyDescent="0.35">
      <c r="A342" s="2"/>
      <c r="B342" s="872"/>
      <c r="C342" s="915"/>
      <c r="D342" s="892"/>
      <c r="E342" s="872"/>
      <c r="F342" s="885"/>
      <c r="G342" s="890"/>
      <c r="H342" s="886"/>
      <c r="I342" s="872"/>
      <c r="J342" s="886"/>
      <c r="K342" s="886"/>
      <c r="L342" s="894"/>
      <c r="M342" s="139" t="s">
        <v>1814</v>
      </c>
      <c r="N342" s="131" t="s">
        <v>208</v>
      </c>
      <c r="O342" s="145" t="s">
        <v>2971</v>
      </c>
      <c r="P342" s="139" t="str">
        <f>VLOOKUP(O342,CódigosRetorno!$A$2:$B$2000,2,FALSE)</f>
        <v>La sumatoria del total valor de venta - operaciones gravadas de línea no corresponden al total</v>
      </c>
      <c r="Q342" s="148" t="s">
        <v>9</v>
      </c>
    </row>
    <row r="343" spans="1:17" ht="120" x14ac:dyDescent="0.35">
      <c r="A343" s="2"/>
      <c r="B343" s="872"/>
      <c r="C343" s="915"/>
      <c r="D343" s="892"/>
      <c r="E343" s="872"/>
      <c r="F343" s="869"/>
      <c r="G343" s="891"/>
      <c r="H343" s="874"/>
      <c r="I343" s="138"/>
      <c r="J343" s="886"/>
      <c r="K343" s="886"/>
      <c r="L343" s="894"/>
      <c r="M343" s="139" t="s">
        <v>1816</v>
      </c>
      <c r="N343" s="131" t="s">
        <v>208</v>
      </c>
      <c r="O343" s="147" t="s">
        <v>2972</v>
      </c>
      <c r="P343" s="139" t="str">
        <f>VLOOKUP(O343,CódigosRetorno!$A$2:$B$2000,2,FALSE)</f>
        <v>La sumatoria del total valor de venta - IVAP de línea no corresponden al total</v>
      </c>
      <c r="Q343" s="148" t="s">
        <v>9</v>
      </c>
    </row>
    <row r="344" spans="1:17" ht="24" x14ac:dyDescent="0.35">
      <c r="A344" s="2"/>
      <c r="B344" s="872"/>
      <c r="C344" s="915"/>
      <c r="D344" s="892"/>
      <c r="E344" s="872"/>
      <c r="F344" s="138" t="s">
        <v>144</v>
      </c>
      <c r="G344" s="131" t="s">
        <v>308</v>
      </c>
      <c r="H344" s="95" t="s">
        <v>1570</v>
      </c>
      <c r="I344" s="138">
        <v>1</v>
      </c>
      <c r="J344" s="874"/>
      <c r="K344" s="874"/>
      <c r="L344" s="878"/>
      <c r="M344" s="139" t="s">
        <v>1593</v>
      </c>
      <c r="N344" s="131" t="s">
        <v>6</v>
      </c>
      <c r="O344" s="145" t="s">
        <v>1147</v>
      </c>
      <c r="P344" s="139" t="str">
        <f>VLOOKUP(O344,CódigosRetorno!$A$2:$B$2000,2,FALSE)</f>
        <v>La moneda debe ser la misma en todo el documento. Salvo las percepciones que sólo son en moneda nacional</v>
      </c>
      <c r="Q344" s="138" t="s">
        <v>1295</v>
      </c>
    </row>
    <row r="345" spans="1:17" ht="24" x14ac:dyDescent="0.35">
      <c r="A345" s="2"/>
      <c r="B345" s="872"/>
      <c r="C345" s="915"/>
      <c r="D345" s="892"/>
      <c r="E345" s="872"/>
      <c r="F345" s="872" t="s">
        <v>300</v>
      </c>
      <c r="G345" s="892" t="s">
        <v>1714</v>
      </c>
      <c r="H345" s="873" t="s">
        <v>1818</v>
      </c>
      <c r="I345" s="872">
        <v>1</v>
      </c>
      <c r="J345" s="861" t="s">
        <v>2973</v>
      </c>
      <c r="K345" s="861" t="s">
        <v>2974</v>
      </c>
      <c r="L345" s="861" t="s">
        <v>2975</v>
      </c>
      <c r="M345" s="139" t="s">
        <v>1154</v>
      </c>
      <c r="N345" s="145" t="s">
        <v>6</v>
      </c>
      <c r="O345" s="147" t="s">
        <v>1193</v>
      </c>
      <c r="P345" s="139" t="str">
        <f>VLOOKUP(O345,CódigosRetorno!$A$2:$B$2000,2,FALSE)</f>
        <v>El dato ingresado en TaxAmount no cumple con el formato establecido</v>
      </c>
      <c r="Q345" s="148" t="s">
        <v>9</v>
      </c>
    </row>
    <row r="346" spans="1:17" ht="124" customHeight="1" x14ac:dyDescent="0.35">
      <c r="A346" s="2"/>
      <c r="B346" s="872"/>
      <c r="C346" s="915"/>
      <c r="D346" s="892"/>
      <c r="E346" s="872"/>
      <c r="F346" s="872"/>
      <c r="G346" s="892"/>
      <c r="H346" s="886"/>
      <c r="I346" s="872"/>
      <c r="J346" s="1032"/>
      <c r="K346" s="1032"/>
      <c r="L346" s="1032"/>
      <c r="M346" s="835" t="s">
        <v>2976</v>
      </c>
      <c r="N346" s="582" t="s">
        <v>208</v>
      </c>
      <c r="O346" s="601" t="s">
        <v>2977</v>
      </c>
      <c r="P346" s="581" t="str">
        <f>VLOOKUP(O346,CódigosRetorno!$A$2:$B$2000,2,FALSE)</f>
        <v>El cálculo del IGV es Incorrecto</v>
      </c>
      <c r="Q346" s="584" t="s">
        <v>9</v>
      </c>
    </row>
    <row r="347" spans="1:17" ht="117.65" customHeight="1" x14ac:dyDescent="0.35">
      <c r="A347" s="2"/>
      <c r="B347" s="872"/>
      <c r="C347" s="915"/>
      <c r="D347" s="892"/>
      <c r="E347" s="872"/>
      <c r="F347" s="872"/>
      <c r="G347" s="892"/>
      <c r="H347" s="886"/>
      <c r="I347" s="872"/>
      <c r="J347" s="1032"/>
      <c r="K347" s="1032"/>
      <c r="L347" s="1032"/>
      <c r="M347" s="835" t="s">
        <v>2978</v>
      </c>
      <c r="N347" s="582" t="s">
        <v>208</v>
      </c>
      <c r="O347" s="601" t="s">
        <v>2979</v>
      </c>
      <c r="P347" s="581" t="str">
        <f>VLOOKUP(O347,CódigosRetorno!$A$2:$B$2000,2,FALSE)</f>
        <v>La tasa del IGV debe ser la misma en todas las líneas o ítems del documento y debe corresponder con una tasa vigente.</v>
      </c>
      <c r="Q347" s="584" t="s">
        <v>9</v>
      </c>
    </row>
    <row r="348" spans="1:17" ht="89.25" customHeight="1" x14ac:dyDescent="0.35">
      <c r="A348" s="2"/>
      <c r="B348" s="872"/>
      <c r="C348" s="915"/>
      <c r="D348" s="892"/>
      <c r="E348" s="872"/>
      <c r="F348" s="872"/>
      <c r="G348" s="892"/>
      <c r="H348" s="886"/>
      <c r="I348" s="872"/>
      <c r="J348" s="1032"/>
      <c r="K348" s="1032"/>
      <c r="L348" s="1032"/>
      <c r="M348" s="581" t="s">
        <v>1823</v>
      </c>
      <c r="N348" s="582" t="s">
        <v>208</v>
      </c>
      <c r="O348" s="582">
        <v>4439</v>
      </c>
      <c r="P348" s="581" t="str">
        <f>VLOOKUP(MID(O348,1,4),CódigosRetorno!$A$2:$B$2000,2,FALSE)</f>
        <v>El emisor no se encuentra en el Padrón de IGV 10%</v>
      </c>
      <c r="Q348" s="584" t="s">
        <v>2980</v>
      </c>
    </row>
    <row r="349" spans="1:17" ht="108" x14ac:dyDescent="0.35">
      <c r="A349" s="2"/>
      <c r="B349" s="872"/>
      <c r="C349" s="915"/>
      <c r="D349" s="892"/>
      <c r="E349" s="872"/>
      <c r="F349" s="872"/>
      <c r="G349" s="892"/>
      <c r="H349" s="886"/>
      <c r="I349" s="872"/>
      <c r="J349" s="1032"/>
      <c r="K349" s="1032"/>
      <c r="L349" s="1032"/>
      <c r="M349" s="600" t="s">
        <v>2981</v>
      </c>
      <c r="N349" s="145" t="s">
        <v>208</v>
      </c>
      <c r="O349" s="147" t="s">
        <v>2977</v>
      </c>
      <c r="P349" s="139" t="str">
        <f>VLOOKUP(O349,CódigosRetorno!$A$2:$B$2000,2,FALSE)</f>
        <v>El cálculo del IGV es Incorrecto</v>
      </c>
      <c r="Q349" s="148" t="s">
        <v>9</v>
      </c>
    </row>
    <row r="350" spans="1:17" ht="108" x14ac:dyDescent="0.35">
      <c r="A350" s="2"/>
      <c r="B350" s="872"/>
      <c r="C350" s="915"/>
      <c r="D350" s="892"/>
      <c r="E350" s="872"/>
      <c r="F350" s="872"/>
      <c r="G350" s="892"/>
      <c r="H350" s="874"/>
      <c r="I350" s="872"/>
      <c r="J350" s="1032"/>
      <c r="K350" s="1032"/>
      <c r="L350" s="1032"/>
      <c r="M350" s="139" t="s">
        <v>2982</v>
      </c>
      <c r="N350" s="145" t="s">
        <v>208</v>
      </c>
      <c r="O350" s="147" t="s">
        <v>1197</v>
      </c>
      <c r="P350" s="139" t="str">
        <f>VLOOKUP(O350,CódigosRetorno!$A$2:$B$2000,2,FALSE)</f>
        <v>El importe del IVAP no corresponden al determinado por la informacion consignada.</v>
      </c>
      <c r="Q350" s="148" t="s">
        <v>9</v>
      </c>
    </row>
    <row r="351" spans="1:17" ht="24" x14ac:dyDescent="0.35">
      <c r="A351" s="2"/>
      <c r="B351" s="872"/>
      <c r="C351" s="915"/>
      <c r="D351" s="892"/>
      <c r="E351" s="872"/>
      <c r="F351" s="138" t="s">
        <v>144</v>
      </c>
      <c r="G351" s="131" t="s">
        <v>308</v>
      </c>
      <c r="H351" s="95" t="s">
        <v>1570</v>
      </c>
      <c r="I351" s="138">
        <v>1</v>
      </c>
      <c r="J351" s="149"/>
      <c r="K351" s="149"/>
      <c r="L351" s="149"/>
      <c r="M351" s="139" t="s">
        <v>1593</v>
      </c>
      <c r="N351" s="131" t="s">
        <v>6</v>
      </c>
      <c r="O351" s="145" t="s">
        <v>1147</v>
      </c>
      <c r="P351" s="139" t="str">
        <f>VLOOKUP(O351,CódigosRetorno!$A$2:$B$2000,2,FALSE)</f>
        <v>La moneda debe ser la misma en todo el documento. Salvo las percepciones que sólo son en moneda nacional</v>
      </c>
      <c r="Q351" s="138" t="s">
        <v>1295</v>
      </c>
    </row>
    <row r="352" spans="1:17" ht="24" x14ac:dyDescent="0.35">
      <c r="A352" s="2"/>
      <c r="B352" s="872"/>
      <c r="C352" s="915"/>
      <c r="D352" s="892"/>
      <c r="E352" s="872"/>
      <c r="F352" s="872" t="s">
        <v>664</v>
      </c>
      <c r="G352" s="892" t="s">
        <v>1202</v>
      </c>
      <c r="H352" s="871" t="s">
        <v>1783</v>
      </c>
      <c r="I352" s="872">
        <v>1</v>
      </c>
      <c r="J352" s="149"/>
      <c r="K352" s="149"/>
      <c r="L352" s="149"/>
      <c r="M352" s="139" t="s">
        <v>606</v>
      </c>
      <c r="N352" s="131" t="s">
        <v>6</v>
      </c>
      <c r="O352" s="78" t="s">
        <v>1784</v>
      </c>
      <c r="P352" s="139" t="str">
        <f>VLOOKUP(O352,CódigosRetorno!$A$2:$B$2000,2,FALSE)</f>
        <v>El XML no contiene el tag o no existe información de código de tributo.</v>
      </c>
      <c r="Q352" s="138" t="s">
        <v>9</v>
      </c>
    </row>
    <row r="353" spans="1:17" ht="24" x14ac:dyDescent="0.35">
      <c r="A353" s="2"/>
      <c r="B353" s="872"/>
      <c r="C353" s="915"/>
      <c r="D353" s="892"/>
      <c r="E353" s="872"/>
      <c r="F353" s="872"/>
      <c r="G353" s="892"/>
      <c r="H353" s="871"/>
      <c r="I353" s="872"/>
      <c r="J353" s="149"/>
      <c r="K353" s="149"/>
      <c r="L353" s="149"/>
      <c r="M353" s="141" t="s">
        <v>1785</v>
      </c>
      <c r="N353" s="145" t="s">
        <v>6</v>
      </c>
      <c r="O353" s="147" t="s">
        <v>1786</v>
      </c>
      <c r="P353" s="139" t="str">
        <f>VLOOKUP(O353,CódigosRetorno!$A$2:$B$2000,2,FALSE)</f>
        <v>El dato ingresado como codigo de tributo global no corresponde al valor esperado.</v>
      </c>
      <c r="Q353" s="138" t="s">
        <v>1653</v>
      </c>
    </row>
    <row r="354" spans="1:17" ht="24" x14ac:dyDescent="0.35">
      <c r="A354" s="2"/>
      <c r="B354" s="872"/>
      <c r="C354" s="915"/>
      <c r="D354" s="892"/>
      <c r="E354" s="872"/>
      <c r="F354" s="872"/>
      <c r="G354" s="892"/>
      <c r="H354" s="871"/>
      <c r="I354" s="872"/>
      <c r="J354" s="149"/>
      <c r="K354" s="149"/>
      <c r="L354" s="149"/>
      <c r="M354" s="386" t="s">
        <v>1787</v>
      </c>
      <c r="N354" s="147" t="s">
        <v>6</v>
      </c>
      <c r="O354" s="147" t="s">
        <v>1788</v>
      </c>
      <c r="P354" s="139" t="str">
        <f>VLOOKUP(O354,CódigosRetorno!$A$2:$B$2000,2,FALSE)</f>
        <v>El código de tributo no debe repetirse a nivel de totales</v>
      </c>
      <c r="Q354" s="126" t="s">
        <v>9</v>
      </c>
    </row>
    <row r="355" spans="1:17" ht="36" x14ac:dyDescent="0.35">
      <c r="A355" s="2"/>
      <c r="B355" s="872"/>
      <c r="C355" s="915"/>
      <c r="D355" s="892"/>
      <c r="E355" s="872"/>
      <c r="F355" s="872"/>
      <c r="G355" s="892"/>
      <c r="H355" s="871"/>
      <c r="I355" s="872"/>
      <c r="J355" s="149"/>
      <c r="K355" s="149"/>
      <c r="L355" s="149"/>
      <c r="M355" s="139" t="s">
        <v>1827</v>
      </c>
      <c r="N355" s="145" t="s">
        <v>6</v>
      </c>
      <c r="O355" s="147" t="s">
        <v>1790</v>
      </c>
      <c r="P355" s="139" t="str">
        <f>VLOOKUP(O355,CódigosRetorno!$A$2:$B$2000,2,FALSE)</f>
        <v>El dato ingresado como codigo de tributo global es invalido para tipo de operación.</v>
      </c>
      <c r="Q355" s="148" t="s">
        <v>9</v>
      </c>
    </row>
    <row r="356" spans="1:17" ht="24" x14ac:dyDescent="0.35">
      <c r="A356" s="2"/>
      <c r="B356" s="872"/>
      <c r="C356" s="915"/>
      <c r="D356" s="892"/>
      <c r="E356" s="872" t="s">
        <v>184</v>
      </c>
      <c r="F356" s="872"/>
      <c r="G356" s="138" t="s">
        <v>1661</v>
      </c>
      <c r="H356" s="139" t="s">
        <v>1329</v>
      </c>
      <c r="I356" s="138" t="s">
        <v>2744</v>
      </c>
      <c r="J356" s="365"/>
      <c r="K356" s="365"/>
      <c r="L356" s="365"/>
      <c r="M356" s="139" t="s">
        <v>1662</v>
      </c>
      <c r="N356" s="131" t="s">
        <v>208</v>
      </c>
      <c r="O356" s="145" t="s">
        <v>1331</v>
      </c>
      <c r="P356" s="139" t="str">
        <f>VLOOKUP(O356,CódigosRetorno!$A$2:$B$2000,2,FALSE)</f>
        <v>El dato ingresado como atributo @schemeName es incorrecto.</v>
      </c>
      <c r="Q356" s="148" t="s">
        <v>9</v>
      </c>
    </row>
    <row r="357" spans="1:17" ht="24" x14ac:dyDescent="0.35">
      <c r="A357" s="2"/>
      <c r="B357" s="872"/>
      <c r="C357" s="915"/>
      <c r="D357" s="892"/>
      <c r="E357" s="872"/>
      <c r="F357" s="872"/>
      <c r="G357" s="138" t="s">
        <v>1257</v>
      </c>
      <c r="H357" s="139" t="s">
        <v>1258</v>
      </c>
      <c r="I357" s="138" t="s">
        <v>2744</v>
      </c>
      <c r="J357" s="138"/>
      <c r="K357" s="138"/>
      <c r="L357" s="139"/>
      <c r="M357" s="139" t="s">
        <v>1259</v>
      </c>
      <c r="N357" s="131" t="s">
        <v>208</v>
      </c>
      <c r="O357" s="145" t="s">
        <v>1260</v>
      </c>
      <c r="P357" s="139" t="str">
        <f>VLOOKUP(O357,CódigosRetorno!$A$2:$B$2000,2,FALSE)</f>
        <v>El dato ingresado como atributo @schemeAgencyName es incorrecto.</v>
      </c>
      <c r="Q357" s="148" t="s">
        <v>9</v>
      </c>
    </row>
    <row r="358" spans="1:17" ht="36" x14ac:dyDescent="0.35">
      <c r="A358" s="2"/>
      <c r="B358" s="872"/>
      <c r="C358" s="915"/>
      <c r="D358" s="892"/>
      <c r="E358" s="872"/>
      <c r="F358" s="872"/>
      <c r="G358" s="138" t="s">
        <v>1690</v>
      </c>
      <c r="H358" s="95" t="s">
        <v>1333</v>
      </c>
      <c r="I358" s="138" t="s">
        <v>2744</v>
      </c>
      <c r="J358" s="138"/>
      <c r="K358" s="138"/>
      <c r="L358" s="139"/>
      <c r="M358" s="139" t="s">
        <v>1664</v>
      </c>
      <c r="N358" s="145" t="s">
        <v>208</v>
      </c>
      <c r="O358" s="147" t="s">
        <v>1335</v>
      </c>
      <c r="P358" s="139" t="str">
        <f>VLOOKUP(O358,CódigosRetorno!$A$2:$B$2000,2,FALSE)</f>
        <v>El dato ingresado como atributo @schemeURI es incorrecto.</v>
      </c>
      <c r="Q358" s="148" t="s">
        <v>9</v>
      </c>
    </row>
    <row r="359" spans="1:17" ht="24" x14ac:dyDescent="0.35">
      <c r="A359" s="2"/>
      <c r="B359" s="872"/>
      <c r="C359" s="915"/>
      <c r="D359" s="892"/>
      <c r="E359" s="872" t="s">
        <v>143</v>
      </c>
      <c r="F359" s="872" t="s">
        <v>1665</v>
      </c>
      <c r="G359" s="892" t="s">
        <v>1202</v>
      </c>
      <c r="H359" s="871" t="s">
        <v>1791</v>
      </c>
      <c r="I359" s="872">
        <v>1</v>
      </c>
      <c r="J359" s="138"/>
      <c r="K359" s="138"/>
      <c r="L359" s="139"/>
      <c r="M359" s="139" t="s">
        <v>606</v>
      </c>
      <c r="N359" s="145" t="s">
        <v>6</v>
      </c>
      <c r="O359" s="147" t="s">
        <v>1792</v>
      </c>
      <c r="P359" s="139" t="str">
        <f>VLOOKUP(O359,CódigosRetorno!$A$2:$B$2000,2,FALSE)</f>
        <v>El XML no contiene el tag TaxScheme Name de impuestos globales</v>
      </c>
      <c r="Q359" s="138" t="s">
        <v>9</v>
      </c>
    </row>
    <row r="360" spans="1:17" ht="24" x14ac:dyDescent="0.35">
      <c r="A360" s="2"/>
      <c r="B360" s="872"/>
      <c r="C360" s="915"/>
      <c r="D360" s="892"/>
      <c r="E360" s="872"/>
      <c r="F360" s="872"/>
      <c r="G360" s="892"/>
      <c r="H360" s="871"/>
      <c r="I360" s="872"/>
      <c r="J360" s="138"/>
      <c r="K360" s="138"/>
      <c r="L360" s="139"/>
      <c r="M360" s="141" t="s">
        <v>1793</v>
      </c>
      <c r="N360" s="145" t="s">
        <v>6</v>
      </c>
      <c r="O360" s="147" t="s">
        <v>1794</v>
      </c>
      <c r="P360" s="139" t="str">
        <f>VLOOKUP(O360,CódigosRetorno!$A$2:$B$2000,2,FALSE)</f>
        <v>El valor del tag nombre del tributo no corresponde al esperado.</v>
      </c>
      <c r="Q360" s="138" t="s">
        <v>1653</v>
      </c>
    </row>
    <row r="361" spans="1:17" ht="24" x14ac:dyDescent="0.35">
      <c r="A361" s="2"/>
      <c r="B361" s="872"/>
      <c r="C361" s="915"/>
      <c r="D361" s="892"/>
      <c r="E361" s="872"/>
      <c r="F361" s="872" t="s">
        <v>144</v>
      </c>
      <c r="G361" s="892"/>
      <c r="H361" s="871" t="s">
        <v>1795</v>
      </c>
      <c r="I361" s="872">
        <v>1</v>
      </c>
      <c r="J361" s="138"/>
      <c r="K361" s="138"/>
      <c r="L361" s="139"/>
      <c r="M361" s="139" t="s">
        <v>606</v>
      </c>
      <c r="N361" s="145" t="s">
        <v>6</v>
      </c>
      <c r="O361" s="147" t="s">
        <v>1796</v>
      </c>
      <c r="P361" s="139" t="str">
        <f>VLOOKUP(O361,CódigosRetorno!$A$2:$B$2000,2,FALSE)</f>
        <v>El XML no contiene el tag código de tributo internacional de impuestos globales</v>
      </c>
      <c r="Q361" s="138" t="s">
        <v>9</v>
      </c>
    </row>
    <row r="362" spans="1:17" ht="24" x14ac:dyDescent="0.35">
      <c r="A362" s="2"/>
      <c r="B362" s="872"/>
      <c r="C362" s="915"/>
      <c r="D362" s="892"/>
      <c r="E362" s="872"/>
      <c r="F362" s="872"/>
      <c r="G362" s="892"/>
      <c r="H362" s="871"/>
      <c r="I362" s="872"/>
      <c r="J362" s="138"/>
      <c r="K362" s="138"/>
      <c r="L362" s="139"/>
      <c r="M362" s="141" t="s">
        <v>1797</v>
      </c>
      <c r="N362" s="145" t="s">
        <v>6</v>
      </c>
      <c r="O362" s="147" t="s">
        <v>1798</v>
      </c>
      <c r="P362" s="139" t="str">
        <f>VLOOKUP(O362,CódigosRetorno!$A$2:$B$2000,2,FALSE)</f>
        <v>El valor del tag codigo de tributo internacional no corresponde al esperado.</v>
      </c>
      <c r="Q362" s="138" t="s">
        <v>1653</v>
      </c>
    </row>
    <row r="363" spans="1:17" ht="24" x14ac:dyDescent="0.35">
      <c r="A363" s="2"/>
      <c r="B363" s="872" t="s">
        <v>2983</v>
      </c>
      <c r="C363" s="915" t="s">
        <v>2984</v>
      </c>
      <c r="D363" s="892" t="s">
        <v>63</v>
      </c>
      <c r="E363" s="872" t="s">
        <v>184</v>
      </c>
      <c r="F363" s="872" t="s">
        <v>300</v>
      </c>
      <c r="G363" s="892" t="s">
        <v>1714</v>
      </c>
      <c r="H363" s="871" t="s">
        <v>1830</v>
      </c>
      <c r="I363" s="872">
        <v>1</v>
      </c>
      <c r="J363" s="873" t="s">
        <v>2985</v>
      </c>
      <c r="K363" s="873" t="s">
        <v>2740</v>
      </c>
      <c r="L363" s="877" t="s">
        <v>2986</v>
      </c>
      <c r="M363" s="141" t="s">
        <v>1626</v>
      </c>
      <c r="N363" s="145" t="s">
        <v>6</v>
      </c>
      <c r="O363" s="147" t="s">
        <v>1762</v>
      </c>
      <c r="P363" s="139" t="str">
        <f>VLOOKUP(O363,CódigosRetorno!$A$2:$B$2000,2,FALSE)</f>
        <v>El XML no contiene el tag o no existe información de total valor de venta globales</v>
      </c>
      <c r="Q363" s="148" t="s">
        <v>9</v>
      </c>
    </row>
    <row r="364" spans="1:17" ht="24" x14ac:dyDescent="0.35">
      <c r="A364" s="2"/>
      <c r="B364" s="872"/>
      <c r="C364" s="915"/>
      <c r="D364" s="892"/>
      <c r="E364" s="872"/>
      <c r="F364" s="872"/>
      <c r="G364" s="892"/>
      <c r="H364" s="871"/>
      <c r="I364" s="872"/>
      <c r="J364" s="886"/>
      <c r="K364" s="886"/>
      <c r="L364" s="894"/>
      <c r="M364" s="139" t="s">
        <v>1154</v>
      </c>
      <c r="N364" s="131" t="s">
        <v>6</v>
      </c>
      <c r="O364" s="145" t="s">
        <v>1763</v>
      </c>
      <c r="P364" s="139" t="str">
        <f>VLOOKUP(O364,CódigosRetorno!$A$2:$B$2000,2,FALSE)</f>
        <v>El dato ingresado en el total valor de venta globales no cumple con el formato establecido</v>
      </c>
      <c r="Q364" s="148" t="s">
        <v>9</v>
      </c>
    </row>
    <row r="365" spans="1:17" ht="108" x14ac:dyDescent="0.35">
      <c r="A365" s="2"/>
      <c r="B365" s="872"/>
      <c r="C365" s="915"/>
      <c r="D365" s="892"/>
      <c r="E365" s="872"/>
      <c r="F365" s="872"/>
      <c r="G365" s="892"/>
      <c r="H365" s="871"/>
      <c r="I365" s="872"/>
      <c r="J365" s="886"/>
      <c r="K365" s="886"/>
      <c r="L365" s="894"/>
      <c r="M365" s="139" t="s">
        <v>1831</v>
      </c>
      <c r="N365" s="131" t="s">
        <v>208</v>
      </c>
      <c r="O365" s="145" t="s">
        <v>2987</v>
      </c>
      <c r="P365" s="139" t="str">
        <f>VLOOKUP(O365,CódigosRetorno!$A$2:$B$2000,2,FALSE)</f>
        <v>La sumatoria del monto base - ISC de línea no corresponden al total</v>
      </c>
      <c r="Q365" s="148" t="s">
        <v>9</v>
      </c>
    </row>
    <row r="366" spans="1:17" ht="48" x14ac:dyDescent="0.35">
      <c r="A366" s="2"/>
      <c r="B366" s="872"/>
      <c r="C366" s="915"/>
      <c r="D366" s="892"/>
      <c r="E366" s="872"/>
      <c r="F366" s="872"/>
      <c r="G366" s="892"/>
      <c r="H366" s="871"/>
      <c r="I366" s="872"/>
      <c r="J366" s="886"/>
      <c r="K366" s="886"/>
      <c r="L366" s="894"/>
      <c r="M366" s="139" t="s">
        <v>2988</v>
      </c>
      <c r="N366" s="131" t="s">
        <v>208</v>
      </c>
      <c r="O366" s="145" t="s">
        <v>2989</v>
      </c>
      <c r="P366" s="139" t="str">
        <f>VLOOKUP(O366,CódigosRetorno!$A$2:$B$2000,2,FALSE)</f>
        <v>La sumatoria del monto base - Otros tributos de línea no corresponden al total</v>
      </c>
      <c r="Q366" s="148" t="s">
        <v>9</v>
      </c>
    </row>
    <row r="367" spans="1:17" ht="24" x14ac:dyDescent="0.35">
      <c r="A367" s="2"/>
      <c r="B367" s="872"/>
      <c r="C367" s="915"/>
      <c r="D367" s="892"/>
      <c r="E367" s="872"/>
      <c r="F367" s="138" t="s">
        <v>144</v>
      </c>
      <c r="G367" s="131" t="s">
        <v>308</v>
      </c>
      <c r="H367" s="95" t="s">
        <v>1570</v>
      </c>
      <c r="I367" s="138">
        <v>1</v>
      </c>
      <c r="J367" s="874"/>
      <c r="K367" s="874"/>
      <c r="L367" s="878"/>
      <c r="M367" s="139" t="s">
        <v>1593</v>
      </c>
      <c r="N367" s="131" t="s">
        <v>6</v>
      </c>
      <c r="O367" s="145" t="s">
        <v>1147</v>
      </c>
      <c r="P367" s="139" t="str">
        <f>VLOOKUP(O367,CódigosRetorno!$A$2:$B$2000,2,FALSE)</f>
        <v>La moneda debe ser la misma en todo el documento. Salvo las percepciones que sólo son en moneda nacional</v>
      </c>
      <c r="Q367" s="138" t="s">
        <v>1295</v>
      </c>
    </row>
    <row r="368" spans="1:17" ht="24" x14ac:dyDescent="0.35">
      <c r="A368" s="2"/>
      <c r="B368" s="872"/>
      <c r="C368" s="915"/>
      <c r="D368" s="892"/>
      <c r="E368" s="872"/>
      <c r="F368" s="872" t="s">
        <v>300</v>
      </c>
      <c r="G368" s="892" t="s">
        <v>1714</v>
      </c>
      <c r="H368" s="871" t="s">
        <v>2990</v>
      </c>
      <c r="I368" s="872">
        <v>1</v>
      </c>
      <c r="J368" s="907" t="s">
        <v>2991</v>
      </c>
      <c r="K368" s="907" t="s">
        <v>2740</v>
      </c>
      <c r="L368" s="973" t="s">
        <v>2992</v>
      </c>
      <c r="M368" s="139" t="s">
        <v>1154</v>
      </c>
      <c r="N368" s="145" t="s">
        <v>6</v>
      </c>
      <c r="O368" s="147" t="s">
        <v>1193</v>
      </c>
      <c r="P368" s="139" t="str">
        <f>VLOOKUP(O368,CódigosRetorno!$A$2:$B$2000,2,FALSE)</f>
        <v>El dato ingresado en TaxAmount no cumple con el formato establecido</v>
      </c>
      <c r="Q368" s="138" t="s">
        <v>9</v>
      </c>
    </row>
    <row r="369" spans="1:17" ht="120" x14ac:dyDescent="0.35">
      <c r="A369" s="2"/>
      <c r="B369" s="872"/>
      <c r="C369" s="915"/>
      <c r="D369" s="892"/>
      <c r="E369" s="872"/>
      <c r="F369" s="872"/>
      <c r="G369" s="892"/>
      <c r="H369" s="871"/>
      <c r="I369" s="872"/>
      <c r="J369" s="910"/>
      <c r="K369" s="910"/>
      <c r="L369" s="974"/>
      <c r="M369" s="139" t="s">
        <v>1836</v>
      </c>
      <c r="N369" s="131" t="s">
        <v>208</v>
      </c>
      <c r="O369" s="147" t="s">
        <v>2993</v>
      </c>
      <c r="P369" s="139" t="str">
        <f>VLOOKUP(O369,CódigosRetorno!$A$2:$B$2000,2,FALSE)</f>
        <v>La sumatoria del total del importe del tributo ISC de línea no corresponden al total</v>
      </c>
      <c r="Q369" s="138" t="s">
        <v>9</v>
      </c>
    </row>
    <row r="370" spans="1:17" ht="48" x14ac:dyDescent="0.35">
      <c r="A370" s="2"/>
      <c r="B370" s="872"/>
      <c r="C370" s="915"/>
      <c r="D370" s="892"/>
      <c r="E370" s="872"/>
      <c r="F370" s="872"/>
      <c r="G370" s="892"/>
      <c r="H370" s="871"/>
      <c r="I370" s="872"/>
      <c r="J370" s="910"/>
      <c r="K370" s="910"/>
      <c r="L370" s="974"/>
      <c r="M370" s="139" t="s">
        <v>1838</v>
      </c>
      <c r="N370" s="131" t="s">
        <v>208</v>
      </c>
      <c r="O370" s="147" t="s">
        <v>2994</v>
      </c>
      <c r="P370" s="139" t="str">
        <f>VLOOKUP(O370,CódigosRetorno!$A$2:$B$2000,2,FALSE)</f>
        <v>La sumatoria del total del importe del tributo ICBPER de línea no corresponden al total</v>
      </c>
      <c r="Q370" s="138" t="s">
        <v>9</v>
      </c>
    </row>
    <row r="371" spans="1:17" ht="24" x14ac:dyDescent="0.35">
      <c r="A371" s="2"/>
      <c r="B371" s="872"/>
      <c r="C371" s="915"/>
      <c r="D371" s="892"/>
      <c r="E371" s="872"/>
      <c r="F371" s="872"/>
      <c r="G371" s="892"/>
      <c r="H371" s="871"/>
      <c r="I371" s="872"/>
      <c r="J371" s="910"/>
      <c r="K371" s="910"/>
      <c r="L371" s="974"/>
      <c r="M371" s="139" t="s">
        <v>1840</v>
      </c>
      <c r="N371" s="131" t="s">
        <v>6</v>
      </c>
      <c r="O371" s="147" t="s">
        <v>1841</v>
      </c>
      <c r="P371" s="139" t="str">
        <f>VLOOKUP(O371,CódigosRetorno!$A$2:$B$2000,2,FALSE)</f>
        <v>El impuesto ICBPER no se encuentra vigente</v>
      </c>
      <c r="Q371" s="138" t="s">
        <v>9</v>
      </c>
    </row>
    <row r="372" spans="1:17" ht="48" x14ac:dyDescent="0.35">
      <c r="A372" s="2"/>
      <c r="B372" s="872"/>
      <c r="C372" s="915"/>
      <c r="D372" s="892"/>
      <c r="E372" s="872"/>
      <c r="F372" s="872"/>
      <c r="G372" s="892"/>
      <c r="H372" s="871"/>
      <c r="I372" s="872"/>
      <c r="J372" s="910"/>
      <c r="K372" s="910"/>
      <c r="L372" s="974"/>
      <c r="M372" s="139" t="s">
        <v>2995</v>
      </c>
      <c r="N372" s="131" t="s">
        <v>208</v>
      </c>
      <c r="O372" s="147" t="s">
        <v>2996</v>
      </c>
      <c r="P372" s="139" t="str">
        <f>VLOOKUP(O372,CódigosRetorno!$A$2:$B$2000,2,FALSE)</f>
        <v>La sumatoria del total del importe del tributo Otros tributos de línea no corresponden al total</v>
      </c>
      <c r="Q372" s="138" t="s">
        <v>9</v>
      </c>
    </row>
    <row r="373" spans="1:17" ht="24" x14ac:dyDescent="0.35">
      <c r="A373" s="2"/>
      <c r="B373" s="872"/>
      <c r="C373" s="915"/>
      <c r="D373" s="892"/>
      <c r="E373" s="872"/>
      <c r="F373" s="138" t="s">
        <v>144</v>
      </c>
      <c r="G373" s="131" t="s">
        <v>308</v>
      </c>
      <c r="H373" s="95" t="s">
        <v>1570</v>
      </c>
      <c r="I373" s="138">
        <v>1</v>
      </c>
      <c r="J373" s="908"/>
      <c r="K373" s="908"/>
      <c r="L373" s="975"/>
      <c r="M373" s="139" t="s">
        <v>1593</v>
      </c>
      <c r="N373" s="131" t="s">
        <v>6</v>
      </c>
      <c r="O373" s="145" t="s">
        <v>1147</v>
      </c>
      <c r="P373" s="139" t="str">
        <f>VLOOKUP(O373,CódigosRetorno!$A$2:$B$2000,2,FALSE)</f>
        <v>La moneda debe ser la misma en todo el documento. Salvo las percepciones que sólo son en moneda nacional</v>
      </c>
      <c r="Q373" s="138" t="s">
        <v>1295</v>
      </c>
    </row>
    <row r="374" spans="1:17" ht="24" x14ac:dyDescent="0.35">
      <c r="A374" s="2"/>
      <c r="B374" s="872"/>
      <c r="C374" s="915"/>
      <c r="D374" s="892"/>
      <c r="E374" s="872"/>
      <c r="F374" s="872" t="s">
        <v>664</v>
      </c>
      <c r="G374" s="892" t="s">
        <v>1202</v>
      </c>
      <c r="H374" s="871" t="s">
        <v>1783</v>
      </c>
      <c r="I374" s="872">
        <v>1</v>
      </c>
      <c r="J374" s="873"/>
      <c r="K374" s="873"/>
      <c r="L374" s="877"/>
      <c r="M374" s="139" t="s">
        <v>606</v>
      </c>
      <c r="N374" s="145" t="s">
        <v>6</v>
      </c>
      <c r="O374" s="147" t="s">
        <v>1784</v>
      </c>
      <c r="P374" s="139" t="str">
        <f>VLOOKUP(O374,CódigosRetorno!$A$2:$B$2000,2,FALSE)</f>
        <v>El XML no contiene el tag o no existe información de código de tributo.</v>
      </c>
      <c r="Q374" s="138" t="s">
        <v>9</v>
      </c>
    </row>
    <row r="375" spans="1:17" ht="24" x14ac:dyDescent="0.35">
      <c r="A375" s="2"/>
      <c r="B375" s="872"/>
      <c r="C375" s="915"/>
      <c r="D375" s="892"/>
      <c r="E375" s="872"/>
      <c r="F375" s="872"/>
      <c r="G375" s="892"/>
      <c r="H375" s="871"/>
      <c r="I375" s="872"/>
      <c r="J375" s="886"/>
      <c r="K375" s="886"/>
      <c r="L375" s="894"/>
      <c r="M375" s="141" t="s">
        <v>1785</v>
      </c>
      <c r="N375" s="145" t="s">
        <v>6</v>
      </c>
      <c r="O375" s="147" t="s">
        <v>1786</v>
      </c>
      <c r="P375" s="139" t="str">
        <f>VLOOKUP(O375,CódigosRetorno!$A$2:$B$2000,2,FALSE)</f>
        <v>El dato ingresado como codigo de tributo global no corresponde al valor esperado.</v>
      </c>
      <c r="Q375" s="138" t="s">
        <v>1653</v>
      </c>
    </row>
    <row r="376" spans="1:17" ht="24" x14ac:dyDescent="0.35">
      <c r="A376" s="2"/>
      <c r="B376" s="872"/>
      <c r="C376" s="915"/>
      <c r="D376" s="892"/>
      <c r="E376" s="872"/>
      <c r="F376" s="872"/>
      <c r="G376" s="892"/>
      <c r="H376" s="871"/>
      <c r="I376" s="872"/>
      <c r="J376" s="886"/>
      <c r="K376" s="886"/>
      <c r="L376" s="894"/>
      <c r="M376" s="386" t="s">
        <v>1787</v>
      </c>
      <c r="N376" s="147" t="s">
        <v>6</v>
      </c>
      <c r="O376" s="147" t="s">
        <v>1788</v>
      </c>
      <c r="P376" s="139" t="str">
        <f>VLOOKUP(O376,CódigosRetorno!$A$2:$B$2000,2,FALSE)</f>
        <v>El código de tributo no debe repetirse a nivel de totales</v>
      </c>
      <c r="Q376" s="126" t="s">
        <v>9</v>
      </c>
    </row>
    <row r="377" spans="1:17" ht="36" x14ac:dyDescent="0.35">
      <c r="A377" s="2"/>
      <c r="B377" s="872"/>
      <c r="C377" s="915"/>
      <c r="D377" s="892"/>
      <c r="E377" s="872"/>
      <c r="F377" s="872"/>
      <c r="G377" s="892"/>
      <c r="H377" s="871"/>
      <c r="I377" s="872"/>
      <c r="J377" s="886"/>
      <c r="K377" s="886"/>
      <c r="L377" s="894"/>
      <c r="M377" s="139" t="s">
        <v>1844</v>
      </c>
      <c r="N377" s="145" t="s">
        <v>6</v>
      </c>
      <c r="O377" s="147" t="s">
        <v>1790</v>
      </c>
      <c r="P377" s="139" t="str">
        <f>VLOOKUP(O377,CódigosRetorno!$A$2:$B$2000,2,FALSE)</f>
        <v>El dato ingresado como codigo de tributo global es invalido para tipo de operación.</v>
      </c>
      <c r="Q377" s="148" t="s">
        <v>9</v>
      </c>
    </row>
    <row r="378" spans="1:17" ht="48" x14ac:dyDescent="0.35">
      <c r="A378" s="2"/>
      <c r="B378" s="872"/>
      <c r="C378" s="915"/>
      <c r="D378" s="892"/>
      <c r="E378" s="872"/>
      <c r="F378" s="872"/>
      <c r="G378" s="892"/>
      <c r="H378" s="871"/>
      <c r="I378" s="872"/>
      <c r="J378" s="886"/>
      <c r="K378" s="886"/>
      <c r="L378" s="894"/>
      <c r="M378" s="139" t="s">
        <v>2997</v>
      </c>
      <c r="N378" s="131" t="s">
        <v>6</v>
      </c>
      <c r="O378" s="147" t="s">
        <v>1846</v>
      </c>
      <c r="P378" s="139" t="str">
        <f>VLOOKUP(O378,CódigosRetorno!$A$2:$B$2000,2,FALSE)</f>
        <v>Factura de operacion sujeta al IVAP , no debe consignar valor para ISC o debe ser 0</v>
      </c>
      <c r="Q378" s="148" t="s">
        <v>9</v>
      </c>
    </row>
    <row r="379" spans="1:17" ht="24" x14ac:dyDescent="0.35">
      <c r="A379" s="2"/>
      <c r="B379" s="872"/>
      <c r="C379" s="915"/>
      <c r="D379" s="892"/>
      <c r="E379" s="872"/>
      <c r="F379" s="872"/>
      <c r="G379" s="138" t="s">
        <v>1661</v>
      </c>
      <c r="H379" s="139" t="s">
        <v>1329</v>
      </c>
      <c r="I379" s="138" t="s">
        <v>2744</v>
      </c>
      <c r="J379" s="886"/>
      <c r="K379" s="886"/>
      <c r="L379" s="894"/>
      <c r="M379" s="139" t="s">
        <v>1662</v>
      </c>
      <c r="N379" s="131" t="s">
        <v>208</v>
      </c>
      <c r="O379" s="145" t="s">
        <v>1331</v>
      </c>
      <c r="P379" s="139" t="str">
        <f>VLOOKUP(O379,CódigosRetorno!$A$2:$B$2000,2,FALSE)</f>
        <v>El dato ingresado como atributo @schemeName es incorrecto.</v>
      </c>
      <c r="Q379" s="148" t="s">
        <v>9</v>
      </c>
    </row>
    <row r="380" spans="1:17" ht="24" x14ac:dyDescent="0.35">
      <c r="A380" s="2"/>
      <c r="B380" s="872"/>
      <c r="C380" s="915"/>
      <c r="D380" s="892"/>
      <c r="E380" s="872"/>
      <c r="F380" s="872"/>
      <c r="G380" s="138" t="s">
        <v>1257</v>
      </c>
      <c r="H380" s="139" t="s">
        <v>1258</v>
      </c>
      <c r="I380" s="138" t="s">
        <v>2744</v>
      </c>
      <c r="J380" s="886"/>
      <c r="K380" s="886"/>
      <c r="L380" s="894"/>
      <c r="M380" s="139" t="s">
        <v>1259</v>
      </c>
      <c r="N380" s="131" t="s">
        <v>208</v>
      </c>
      <c r="O380" s="145" t="s">
        <v>1260</v>
      </c>
      <c r="P380" s="139" t="str">
        <f>VLOOKUP(O380,CódigosRetorno!$A$2:$B$2000,2,FALSE)</f>
        <v>El dato ingresado como atributo @schemeAgencyName es incorrecto.</v>
      </c>
      <c r="Q380" s="148" t="s">
        <v>9</v>
      </c>
    </row>
    <row r="381" spans="1:17" ht="36" x14ac:dyDescent="0.35">
      <c r="A381" s="2"/>
      <c r="B381" s="872"/>
      <c r="C381" s="915"/>
      <c r="D381" s="892"/>
      <c r="E381" s="872"/>
      <c r="F381" s="872"/>
      <c r="G381" s="138" t="s">
        <v>1690</v>
      </c>
      <c r="H381" s="95" t="s">
        <v>1333</v>
      </c>
      <c r="I381" s="138" t="s">
        <v>2744</v>
      </c>
      <c r="J381" s="874"/>
      <c r="K381" s="874"/>
      <c r="L381" s="878"/>
      <c r="M381" s="139" t="s">
        <v>1664</v>
      </c>
      <c r="N381" s="145" t="s">
        <v>208</v>
      </c>
      <c r="O381" s="147" t="s">
        <v>1335</v>
      </c>
      <c r="P381" s="139" t="str">
        <f>VLOOKUP(O381,CódigosRetorno!$A$2:$B$2000,2,FALSE)</f>
        <v>El dato ingresado como atributo @schemeURI es incorrecto.</v>
      </c>
      <c r="Q381" s="148" t="s">
        <v>9</v>
      </c>
    </row>
    <row r="382" spans="1:17" ht="24" x14ac:dyDescent="0.35">
      <c r="A382" s="2"/>
      <c r="B382" s="872"/>
      <c r="C382" s="915"/>
      <c r="D382" s="892"/>
      <c r="E382" s="872"/>
      <c r="F382" s="872" t="s">
        <v>1665</v>
      </c>
      <c r="G382" s="892" t="s">
        <v>1202</v>
      </c>
      <c r="H382" s="871" t="s">
        <v>1791</v>
      </c>
      <c r="I382" s="872">
        <v>1</v>
      </c>
      <c r="J382" s="138"/>
      <c r="K382" s="138"/>
      <c r="L382" s="139"/>
      <c r="M382" s="139" t="s">
        <v>606</v>
      </c>
      <c r="N382" s="145" t="s">
        <v>6</v>
      </c>
      <c r="O382" s="147" t="s">
        <v>1792</v>
      </c>
      <c r="P382" s="139" t="str">
        <f>VLOOKUP(O382,CódigosRetorno!$A$2:$B$2000,2,FALSE)</f>
        <v>El XML no contiene el tag TaxScheme Name de impuestos globales</v>
      </c>
      <c r="Q382" s="138" t="s">
        <v>9</v>
      </c>
    </row>
    <row r="383" spans="1:17" ht="24" x14ac:dyDescent="0.35">
      <c r="A383" s="2"/>
      <c r="B383" s="872"/>
      <c r="C383" s="915"/>
      <c r="D383" s="892"/>
      <c r="E383" s="872"/>
      <c r="F383" s="872"/>
      <c r="G383" s="892"/>
      <c r="H383" s="871"/>
      <c r="I383" s="872"/>
      <c r="J383" s="138"/>
      <c r="K383" s="138"/>
      <c r="L383" s="139"/>
      <c r="M383" s="141" t="s">
        <v>1793</v>
      </c>
      <c r="N383" s="145" t="s">
        <v>6</v>
      </c>
      <c r="O383" s="147" t="s">
        <v>1794</v>
      </c>
      <c r="P383" s="139" t="str">
        <f>VLOOKUP(O383,CódigosRetorno!$A$2:$B$2000,2,FALSE)</f>
        <v>El valor del tag nombre del tributo no corresponde al esperado.</v>
      </c>
      <c r="Q383" s="138" t="s">
        <v>1653</v>
      </c>
    </row>
    <row r="384" spans="1:17" ht="24" x14ac:dyDescent="0.35">
      <c r="A384" s="2"/>
      <c r="B384" s="872"/>
      <c r="C384" s="915"/>
      <c r="D384" s="892"/>
      <c r="E384" s="872"/>
      <c r="F384" s="872" t="s">
        <v>144</v>
      </c>
      <c r="G384" s="892" t="s">
        <v>1202</v>
      </c>
      <c r="H384" s="871" t="s">
        <v>1795</v>
      </c>
      <c r="I384" s="872">
        <v>1</v>
      </c>
      <c r="J384" s="138"/>
      <c r="K384" s="138"/>
      <c r="L384" s="139"/>
      <c r="M384" s="139" t="s">
        <v>606</v>
      </c>
      <c r="N384" s="145" t="s">
        <v>6</v>
      </c>
      <c r="O384" s="147" t="s">
        <v>1796</v>
      </c>
      <c r="P384" s="139" t="str">
        <f>VLOOKUP(O384,CódigosRetorno!$A$2:$B$2000,2,FALSE)</f>
        <v>El XML no contiene el tag código de tributo internacional de impuestos globales</v>
      </c>
      <c r="Q384" s="138" t="s">
        <v>9</v>
      </c>
    </row>
    <row r="385" spans="1:17" ht="24" x14ac:dyDescent="0.35">
      <c r="A385" s="2"/>
      <c r="B385" s="872"/>
      <c r="C385" s="915"/>
      <c r="D385" s="892"/>
      <c r="E385" s="872"/>
      <c r="F385" s="872"/>
      <c r="G385" s="892"/>
      <c r="H385" s="871"/>
      <c r="I385" s="872"/>
      <c r="J385" s="138"/>
      <c r="K385" s="138"/>
      <c r="L385" s="139"/>
      <c r="M385" s="141" t="s">
        <v>1797</v>
      </c>
      <c r="N385" s="145" t="s">
        <v>6</v>
      </c>
      <c r="O385" s="147" t="s">
        <v>1798</v>
      </c>
      <c r="P385" s="139" t="str">
        <f>VLOOKUP(O385,CódigosRetorno!$A$2:$B$2000,2,FALSE)</f>
        <v>El valor del tag codigo de tributo internacional no corresponde al esperado.</v>
      </c>
      <c r="Q385" s="138" t="s">
        <v>1653</v>
      </c>
    </row>
    <row r="386" spans="1:17" ht="24" x14ac:dyDescent="0.35">
      <c r="A386" s="2"/>
      <c r="B386" s="872">
        <v>50</v>
      </c>
      <c r="C386" s="915" t="s">
        <v>2998</v>
      </c>
      <c r="D386" s="892" t="s">
        <v>63</v>
      </c>
      <c r="E386" s="892" t="s">
        <v>184</v>
      </c>
      <c r="F386" s="872" t="s">
        <v>1177</v>
      </c>
      <c r="G386" s="892" t="s">
        <v>1721</v>
      </c>
      <c r="H386" s="871" t="s">
        <v>1848</v>
      </c>
      <c r="I386" s="872">
        <v>1</v>
      </c>
      <c r="J386" s="138"/>
      <c r="K386" s="138"/>
      <c r="L386" s="139"/>
      <c r="M386" s="139" t="s">
        <v>1849</v>
      </c>
      <c r="N386" s="131" t="s">
        <v>6</v>
      </c>
      <c r="O386" s="79" t="s">
        <v>1724</v>
      </c>
      <c r="P386" s="139" t="str">
        <f>VLOOKUP(O386,CódigosRetorno!$A$2:$B$2000,2,FALSE)</f>
        <v>El dato ingresado como indicador de cargo/descuento no corresponde al valor esperado.</v>
      </c>
      <c r="Q386" s="138" t="s">
        <v>9</v>
      </c>
    </row>
    <row r="387" spans="1:17" ht="24" x14ac:dyDescent="0.35">
      <c r="A387" s="2"/>
      <c r="B387" s="872"/>
      <c r="C387" s="915"/>
      <c r="D387" s="892"/>
      <c r="E387" s="892"/>
      <c r="F387" s="872"/>
      <c r="G387" s="892"/>
      <c r="H387" s="871"/>
      <c r="I387" s="872"/>
      <c r="J387" s="138"/>
      <c r="K387" s="138"/>
      <c r="L387" s="139"/>
      <c r="M387" s="139" t="s">
        <v>1850</v>
      </c>
      <c r="N387" s="131" t="s">
        <v>6</v>
      </c>
      <c r="O387" s="79" t="s">
        <v>1724</v>
      </c>
      <c r="P387" s="139" t="str">
        <f>VLOOKUP(O387,CódigosRetorno!$A$2:$B$2000,2,FALSE)</f>
        <v>El dato ingresado como indicador de cargo/descuento no corresponde al valor esperado.</v>
      </c>
      <c r="Q387" s="138" t="s">
        <v>9</v>
      </c>
    </row>
    <row r="388" spans="1:17" ht="24" x14ac:dyDescent="0.35">
      <c r="A388" s="2"/>
      <c r="B388" s="872"/>
      <c r="C388" s="915"/>
      <c r="D388" s="892"/>
      <c r="E388" s="892"/>
      <c r="F388" s="872" t="s">
        <v>330</v>
      </c>
      <c r="G388" s="892" t="s">
        <v>1726</v>
      </c>
      <c r="H388" s="871" t="s">
        <v>2999</v>
      </c>
      <c r="I388" s="872">
        <v>1</v>
      </c>
      <c r="J388" s="873"/>
      <c r="K388" s="873"/>
      <c r="L388" s="877"/>
      <c r="M388" s="139" t="s">
        <v>1852</v>
      </c>
      <c r="N388" s="145" t="s">
        <v>6</v>
      </c>
      <c r="O388" s="147" t="s">
        <v>1853</v>
      </c>
      <c r="P388" s="139" t="str">
        <f>VLOOKUP(O388,CódigosRetorno!$A$2:$B$2000,2,FALSE)</f>
        <v>El XML no contiene el tag o no existe informacion de codigo de motivo de cargo/descuento global.</v>
      </c>
      <c r="Q388" s="148" t="s">
        <v>9</v>
      </c>
    </row>
    <row r="389" spans="1:17" ht="24" x14ac:dyDescent="0.35">
      <c r="A389" s="2"/>
      <c r="B389" s="872"/>
      <c r="C389" s="915"/>
      <c r="D389" s="892"/>
      <c r="E389" s="892"/>
      <c r="F389" s="872"/>
      <c r="G389" s="892"/>
      <c r="H389" s="871"/>
      <c r="I389" s="872"/>
      <c r="J389" s="886"/>
      <c r="K389" s="886"/>
      <c r="L389" s="894"/>
      <c r="M389" s="139" t="s">
        <v>3000</v>
      </c>
      <c r="N389" s="145" t="s">
        <v>208</v>
      </c>
      <c r="O389" s="147" t="s">
        <v>1855</v>
      </c>
      <c r="P389" s="139" t="str">
        <f>VLOOKUP(O389,CódigosRetorno!$A$2:$B$2000,2,FALSE)</f>
        <v>El dato ingresado como cargo/descuento no es valido a nivel global.</v>
      </c>
      <c r="Q389" s="148" t="s">
        <v>9</v>
      </c>
    </row>
    <row r="390" spans="1:17" ht="24" x14ac:dyDescent="0.35">
      <c r="A390" s="2"/>
      <c r="B390" s="872"/>
      <c r="C390" s="915"/>
      <c r="D390" s="892"/>
      <c r="E390" s="892"/>
      <c r="F390" s="872"/>
      <c r="G390" s="892"/>
      <c r="H390" s="871"/>
      <c r="I390" s="872"/>
      <c r="J390" s="886"/>
      <c r="K390" s="886"/>
      <c r="L390" s="894"/>
      <c r="M390" s="139" t="s">
        <v>1729</v>
      </c>
      <c r="N390" s="145" t="s">
        <v>6</v>
      </c>
      <c r="O390" s="147" t="s">
        <v>1856</v>
      </c>
      <c r="P390" s="139" t="str">
        <f>VLOOKUP(O390,CódigosRetorno!$A$2:$B$2000,2,FALSE)</f>
        <v>El dato ingresado como codigo de motivo de cargo/descuento global no es valido (catalogo nro 53)</v>
      </c>
      <c r="Q390" s="138" t="s">
        <v>1731</v>
      </c>
    </row>
    <row r="391" spans="1:17" ht="24" x14ac:dyDescent="0.35">
      <c r="A391" s="2"/>
      <c r="B391" s="872"/>
      <c r="C391" s="915"/>
      <c r="D391" s="892"/>
      <c r="E391" s="892"/>
      <c r="F391" s="872"/>
      <c r="G391" s="138" t="s">
        <v>1257</v>
      </c>
      <c r="H391" s="139" t="s">
        <v>1280</v>
      </c>
      <c r="I391" s="138" t="s">
        <v>2744</v>
      </c>
      <c r="J391" s="886"/>
      <c r="K391" s="886"/>
      <c r="L391" s="894"/>
      <c r="M391" s="139" t="s">
        <v>1259</v>
      </c>
      <c r="N391" s="145" t="s">
        <v>208</v>
      </c>
      <c r="O391" s="147" t="s">
        <v>1281</v>
      </c>
      <c r="P391" s="139" t="str">
        <f>VLOOKUP(O391,CódigosRetorno!$A$2:$B$2000,2,FALSE)</f>
        <v>El dato ingresado como atributo @listAgencyName es incorrecto.</v>
      </c>
      <c r="Q391" s="148" t="s">
        <v>9</v>
      </c>
    </row>
    <row r="392" spans="1:17" ht="24" x14ac:dyDescent="0.35">
      <c r="A392" s="2"/>
      <c r="B392" s="872"/>
      <c r="C392" s="915"/>
      <c r="D392" s="892"/>
      <c r="E392" s="892"/>
      <c r="F392" s="872"/>
      <c r="G392" s="138" t="s">
        <v>1734</v>
      </c>
      <c r="H392" s="139" t="s">
        <v>1283</v>
      </c>
      <c r="I392" s="138" t="s">
        <v>2744</v>
      </c>
      <c r="J392" s="886"/>
      <c r="K392" s="886"/>
      <c r="L392" s="894"/>
      <c r="M392" s="139" t="s">
        <v>1735</v>
      </c>
      <c r="N392" s="131" t="s">
        <v>208</v>
      </c>
      <c r="O392" s="145" t="s">
        <v>1285</v>
      </c>
      <c r="P392" s="139" t="str">
        <f>VLOOKUP(O392,CódigosRetorno!$A$2:$B$2000,2,FALSE)</f>
        <v>El dato ingresado como atributo @listName es incorrecto.</v>
      </c>
      <c r="Q392" s="148" t="s">
        <v>9</v>
      </c>
    </row>
    <row r="393" spans="1:17" ht="36" x14ac:dyDescent="0.35">
      <c r="A393" s="2"/>
      <c r="B393" s="872"/>
      <c r="C393" s="915"/>
      <c r="D393" s="892"/>
      <c r="E393" s="892"/>
      <c r="F393" s="872"/>
      <c r="G393" s="138" t="s">
        <v>1736</v>
      </c>
      <c r="H393" s="139" t="s">
        <v>1287</v>
      </c>
      <c r="I393" s="138" t="s">
        <v>2744</v>
      </c>
      <c r="J393" s="874"/>
      <c r="K393" s="874"/>
      <c r="L393" s="878"/>
      <c r="M393" s="139" t="s">
        <v>1737</v>
      </c>
      <c r="N393" s="145" t="s">
        <v>208</v>
      </c>
      <c r="O393" s="147" t="s">
        <v>1289</v>
      </c>
      <c r="P393" s="139" t="str">
        <f>VLOOKUP(O393,CódigosRetorno!$A$2:$B$2000,2,FALSE)</f>
        <v>El dato ingresado como atributo @listURI es incorrecto.</v>
      </c>
      <c r="Q393" s="148" t="s">
        <v>9</v>
      </c>
    </row>
    <row r="394" spans="1:17" ht="276" x14ac:dyDescent="0.35">
      <c r="A394" s="2"/>
      <c r="B394" s="872"/>
      <c r="C394" s="915"/>
      <c r="D394" s="892"/>
      <c r="E394" s="892"/>
      <c r="F394" s="138" t="s">
        <v>1623</v>
      </c>
      <c r="G394" s="131" t="s">
        <v>1624</v>
      </c>
      <c r="H394" s="139" t="s">
        <v>1857</v>
      </c>
      <c r="I394" s="210" t="s">
        <v>2744</v>
      </c>
      <c r="J394" s="141" t="s">
        <v>3001</v>
      </c>
      <c r="K394" s="141" t="s">
        <v>2740</v>
      </c>
      <c r="L394" s="141" t="s">
        <v>3002</v>
      </c>
      <c r="M394" s="139" t="s">
        <v>1739</v>
      </c>
      <c r="N394" s="145" t="s">
        <v>6</v>
      </c>
      <c r="O394" s="147" t="s">
        <v>1858</v>
      </c>
      <c r="P394" s="139" t="str">
        <f>VLOOKUP(O394,CódigosRetorno!$A$2:$B$2000,2,FALSE)</f>
        <v>El dato ingresado en factor de cargo o descuento global no cumple con el formato establecido.</v>
      </c>
      <c r="Q394" s="126" t="s">
        <v>9</v>
      </c>
    </row>
    <row r="395" spans="1:17" ht="24" x14ac:dyDescent="0.35">
      <c r="A395" s="2"/>
      <c r="B395" s="872"/>
      <c r="C395" s="915"/>
      <c r="D395" s="892"/>
      <c r="E395" s="892"/>
      <c r="F395" s="872" t="s">
        <v>300</v>
      </c>
      <c r="G395" s="892" t="s">
        <v>301</v>
      </c>
      <c r="H395" s="871" t="s">
        <v>1859</v>
      </c>
      <c r="I395" s="872">
        <v>1</v>
      </c>
      <c r="J395" s="873" t="s">
        <v>3003</v>
      </c>
      <c r="K395" s="873" t="s">
        <v>2740</v>
      </c>
      <c r="L395" s="877" t="s">
        <v>3004</v>
      </c>
      <c r="M395" s="139" t="s">
        <v>1154</v>
      </c>
      <c r="N395" s="145" t="s">
        <v>6</v>
      </c>
      <c r="O395" s="147" t="s">
        <v>1860</v>
      </c>
      <c r="P395" s="139" t="str">
        <f>VLOOKUP(O395,CódigosRetorno!$A$2:$B$2000,2,FALSE)</f>
        <v xml:space="preserve">El dato ingresado en cac:AllowanceCharge/cbc:Amount no cumple con el formato establecido. </v>
      </c>
      <c r="Q395" s="148" t="s">
        <v>9</v>
      </c>
    </row>
    <row r="396" spans="1:17" ht="60" x14ac:dyDescent="0.35">
      <c r="A396" s="2"/>
      <c r="B396" s="872"/>
      <c r="C396" s="915"/>
      <c r="D396" s="892"/>
      <c r="E396" s="892"/>
      <c r="F396" s="872"/>
      <c r="G396" s="892"/>
      <c r="H396" s="871"/>
      <c r="I396" s="872"/>
      <c r="J396" s="886"/>
      <c r="K396" s="886"/>
      <c r="L396" s="894"/>
      <c r="M396" s="139" t="s">
        <v>1743</v>
      </c>
      <c r="N396" s="145" t="s">
        <v>208</v>
      </c>
      <c r="O396" s="147" t="s">
        <v>3005</v>
      </c>
      <c r="P396" s="139" t="str">
        <f>VLOOKUP(O396,CódigosRetorno!$A$2:$B$2000,2,FALSE)</f>
        <v>El valor de cargo/descuento global difiere de los importes consignados</v>
      </c>
      <c r="Q396" s="148" t="s">
        <v>9</v>
      </c>
    </row>
    <row r="397" spans="1:17" ht="48" x14ac:dyDescent="0.35">
      <c r="A397" s="2"/>
      <c r="B397" s="872"/>
      <c r="C397" s="915"/>
      <c r="D397" s="892"/>
      <c r="E397" s="892"/>
      <c r="F397" s="872"/>
      <c r="G397" s="892"/>
      <c r="H397" s="871"/>
      <c r="I397" s="872"/>
      <c r="J397" s="886"/>
      <c r="K397" s="886"/>
      <c r="L397" s="894"/>
      <c r="M397" s="139" t="s">
        <v>1862</v>
      </c>
      <c r="N397" s="145" t="s">
        <v>6</v>
      </c>
      <c r="O397" s="145" t="s">
        <v>1863</v>
      </c>
      <c r="P397" s="139" t="str">
        <f>VLOOKUP(O397,CódigosRetorno!$A$2:$B$2000,2,FALSE)</f>
        <v>Si se informa descuentos globales por anticipo debe existir 'Total de anticipos' con monto mayor a cero</v>
      </c>
      <c r="Q397" s="148" t="s">
        <v>9</v>
      </c>
    </row>
    <row r="398" spans="1:17" ht="24" x14ac:dyDescent="0.35">
      <c r="A398" s="2"/>
      <c r="B398" s="872"/>
      <c r="C398" s="915"/>
      <c r="D398" s="892"/>
      <c r="E398" s="892"/>
      <c r="F398" s="138" t="s">
        <v>144</v>
      </c>
      <c r="G398" s="131" t="s">
        <v>308</v>
      </c>
      <c r="H398" s="95" t="s">
        <v>1570</v>
      </c>
      <c r="I398" s="138">
        <v>1</v>
      </c>
      <c r="J398" s="874"/>
      <c r="K398" s="874"/>
      <c r="L398" s="878"/>
      <c r="M398" s="139" t="s">
        <v>1593</v>
      </c>
      <c r="N398" s="131" t="s">
        <v>6</v>
      </c>
      <c r="O398" s="145" t="s">
        <v>1147</v>
      </c>
      <c r="P398" s="139" t="str">
        <f>VLOOKUP(O398,CódigosRetorno!$A$2:$B$2000,2,FALSE)</f>
        <v>La moneda debe ser la misma en todo el documento. Salvo las percepciones que sólo son en moneda nacional</v>
      </c>
      <c r="Q398" s="138" t="s">
        <v>1295</v>
      </c>
    </row>
    <row r="399" spans="1:17" ht="24" x14ac:dyDescent="0.35">
      <c r="A399" s="2"/>
      <c r="B399" s="872"/>
      <c r="C399" s="915"/>
      <c r="D399" s="892"/>
      <c r="E399" s="892"/>
      <c r="F399" s="138" t="s">
        <v>300</v>
      </c>
      <c r="G399" s="131" t="s">
        <v>301</v>
      </c>
      <c r="H399" s="139" t="s">
        <v>1864</v>
      </c>
      <c r="I399" s="138" t="s">
        <v>2744</v>
      </c>
      <c r="J399" s="873" t="s">
        <v>3006</v>
      </c>
      <c r="K399" s="873" t="s">
        <v>2740</v>
      </c>
      <c r="L399" s="877" t="s">
        <v>3007</v>
      </c>
      <c r="M399" s="139" t="s">
        <v>1154</v>
      </c>
      <c r="N399" s="145" t="s">
        <v>6</v>
      </c>
      <c r="O399" s="147" t="s">
        <v>1865</v>
      </c>
      <c r="P399" s="139" t="str">
        <f>VLOOKUP(O399,CódigosRetorno!$A$2:$B$2000,2,FALSE)</f>
        <v>El dato ingresado en base monto por cargo/descuento globales no cumple con el formato establecido</v>
      </c>
      <c r="Q399" s="148" t="s">
        <v>9</v>
      </c>
    </row>
    <row r="400" spans="1:17" ht="24" x14ac:dyDescent="0.35">
      <c r="A400" s="2"/>
      <c r="B400" s="872"/>
      <c r="C400" s="915"/>
      <c r="D400" s="892"/>
      <c r="E400" s="892"/>
      <c r="F400" s="131" t="s">
        <v>144</v>
      </c>
      <c r="G400" s="131" t="s">
        <v>308</v>
      </c>
      <c r="H400" s="95" t="s">
        <v>1570</v>
      </c>
      <c r="I400" s="138">
        <v>1</v>
      </c>
      <c r="J400" s="874"/>
      <c r="K400" s="874"/>
      <c r="L400" s="878"/>
      <c r="M400" s="139" t="s">
        <v>1593</v>
      </c>
      <c r="N400" s="131" t="s">
        <v>6</v>
      </c>
      <c r="O400" s="145" t="s">
        <v>1147</v>
      </c>
      <c r="P400" s="139" t="str">
        <f>VLOOKUP(O400,CódigosRetorno!$A$2:$B$2000,2,FALSE)</f>
        <v>La moneda debe ser la misma en todo el documento. Salvo las percepciones que sólo son en moneda nacional</v>
      </c>
      <c r="Q400" s="138" t="s">
        <v>1295</v>
      </c>
    </row>
    <row r="401" spans="1:17" ht="24" x14ac:dyDescent="0.35">
      <c r="A401" s="2"/>
      <c r="B401" s="872">
        <f>B386+1</f>
        <v>51</v>
      </c>
      <c r="C401" s="871" t="s">
        <v>3008</v>
      </c>
      <c r="D401" s="892" t="s">
        <v>63</v>
      </c>
      <c r="E401" s="892" t="s">
        <v>184</v>
      </c>
      <c r="F401" s="868" t="s">
        <v>300</v>
      </c>
      <c r="G401" s="889" t="s">
        <v>301</v>
      </c>
      <c r="H401" s="873" t="s">
        <v>1867</v>
      </c>
      <c r="I401" s="872"/>
      <c r="J401" s="1026" t="s">
        <v>3009</v>
      </c>
      <c r="K401" s="1026" t="s">
        <v>2740</v>
      </c>
      <c r="L401" s="1029" t="s">
        <v>3010</v>
      </c>
      <c r="M401" s="139" t="s">
        <v>1613</v>
      </c>
      <c r="N401" s="145" t="s">
        <v>6</v>
      </c>
      <c r="O401" s="145" t="s">
        <v>1868</v>
      </c>
      <c r="P401" s="139" t="str">
        <f>VLOOKUP(O401,CódigosRetorno!$A$2:$B$2000,2,FALSE)</f>
        <v>El dato ingresado en el campo Total Descuentos no cumple con el formato establecido</v>
      </c>
      <c r="Q401" s="138" t="s">
        <v>9</v>
      </c>
    </row>
    <row r="402" spans="1:17" ht="72" x14ac:dyDescent="0.35">
      <c r="A402" s="2"/>
      <c r="B402" s="872"/>
      <c r="C402" s="871"/>
      <c r="D402" s="892"/>
      <c r="E402" s="892"/>
      <c r="F402" s="885"/>
      <c r="G402" s="890"/>
      <c r="H402" s="886"/>
      <c r="I402" s="872"/>
      <c r="J402" s="1027"/>
      <c r="K402" s="1027"/>
      <c r="L402" s="1030"/>
      <c r="M402" s="139" t="s">
        <v>3011</v>
      </c>
      <c r="N402" s="145" t="s">
        <v>208</v>
      </c>
      <c r="O402" s="145" t="s">
        <v>3012</v>
      </c>
      <c r="P402" s="139" t="str">
        <f>VLOOKUP(O402,CódigosRetorno!$A$2:$B$2000,2,FALSE)</f>
        <v>La sumatoria consignados en descuentos globales no corresponden al total.</v>
      </c>
      <c r="Q402" s="148" t="s">
        <v>9</v>
      </c>
    </row>
    <row r="403" spans="1:17" ht="24" x14ac:dyDescent="0.35">
      <c r="A403" s="2"/>
      <c r="B403" s="872"/>
      <c r="C403" s="871"/>
      <c r="D403" s="892"/>
      <c r="E403" s="892"/>
      <c r="F403" s="131" t="s">
        <v>144</v>
      </c>
      <c r="G403" s="131" t="s">
        <v>308</v>
      </c>
      <c r="H403" s="95" t="s">
        <v>1570</v>
      </c>
      <c r="I403" s="138">
        <v>1</v>
      </c>
      <c r="J403" s="1028"/>
      <c r="K403" s="1028"/>
      <c r="L403" s="1031"/>
      <c r="M403" s="139" t="s">
        <v>1593</v>
      </c>
      <c r="N403" s="131" t="s">
        <v>6</v>
      </c>
      <c r="O403" s="145" t="s">
        <v>1147</v>
      </c>
      <c r="P403" s="139" t="str">
        <f>VLOOKUP(O403,CódigosRetorno!$A$2:$B$2000,2,FALSE)</f>
        <v>La moneda debe ser la misma en todo el documento. Salvo las percepciones que sólo son en moneda nacional</v>
      </c>
      <c r="Q403" s="138" t="s">
        <v>1295</v>
      </c>
    </row>
    <row r="404" spans="1:17" ht="24" x14ac:dyDescent="0.35">
      <c r="A404" s="2"/>
      <c r="B404" s="872">
        <f>B401+1</f>
        <v>52</v>
      </c>
      <c r="C404" s="915" t="s">
        <v>3013</v>
      </c>
      <c r="D404" s="892" t="s">
        <v>63</v>
      </c>
      <c r="E404" s="892" t="s">
        <v>184</v>
      </c>
      <c r="F404" s="889" t="s">
        <v>300</v>
      </c>
      <c r="G404" s="889" t="s">
        <v>301</v>
      </c>
      <c r="H404" s="873" t="s">
        <v>1872</v>
      </c>
      <c r="I404" s="872">
        <v>1</v>
      </c>
      <c r="J404" s="1020" t="s">
        <v>3014</v>
      </c>
      <c r="K404" s="1020" t="s">
        <v>2740</v>
      </c>
      <c r="L404" s="1023" t="s">
        <v>3015</v>
      </c>
      <c r="M404" s="139" t="s">
        <v>1613</v>
      </c>
      <c r="N404" s="145" t="s">
        <v>6</v>
      </c>
      <c r="O404" s="147" t="s">
        <v>1873</v>
      </c>
      <c r="P404" s="139" t="str">
        <f>VLOOKUP(O404,CódigosRetorno!$A$2:$B$2000,2,FALSE)</f>
        <v>El dato ingresado en ChargeTotalAmount no cumple con el formato establecido</v>
      </c>
      <c r="Q404" s="138" t="s">
        <v>9</v>
      </c>
    </row>
    <row r="405" spans="1:17" ht="60" x14ac:dyDescent="0.35">
      <c r="A405" s="2"/>
      <c r="B405" s="872"/>
      <c r="C405" s="915"/>
      <c r="D405" s="892"/>
      <c r="E405" s="892"/>
      <c r="F405" s="890"/>
      <c r="G405" s="890"/>
      <c r="H405" s="886"/>
      <c r="I405" s="872"/>
      <c r="J405" s="1021"/>
      <c r="K405" s="1021"/>
      <c r="L405" s="1024"/>
      <c r="M405" s="139" t="s">
        <v>1874</v>
      </c>
      <c r="N405" s="131" t="s">
        <v>208</v>
      </c>
      <c r="O405" s="145" t="s">
        <v>3016</v>
      </c>
      <c r="P405" s="139" t="str">
        <f>VLOOKUP(O405,CódigosRetorno!$A$2:$B$2000,2,FALSE)</f>
        <v>La sumatoria consignados en cargos globales no corresponden al total</v>
      </c>
      <c r="Q405" s="148" t="s">
        <v>9</v>
      </c>
    </row>
    <row r="406" spans="1:17" ht="24" x14ac:dyDescent="0.35">
      <c r="A406" s="2"/>
      <c r="B406" s="872"/>
      <c r="C406" s="915"/>
      <c r="D406" s="892"/>
      <c r="E406" s="892"/>
      <c r="F406" s="138" t="s">
        <v>144</v>
      </c>
      <c r="G406" s="131" t="s">
        <v>308</v>
      </c>
      <c r="H406" s="95" t="s">
        <v>1570</v>
      </c>
      <c r="I406" s="138">
        <v>1</v>
      </c>
      <c r="J406" s="1022"/>
      <c r="K406" s="1022"/>
      <c r="L406" s="1025"/>
      <c r="M406" s="139" t="s">
        <v>1593</v>
      </c>
      <c r="N406" s="131" t="s">
        <v>6</v>
      </c>
      <c r="O406" s="145" t="s">
        <v>1147</v>
      </c>
      <c r="P406" s="139" t="str">
        <f>VLOOKUP(O406,CódigosRetorno!$A$2:$B$2000,2,FALSE)</f>
        <v>La moneda debe ser la misma en todo el documento. Salvo las percepciones que sólo son en moneda nacional</v>
      </c>
      <c r="Q406" s="138" t="s">
        <v>1295</v>
      </c>
    </row>
    <row r="407" spans="1:17" ht="24" x14ac:dyDescent="0.35">
      <c r="A407" s="2"/>
      <c r="B407" s="872">
        <f>B404+1</f>
        <v>53</v>
      </c>
      <c r="C407" s="915" t="s">
        <v>1182</v>
      </c>
      <c r="D407" s="892" t="s">
        <v>63</v>
      </c>
      <c r="E407" s="892" t="s">
        <v>143</v>
      </c>
      <c r="F407" s="872" t="s">
        <v>300</v>
      </c>
      <c r="G407" s="892" t="s">
        <v>1714</v>
      </c>
      <c r="H407" s="871" t="s">
        <v>1877</v>
      </c>
      <c r="I407" s="872">
        <v>1</v>
      </c>
      <c r="J407" s="907" t="s">
        <v>3017</v>
      </c>
      <c r="K407" s="907" t="s">
        <v>2746</v>
      </c>
      <c r="L407" s="973" t="s">
        <v>3018</v>
      </c>
      <c r="M407" s="139" t="s">
        <v>1154</v>
      </c>
      <c r="N407" s="145" t="s">
        <v>6</v>
      </c>
      <c r="O407" s="147" t="s">
        <v>1878</v>
      </c>
      <c r="P407" s="139" t="str">
        <f>VLOOKUP(O407,CódigosRetorno!$A$2:$B$2000,2,FALSE)</f>
        <v>El dato ingresado en PayableAmount no cumple con el formato establecido</v>
      </c>
      <c r="Q407" s="138" t="s">
        <v>9</v>
      </c>
    </row>
    <row r="408" spans="1:17" ht="72" x14ac:dyDescent="0.35">
      <c r="A408" s="2"/>
      <c r="B408" s="872"/>
      <c r="C408" s="915"/>
      <c r="D408" s="892"/>
      <c r="E408" s="892"/>
      <c r="F408" s="872"/>
      <c r="G408" s="892"/>
      <c r="H408" s="871"/>
      <c r="I408" s="872"/>
      <c r="J408" s="910"/>
      <c r="K408" s="910"/>
      <c r="L408" s="974"/>
      <c r="M408" s="141" t="s">
        <v>3019</v>
      </c>
      <c r="N408" s="145" t="s">
        <v>208</v>
      </c>
      <c r="O408" s="147" t="s">
        <v>3020</v>
      </c>
      <c r="P408" s="139" t="str">
        <f>VLOOKUP(O408,CódigosRetorno!$A$2:$B$2000,2,FALSE)</f>
        <v>El importe total del comprobante no coincide con el valor calculado</v>
      </c>
      <c r="Q408" s="138" t="s">
        <v>9</v>
      </c>
    </row>
    <row r="409" spans="1:17" ht="24" x14ac:dyDescent="0.35">
      <c r="A409" s="2"/>
      <c r="B409" s="872"/>
      <c r="C409" s="915"/>
      <c r="D409" s="892"/>
      <c r="E409" s="892"/>
      <c r="F409" s="131" t="s">
        <v>144</v>
      </c>
      <c r="G409" s="131" t="s">
        <v>308</v>
      </c>
      <c r="H409" s="95" t="s">
        <v>1570</v>
      </c>
      <c r="I409" s="138">
        <v>1</v>
      </c>
      <c r="J409" s="908"/>
      <c r="K409" s="908"/>
      <c r="L409" s="975"/>
      <c r="M409" s="139" t="s">
        <v>1593</v>
      </c>
      <c r="N409" s="131" t="s">
        <v>6</v>
      </c>
      <c r="O409" s="145" t="s">
        <v>1147</v>
      </c>
      <c r="P409" s="139" t="str">
        <f>VLOOKUP(O409,CódigosRetorno!$A$2:$B$2000,2,FALSE)</f>
        <v>La moneda debe ser la misma en todo el documento. Salvo las percepciones que sólo son en moneda nacional</v>
      </c>
      <c r="Q409" s="138" t="s">
        <v>1295</v>
      </c>
    </row>
    <row r="410" spans="1:17" x14ac:dyDescent="0.35">
      <c r="A410" s="2"/>
      <c r="B410" s="872">
        <f>B407+1</f>
        <v>54</v>
      </c>
      <c r="C410" s="915" t="s">
        <v>1151</v>
      </c>
      <c r="D410" s="892" t="s">
        <v>63</v>
      </c>
      <c r="E410" s="892" t="s">
        <v>143</v>
      </c>
      <c r="F410" s="892" t="s">
        <v>300</v>
      </c>
      <c r="G410" s="892" t="s">
        <v>301</v>
      </c>
      <c r="H410" s="871" t="s">
        <v>1881</v>
      </c>
      <c r="I410" s="872">
        <v>1</v>
      </c>
      <c r="J410" s="1018" t="s">
        <v>3021</v>
      </c>
      <c r="K410" s="1018" t="s">
        <v>2746</v>
      </c>
      <c r="L410" s="1019" t="s">
        <v>3022</v>
      </c>
      <c r="M410" s="139" t="s">
        <v>1882</v>
      </c>
      <c r="N410" s="145" t="s">
        <v>208</v>
      </c>
      <c r="O410" s="145" t="s">
        <v>3023</v>
      </c>
      <c r="P410" s="139" t="str">
        <f>VLOOKUP(O410,CódigosRetorno!$A$2:$B$2000,2,FALSE)</f>
        <v>Debe consignar el Total Valor de Venta</v>
      </c>
      <c r="Q410" s="148" t="s">
        <v>9</v>
      </c>
    </row>
    <row r="411" spans="1:17" ht="36" x14ac:dyDescent="0.35">
      <c r="A411" s="2"/>
      <c r="B411" s="872"/>
      <c r="C411" s="915"/>
      <c r="D411" s="892"/>
      <c r="E411" s="892"/>
      <c r="F411" s="892"/>
      <c r="G411" s="892"/>
      <c r="H411" s="871"/>
      <c r="I411" s="872"/>
      <c r="J411" s="1018"/>
      <c r="K411" s="1018"/>
      <c r="L411" s="1019"/>
      <c r="M411" s="139" t="s">
        <v>1884</v>
      </c>
      <c r="N411" s="145" t="s">
        <v>6</v>
      </c>
      <c r="O411" s="145" t="s">
        <v>1885</v>
      </c>
      <c r="P411" s="139" t="str">
        <f>VLOOKUP(O411,CódigosRetorno!$A$2:$B$2000,2,FALSE)</f>
        <v>El dato ingresado en total valor de venta no cumple con el estandar</v>
      </c>
      <c r="Q411" s="138" t="s">
        <v>9</v>
      </c>
    </row>
    <row r="412" spans="1:17" ht="108" x14ac:dyDescent="0.35">
      <c r="A412" s="2"/>
      <c r="B412" s="872"/>
      <c r="C412" s="915"/>
      <c r="D412" s="892"/>
      <c r="E412" s="892"/>
      <c r="F412" s="892"/>
      <c r="G412" s="892"/>
      <c r="H412" s="871"/>
      <c r="I412" s="872"/>
      <c r="J412" s="1018"/>
      <c r="K412" s="1018"/>
      <c r="L412" s="1019"/>
      <c r="M412" s="139" t="s">
        <v>1886</v>
      </c>
      <c r="N412" s="131" t="s">
        <v>208</v>
      </c>
      <c r="O412" s="145" t="s">
        <v>3024</v>
      </c>
      <c r="P412" s="139" t="str">
        <f>VLOOKUP(O412,CódigosRetorno!$A$2:$B$2000,2,FALSE)</f>
        <v>La sumatoria de valor de venta no corresponde a los importes consignados</v>
      </c>
      <c r="Q412" s="148" t="s">
        <v>9</v>
      </c>
    </row>
    <row r="413" spans="1:17" ht="24" x14ac:dyDescent="0.35">
      <c r="A413" s="2"/>
      <c r="B413" s="872"/>
      <c r="C413" s="915"/>
      <c r="D413" s="892"/>
      <c r="E413" s="892"/>
      <c r="F413" s="131" t="s">
        <v>144</v>
      </c>
      <c r="G413" s="131" t="s">
        <v>308</v>
      </c>
      <c r="H413" s="95" t="s">
        <v>1570</v>
      </c>
      <c r="I413" s="138">
        <v>1</v>
      </c>
      <c r="J413" s="1018"/>
      <c r="K413" s="1018"/>
      <c r="L413" s="1019"/>
      <c r="M413" s="139" t="s">
        <v>1593</v>
      </c>
      <c r="N413" s="131" t="s">
        <v>6</v>
      </c>
      <c r="O413" s="145" t="s">
        <v>1147</v>
      </c>
      <c r="P413" s="139" t="str">
        <f>VLOOKUP(O413,CódigosRetorno!$A$2:$B$2000,2,FALSE)</f>
        <v>La moneda debe ser la misma en todo el documento. Salvo las percepciones que sólo son en moneda nacional</v>
      </c>
      <c r="Q413" s="138" t="s">
        <v>1295</v>
      </c>
    </row>
    <row r="414" spans="1:17" x14ac:dyDescent="0.35">
      <c r="A414" s="2"/>
      <c r="B414" s="872">
        <f>B410+1</f>
        <v>55</v>
      </c>
      <c r="C414" s="915" t="s">
        <v>3025</v>
      </c>
      <c r="D414" s="892" t="s">
        <v>63</v>
      </c>
      <c r="E414" s="892" t="s">
        <v>143</v>
      </c>
      <c r="F414" s="889" t="s">
        <v>300</v>
      </c>
      <c r="G414" s="889" t="s">
        <v>301</v>
      </c>
      <c r="H414" s="873" t="s">
        <v>1889</v>
      </c>
      <c r="I414" s="868">
        <v>1</v>
      </c>
      <c r="J414" s="873" t="s">
        <v>3026</v>
      </c>
      <c r="K414" s="873" t="s">
        <v>2740</v>
      </c>
      <c r="L414" s="873" t="s">
        <v>3027</v>
      </c>
      <c r="M414" s="139" t="s">
        <v>1882</v>
      </c>
      <c r="N414" s="145" t="s">
        <v>208</v>
      </c>
      <c r="O414" s="145" t="s">
        <v>3028</v>
      </c>
      <c r="P414" s="139" t="str">
        <f>VLOOKUP(O414,CódigosRetorno!$A$2:$B$2000,2,FALSE)</f>
        <v>Debe consignar el Total Precio de Venta</v>
      </c>
      <c r="Q414" s="148" t="s">
        <v>9</v>
      </c>
    </row>
    <row r="415" spans="1:17" ht="36" x14ac:dyDescent="0.35">
      <c r="A415" s="2"/>
      <c r="B415" s="872"/>
      <c r="C415" s="915"/>
      <c r="D415" s="892"/>
      <c r="E415" s="892"/>
      <c r="F415" s="890"/>
      <c r="G415" s="890"/>
      <c r="H415" s="886"/>
      <c r="I415" s="885"/>
      <c r="J415" s="886"/>
      <c r="K415" s="886"/>
      <c r="L415" s="886"/>
      <c r="M415" s="139" t="s">
        <v>1884</v>
      </c>
      <c r="N415" s="145" t="s">
        <v>6</v>
      </c>
      <c r="O415" s="145" t="s">
        <v>1891</v>
      </c>
      <c r="P415" s="139" t="str">
        <f>VLOOKUP(O415,CódigosRetorno!$A$2:$B$2000,2,FALSE)</f>
        <v>El dato ingresado en total precio de venta no cumple con el formato establecido</v>
      </c>
      <c r="Q415" s="148" t="s">
        <v>9</v>
      </c>
    </row>
    <row r="416" spans="1:17" ht="212.5" customHeight="1" x14ac:dyDescent="0.35">
      <c r="A416" s="2"/>
      <c r="B416" s="872"/>
      <c r="C416" s="915"/>
      <c r="D416" s="892"/>
      <c r="E416" s="892"/>
      <c r="F416" s="890"/>
      <c r="G416" s="890"/>
      <c r="H416" s="886"/>
      <c r="I416" s="885"/>
      <c r="J416" s="886"/>
      <c r="K416" s="886"/>
      <c r="L416" s="886"/>
      <c r="M416" s="835" t="s">
        <v>3029</v>
      </c>
      <c r="N416" s="602" t="s">
        <v>208</v>
      </c>
      <c r="O416" s="582" t="s">
        <v>3030</v>
      </c>
      <c r="P416" s="581" t="str">
        <f>VLOOKUP(O416,CódigosRetorno!$A$2:$B$2000,2,FALSE)</f>
        <v>La sumatoria del Total del valor de venta más los impuestos no concuerda con la base imponible</v>
      </c>
      <c r="Q416" s="584" t="s">
        <v>9</v>
      </c>
    </row>
    <row r="417" spans="1:17" ht="156" x14ac:dyDescent="0.35">
      <c r="A417" s="2"/>
      <c r="B417" s="872"/>
      <c r="C417" s="915"/>
      <c r="D417" s="892"/>
      <c r="E417" s="892"/>
      <c r="F417" s="890"/>
      <c r="G417" s="890"/>
      <c r="H417" s="886"/>
      <c r="I417" s="885"/>
      <c r="J417" s="886"/>
      <c r="K417" s="886"/>
      <c r="L417" s="886"/>
      <c r="M417" s="139" t="s">
        <v>3031</v>
      </c>
      <c r="N417" s="131" t="s">
        <v>208</v>
      </c>
      <c r="O417" s="145" t="s">
        <v>3030</v>
      </c>
      <c r="P417" s="139" t="str">
        <f>VLOOKUP(O417,CódigosRetorno!$A$2:$B$2000,2,FALSE)</f>
        <v>La sumatoria del Total del valor de venta más los impuestos no concuerda con la base imponible</v>
      </c>
      <c r="Q417" s="148" t="s">
        <v>9</v>
      </c>
    </row>
    <row r="418" spans="1:17" ht="24" x14ac:dyDescent="0.35">
      <c r="A418" s="2"/>
      <c r="B418" s="872"/>
      <c r="C418" s="915"/>
      <c r="D418" s="892"/>
      <c r="E418" s="892"/>
      <c r="F418" s="131" t="s">
        <v>144</v>
      </c>
      <c r="G418" s="131" t="s">
        <v>308</v>
      </c>
      <c r="H418" s="95" t="s">
        <v>1570</v>
      </c>
      <c r="I418" s="138">
        <v>1</v>
      </c>
      <c r="J418" s="340"/>
      <c r="K418" s="340"/>
      <c r="L418" s="149"/>
      <c r="M418" s="139" t="s">
        <v>1593</v>
      </c>
      <c r="N418" s="131" t="s">
        <v>6</v>
      </c>
      <c r="O418" s="145" t="s">
        <v>1147</v>
      </c>
      <c r="P418" s="139" t="str">
        <f>VLOOKUP(O418,CódigosRetorno!$A$2:$B$2000,2,FALSE)</f>
        <v>La moneda debe ser la misma en todo el documento. Salvo las percepciones que sólo son en moneda nacional</v>
      </c>
      <c r="Q418" s="138" t="s">
        <v>1295</v>
      </c>
    </row>
    <row r="419" spans="1:17" ht="24" x14ac:dyDescent="0.35">
      <c r="A419" s="2"/>
      <c r="B419" s="868">
        <f>B414+1</f>
        <v>56</v>
      </c>
      <c r="C419" s="873" t="s">
        <v>1895</v>
      </c>
      <c r="D419" s="889" t="s">
        <v>63</v>
      </c>
      <c r="E419" s="889" t="s">
        <v>184</v>
      </c>
      <c r="F419" s="131" t="s">
        <v>300</v>
      </c>
      <c r="G419" s="131" t="s">
        <v>301</v>
      </c>
      <c r="H419" s="139" t="s">
        <v>1896</v>
      </c>
      <c r="I419" s="138"/>
      <c r="J419" s="873" t="s">
        <v>3032</v>
      </c>
      <c r="K419" s="873" t="s">
        <v>2740</v>
      </c>
      <c r="L419" s="877" t="s">
        <v>3033</v>
      </c>
      <c r="M419" s="141" t="s">
        <v>322</v>
      </c>
      <c r="N419" s="145" t="s">
        <v>208</v>
      </c>
      <c r="O419" s="147" t="s">
        <v>3034</v>
      </c>
      <c r="P419" s="139" t="str">
        <f>VLOOKUP(O419,CódigosRetorno!$A$2:$B$2000,2,FALSE)</f>
        <v>El monto para el redondeo del Importe Total excede el valor permitido</v>
      </c>
      <c r="Q419" s="138" t="s">
        <v>9</v>
      </c>
    </row>
    <row r="420" spans="1:17" ht="24" x14ac:dyDescent="0.35">
      <c r="A420" s="2"/>
      <c r="B420" s="869"/>
      <c r="C420" s="874"/>
      <c r="D420" s="891"/>
      <c r="E420" s="891"/>
      <c r="F420" s="131" t="s">
        <v>144</v>
      </c>
      <c r="G420" s="131" t="s">
        <v>308</v>
      </c>
      <c r="H420" s="95" t="s">
        <v>1570</v>
      </c>
      <c r="I420" s="138"/>
      <c r="J420" s="874"/>
      <c r="K420" s="874"/>
      <c r="L420" s="878"/>
      <c r="M420" s="141" t="s">
        <v>1593</v>
      </c>
      <c r="N420" s="145" t="s">
        <v>6</v>
      </c>
      <c r="O420" s="147" t="s">
        <v>1147</v>
      </c>
      <c r="P420" s="139" t="str">
        <f>VLOOKUP(O420,CódigosRetorno!$A$2:$B$2000,2,FALSE)</f>
        <v>La moneda debe ser la misma en todo el documento. Salvo las percepciones que sólo son en moneda nacional</v>
      </c>
      <c r="Q420" s="138" t="s">
        <v>1295</v>
      </c>
    </row>
    <row r="421" spans="1:17" x14ac:dyDescent="0.35">
      <c r="A421" s="2"/>
      <c r="B421" s="603" t="s">
        <v>1897</v>
      </c>
      <c r="C421" s="590"/>
      <c r="D421" s="596"/>
      <c r="E421" s="596" t="s">
        <v>9</v>
      </c>
      <c r="F421" s="605" t="s">
        <v>9</v>
      </c>
      <c r="G421" s="605" t="s">
        <v>9</v>
      </c>
      <c r="H421" s="606" t="s">
        <v>9</v>
      </c>
      <c r="I421" s="605"/>
      <c r="J421" s="605"/>
      <c r="K421" s="605"/>
      <c r="L421" s="606"/>
      <c r="M421" s="590" t="s">
        <v>9</v>
      </c>
      <c r="N421" s="592" t="s">
        <v>9</v>
      </c>
      <c r="O421" s="599" t="s">
        <v>9</v>
      </c>
      <c r="P421" s="590" t="str">
        <f>VLOOKUP(O421,CódigosRetorno!$A$2:$B$2000,2,FALSE)</f>
        <v>-</v>
      </c>
      <c r="Q421" s="589" t="s">
        <v>9</v>
      </c>
    </row>
    <row r="422" spans="1:17" ht="24" x14ac:dyDescent="0.35">
      <c r="A422" s="2"/>
      <c r="B422" s="872">
        <f>B419+1</f>
        <v>57</v>
      </c>
      <c r="C422" s="871" t="s">
        <v>1898</v>
      </c>
      <c r="D422" s="892" t="s">
        <v>63</v>
      </c>
      <c r="E422" s="872" t="s">
        <v>1899</v>
      </c>
      <c r="F422" s="872" t="s">
        <v>664</v>
      </c>
      <c r="G422" s="892" t="s">
        <v>1900</v>
      </c>
      <c r="H422" s="915" t="s">
        <v>1901</v>
      </c>
      <c r="I422" s="872">
        <v>1</v>
      </c>
      <c r="J422" s="973" t="s">
        <v>3035</v>
      </c>
      <c r="K422" s="973" t="s">
        <v>2740</v>
      </c>
      <c r="L422" s="973" t="s">
        <v>3036</v>
      </c>
      <c r="M422" s="141" t="s">
        <v>1902</v>
      </c>
      <c r="N422" s="145" t="s">
        <v>6</v>
      </c>
      <c r="O422" s="145" t="s">
        <v>1903</v>
      </c>
      <c r="P422" s="139" t="str">
        <f>VLOOKUP(O422,CódigosRetorno!$A$2:$B$2000,2,FALSE)</f>
        <v>El valor del atributo no se encuentra en el catálogo</v>
      </c>
      <c r="Q422" s="138" t="s">
        <v>1772</v>
      </c>
    </row>
    <row r="423" spans="1:17" x14ac:dyDescent="0.35">
      <c r="A423" s="2"/>
      <c r="B423" s="872"/>
      <c r="C423" s="871"/>
      <c r="D423" s="892"/>
      <c r="E423" s="872"/>
      <c r="F423" s="872"/>
      <c r="G423" s="892"/>
      <c r="H423" s="915"/>
      <c r="I423" s="872"/>
      <c r="J423" s="974"/>
      <c r="K423" s="974"/>
      <c r="L423" s="974"/>
      <c r="M423" s="219" t="s">
        <v>1904</v>
      </c>
      <c r="N423" s="147" t="s">
        <v>6</v>
      </c>
      <c r="O423" s="147" t="s">
        <v>1905</v>
      </c>
      <c r="P423" s="139" t="str">
        <f>VLOOKUP(O423,CódigosRetorno!$A$2:$B$2000,2,FALSE)</f>
        <v>El codigo de leyenda no debe repetirse en el comprobante.</v>
      </c>
      <c r="Q423" s="148" t="s">
        <v>9</v>
      </c>
    </row>
    <row r="424" spans="1:17" ht="48" x14ac:dyDescent="0.35">
      <c r="A424" s="2"/>
      <c r="B424" s="872"/>
      <c r="C424" s="871"/>
      <c r="D424" s="892"/>
      <c r="E424" s="872"/>
      <c r="F424" s="872"/>
      <c r="G424" s="892"/>
      <c r="H424" s="915"/>
      <c r="I424" s="872"/>
      <c r="J424" s="974"/>
      <c r="K424" s="974"/>
      <c r="L424" s="974"/>
      <c r="M424" s="141" t="s">
        <v>1906</v>
      </c>
      <c r="N424" s="145" t="s">
        <v>208</v>
      </c>
      <c r="O424" s="145" t="s">
        <v>1907</v>
      </c>
      <c r="P424" s="139" t="str">
        <f>VLOOKUP(O424,CódigosRetorno!$A$2:$B$2000,2,FALSE)</f>
        <v>El XML no contiene el codigo de leyenda 2007 para el tipo de operación IVAP</v>
      </c>
      <c r="Q424" s="148" t="s">
        <v>9</v>
      </c>
    </row>
    <row r="425" spans="1:17" ht="24" x14ac:dyDescent="0.35">
      <c r="A425" s="2"/>
      <c r="B425" s="872"/>
      <c r="C425" s="871"/>
      <c r="D425" s="892"/>
      <c r="E425" s="872"/>
      <c r="F425" s="872"/>
      <c r="G425" s="892"/>
      <c r="H425" s="915"/>
      <c r="I425" s="872"/>
      <c r="J425" s="974"/>
      <c r="K425" s="974"/>
      <c r="L425" s="974"/>
      <c r="M425" s="141" t="s">
        <v>1908</v>
      </c>
      <c r="N425" s="145" t="s">
        <v>208</v>
      </c>
      <c r="O425" s="145" t="s">
        <v>1909</v>
      </c>
      <c r="P425" s="139" t="str">
        <f>VLOOKUP(O425,CódigosRetorno!$A$2:$B$2000,2,FALSE)</f>
        <v>El XML no contiene el codigo de leyenda 2006 para tipo de operación de detracciones</v>
      </c>
      <c r="Q425" s="138" t="s">
        <v>1772</v>
      </c>
    </row>
    <row r="426" spans="1:17" ht="36" x14ac:dyDescent="0.35">
      <c r="A426" s="2"/>
      <c r="B426" s="872"/>
      <c r="C426" s="871"/>
      <c r="D426" s="892"/>
      <c r="E426" s="872"/>
      <c r="F426" s="872"/>
      <c r="G426" s="892"/>
      <c r="H426" s="915"/>
      <c r="I426" s="872"/>
      <c r="J426" s="974"/>
      <c r="K426" s="974"/>
      <c r="L426" s="974"/>
      <c r="M426" s="141" t="s">
        <v>1910</v>
      </c>
      <c r="N426" s="145" t="s">
        <v>208</v>
      </c>
      <c r="O426" s="145" t="s">
        <v>1909</v>
      </c>
      <c r="P426" s="139" t="str">
        <f>VLOOKUP(O426,CódigosRetorno!$A$2:$B$2000,2,FALSE)</f>
        <v>El XML no contiene el codigo de leyenda 2006 para tipo de operación de detracciones</v>
      </c>
      <c r="Q426" s="138" t="s">
        <v>1772</v>
      </c>
    </row>
    <row r="427" spans="1:17" ht="36" x14ac:dyDescent="0.35">
      <c r="A427" s="2"/>
      <c r="B427" s="872"/>
      <c r="C427" s="871"/>
      <c r="D427" s="892"/>
      <c r="E427" s="872"/>
      <c r="F427" s="872"/>
      <c r="G427" s="892"/>
      <c r="H427" s="915"/>
      <c r="I427" s="872"/>
      <c r="J427" s="974"/>
      <c r="K427" s="974"/>
      <c r="L427" s="974"/>
      <c r="M427" s="141" t="s">
        <v>1911</v>
      </c>
      <c r="N427" s="145" t="s">
        <v>208</v>
      </c>
      <c r="O427" s="145" t="s">
        <v>1909</v>
      </c>
      <c r="P427" s="139" t="str">
        <f>VLOOKUP(O427,CódigosRetorno!$A$2:$B$2000,2,FALSE)</f>
        <v>El XML no contiene el codigo de leyenda 2006 para tipo de operación de detracciones</v>
      </c>
      <c r="Q427" s="138" t="s">
        <v>1772</v>
      </c>
    </row>
    <row r="428" spans="1:17" ht="36" x14ac:dyDescent="0.35">
      <c r="A428" s="2"/>
      <c r="B428" s="872"/>
      <c r="C428" s="871"/>
      <c r="D428" s="892"/>
      <c r="E428" s="872"/>
      <c r="F428" s="872"/>
      <c r="G428" s="892"/>
      <c r="H428" s="915"/>
      <c r="I428" s="872"/>
      <c r="J428" s="974"/>
      <c r="K428" s="974"/>
      <c r="L428" s="974"/>
      <c r="M428" s="141" t="s">
        <v>1912</v>
      </c>
      <c r="N428" s="145" t="s">
        <v>208</v>
      </c>
      <c r="O428" s="145" t="s">
        <v>1909</v>
      </c>
      <c r="P428" s="139" t="str">
        <f>VLOOKUP(O428,CódigosRetorno!$A$2:$B$2000,2,FALSE)</f>
        <v>El XML no contiene el codigo de leyenda 2006 para tipo de operación de detracciones</v>
      </c>
      <c r="Q428" s="138" t="s">
        <v>1772</v>
      </c>
    </row>
    <row r="429" spans="1:17" ht="36" x14ac:dyDescent="0.35">
      <c r="A429" s="2"/>
      <c r="B429" s="872"/>
      <c r="C429" s="871"/>
      <c r="D429" s="892"/>
      <c r="E429" s="872"/>
      <c r="F429" s="872"/>
      <c r="G429" s="892"/>
      <c r="H429" s="915"/>
      <c r="I429" s="872"/>
      <c r="J429" s="975"/>
      <c r="K429" s="975"/>
      <c r="L429" s="975"/>
      <c r="M429" s="141" t="s">
        <v>1913</v>
      </c>
      <c r="N429" s="145" t="s">
        <v>208</v>
      </c>
      <c r="O429" s="145" t="s">
        <v>1914</v>
      </c>
      <c r="P429" s="139" t="str">
        <f>VLOOKUP(O429,CódigosRetorno!$A$2:$B$2000,2,FALSE)</f>
        <v>El XML no contiene el codigo de leyenda 2005 para el tipo de operación Venta itinerante</v>
      </c>
      <c r="Q429" s="138" t="s">
        <v>1772</v>
      </c>
    </row>
    <row r="430" spans="1:17" ht="48" x14ac:dyDescent="0.35">
      <c r="A430" s="2"/>
      <c r="B430" s="872"/>
      <c r="C430" s="871"/>
      <c r="D430" s="892"/>
      <c r="E430" s="872"/>
      <c r="F430" s="138"/>
      <c r="G430" s="131"/>
      <c r="H430" s="139" t="s">
        <v>1915</v>
      </c>
      <c r="I430" s="138"/>
      <c r="J430" s="138"/>
      <c r="K430" s="138"/>
      <c r="L430" s="139"/>
      <c r="M430" s="139" t="s">
        <v>1916</v>
      </c>
      <c r="N430" s="145" t="s">
        <v>6</v>
      </c>
      <c r="O430" s="147" t="s">
        <v>1917</v>
      </c>
      <c r="P430" s="139" t="str">
        <f>VLOOKUP(O430,CódigosRetorno!$A$2:$B$2000,2,FALSE)</f>
        <v>El dato ingresado en descripcion de leyenda no cumple con el formato establecido.</v>
      </c>
      <c r="Q430" s="148" t="s">
        <v>9</v>
      </c>
    </row>
    <row r="431" spans="1:17" x14ac:dyDescent="0.35">
      <c r="A431" s="2"/>
      <c r="B431" s="892">
        <f>B422+1</f>
        <v>58</v>
      </c>
      <c r="C431" s="915" t="s">
        <v>3037</v>
      </c>
      <c r="D431" s="892" t="s">
        <v>63</v>
      </c>
      <c r="E431" s="889" t="s">
        <v>143</v>
      </c>
      <c r="F431" s="868" t="s">
        <v>664</v>
      </c>
      <c r="G431" s="889" t="s">
        <v>1919</v>
      </c>
      <c r="H431" s="873" t="s">
        <v>3038</v>
      </c>
      <c r="I431" s="868">
        <v>1</v>
      </c>
      <c r="J431" s="1014" t="s">
        <v>3039</v>
      </c>
      <c r="K431" s="1014" t="s">
        <v>2746</v>
      </c>
      <c r="L431" s="1016" t="s">
        <v>3040</v>
      </c>
      <c r="M431" s="139" t="s">
        <v>3041</v>
      </c>
      <c r="N431" s="145" t="s">
        <v>6</v>
      </c>
      <c r="O431" s="147" t="s">
        <v>1922</v>
      </c>
      <c r="P431" s="139" t="str">
        <f>VLOOKUP(O431,CódigosRetorno!$A$2:$B$2000,2,FALSE)</f>
        <v>Debe consignar el tipo de operación</v>
      </c>
      <c r="Q431" s="138" t="s">
        <v>9</v>
      </c>
    </row>
    <row r="432" spans="1:17" ht="24" x14ac:dyDescent="0.35">
      <c r="A432" s="2"/>
      <c r="B432" s="892"/>
      <c r="C432" s="915"/>
      <c r="D432" s="892"/>
      <c r="E432" s="890"/>
      <c r="F432" s="885"/>
      <c r="G432" s="890"/>
      <c r="H432" s="886"/>
      <c r="I432" s="885"/>
      <c r="J432" s="1015"/>
      <c r="K432" s="1015"/>
      <c r="L432" s="1017"/>
      <c r="M432" s="139" t="s">
        <v>1923</v>
      </c>
      <c r="N432" s="145" t="s">
        <v>6</v>
      </c>
      <c r="O432" s="147" t="s">
        <v>1924</v>
      </c>
      <c r="P432" s="139" t="str">
        <f>VLOOKUP(O432,CódigosRetorno!$A$2:$B$2000,2,FALSE)</f>
        <v>El dato ingresado como tipo de operación no corresponde a un valor esperado (catálogo nro. 51)</v>
      </c>
      <c r="Q432" s="138" t="s">
        <v>1925</v>
      </c>
    </row>
    <row r="433" spans="1:17" ht="36" x14ac:dyDescent="0.35">
      <c r="A433" s="2"/>
      <c r="B433" s="892"/>
      <c r="C433" s="915"/>
      <c r="D433" s="892"/>
      <c r="E433" s="891"/>
      <c r="F433" s="869"/>
      <c r="G433" s="891"/>
      <c r="H433" s="874"/>
      <c r="I433" s="869"/>
      <c r="J433" s="1015"/>
      <c r="K433" s="1015"/>
      <c r="L433" s="1017"/>
      <c r="M433" s="139" t="s">
        <v>1926</v>
      </c>
      <c r="N433" s="145" t="s">
        <v>6</v>
      </c>
      <c r="O433" s="147" t="s">
        <v>1927</v>
      </c>
      <c r="P433" s="139" t="str">
        <f>VLOOKUP(O433,CódigosRetorno!$A$2:$B$2000,2,FALSE)</f>
        <v>Debe enviar su comprobante por el SEE-Empresas supervisadas</v>
      </c>
      <c r="Q433" s="138" t="s">
        <v>1318</v>
      </c>
    </row>
    <row r="434" spans="1:17" ht="24" x14ac:dyDescent="0.35">
      <c r="A434" s="2"/>
      <c r="B434" s="892"/>
      <c r="C434" s="915"/>
      <c r="D434" s="892"/>
      <c r="E434" s="892" t="s">
        <v>184</v>
      </c>
      <c r="F434" s="872"/>
      <c r="G434" s="138" t="s">
        <v>1928</v>
      </c>
      <c r="H434" s="95" t="s">
        <v>1929</v>
      </c>
      <c r="I434" s="138" t="s">
        <v>2744</v>
      </c>
      <c r="J434" s="1015"/>
      <c r="K434" s="1015"/>
      <c r="L434" s="1017"/>
      <c r="M434" s="139" t="s">
        <v>3042</v>
      </c>
      <c r="N434" s="131" t="s">
        <v>208</v>
      </c>
      <c r="O434" s="145" t="s">
        <v>1931</v>
      </c>
      <c r="P434" s="139" t="str">
        <f>VLOOKUP(O434,CódigosRetorno!$A$2:$B$2000,2,FALSE)</f>
        <v>El dato ingresado como atributo @name es incorrecto.</v>
      </c>
      <c r="Q434" s="148" t="s">
        <v>9</v>
      </c>
    </row>
    <row r="435" spans="1:17" ht="36" x14ac:dyDescent="0.35">
      <c r="A435" s="2"/>
      <c r="B435" s="892"/>
      <c r="C435" s="915"/>
      <c r="D435" s="892"/>
      <c r="E435" s="892"/>
      <c r="F435" s="872"/>
      <c r="G435" s="138" t="s">
        <v>1932</v>
      </c>
      <c r="H435" s="95" t="s">
        <v>1933</v>
      </c>
      <c r="I435" s="138" t="s">
        <v>2744</v>
      </c>
      <c r="J435" s="1015"/>
      <c r="K435" s="1015"/>
      <c r="L435" s="1017"/>
      <c r="M435" s="139" t="s">
        <v>1934</v>
      </c>
      <c r="N435" s="145" t="s">
        <v>208</v>
      </c>
      <c r="O435" s="147" t="s">
        <v>1935</v>
      </c>
      <c r="P435" s="139" t="str">
        <f>VLOOKUP(O435,CódigosRetorno!$A$2:$B$2000,2,FALSE)</f>
        <v>El dato ingresado como atributo @listSchemeURI es incorrecto.</v>
      </c>
      <c r="Q435" s="148" t="s">
        <v>9</v>
      </c>
    </row>
    <row r="436" spans="1:17" ht="24" x14ac:dyDescent="0.35">
      <c r="A436" s="2"/>
      <c r="B436" s="872">
        <f>B431+1</f>
        <v>59</v>
      </c>
      <c r="C436" s="871" t="s">
        <v>1940</v>
      </c>
      <c r="D436" s="892" t="s">
        <v>63</v>
      </c>
      <c r="E436" s="892" t="s">
        <v>184</v>
      </c>
      <c r="F436" s="138" t="s">
        <v>1177</v>
      </c>
      <c r="G436" s="131" t="s">
        <v>1941</v>
      </c>
      <c r="H436" s="139" t="s">
        <v>1848</v>
      </c>
      <c r="I436" s="138">
        <v>1</v>
      </c>
      <c r="J436" s="951"/>
      <c r="K436" s="951"/>
      <c r="L436" s="1013"/>
      <c r="M436" s="139" t="s">
        <v>3043</v>
      </c>
      <c r="N436" s="131" t="s">
        <v>6</v>
      </c>
      <c r="O436" s="79" t="s">
        <v>1724</v>
      </c>
      <c r="P436" s="139" t="str">
        <f>VLOOKUP(O436,CódigosRetorno!$A$2:$B$2000,2,FALSE)</f>
        <v>El dato ingresado como indicador de cargo/descuento no corresponde al valor esperado.</v>
      </c>
      <c r="Q436" s="138" t="s">
        <v>9</v>
      </c>
    </row>
    <row r="437" spans="1:17" ht="24" x14ac:dyDescent="0.35">
      <c r="A437" s="2"/>
      <c r="B437" s="872"/>
      <c r="C437" s="871"/>
      <c r="D437" s="892"/>
      <c r="E437" s="892"/>
      <c r="F437" s="872" t="s">
        <v>330</v>
      </c>
      <c r="G437" s="892" t="s">
        <v>1726</v>
      </c>
      <c r="H437" s="871" t="s">
        <v>2999</v>
      </c>
      <c r="I437" s="872">
        <v>1</v>
      </c>
      <c r="J437" s="951"/>
      <c r="K437" s="951"/>
      <c r="L437" s="1013"/>
      <c r="M437" s="139" t="s">
        <v>1852</v>
      </c>
      <c r="N437" s="145" t="s">
        <v>6</v>
      </c>
      <c r="O437" s="147" t="s">
        <v>1853</v>
      </c>
      <c r="P437" s="139" t="str">
        <f>VLOOKUP(O437,CódigosRetorno!$A$2:$B$2000,2,FALSE)</f>
        <v>El XML no contiene el tag o no existe informacion de codigo de motivo de cargo/descuento global.</v>
      </c>
      <c r="Q437" s="138" t="s">
        <v>9</v>
      </c>
    </row>
    <row r="438" spans="1:17" ht="24" x14ac:dyDescent="0.35">
      <c r="A438" s="2"/>
      <c r="B438" s="872"/>
      <c r="C438" s="871"/>
      <c r="D438" s="892"/>
      <c r="E438" s="892"/>
      <c r="F438" s="872"/>
      <c r="G438" s="892"/>
      <c r="H438" s="871"/>
      <c r="I438" s="872"/>
      <c r="J438" s="951"/>
      <c r="K438" s="951"/>
      <c r="L438" s="1013"/>
      <c r="M438" s="139" t="s">
        <v>1729</v>
      </c>
      <c r="N438" s="145" t="s">
        <v>6</v>
      </c>
      <c r="O438" s="147" t="s">
        <v>1856</v>
      </c>
      <c r="P438" s="139" t="str">
        <f>VLOOKUP(O438,CódigosRetorno!$A$2:$B$2000,2,FALSE)</f>
        <v>El dato ingresado como codigo de motivo de cargo/descuento global no es valido (catalogo nro 53)</v>
      </c>
      <c r="Q438" s="138" t="s">
        <v>1731</v>
      </c>
    </row>
    <row r="439" spans="1:17" ht="24" x14ac:dyDescent="0.35">
      <c r="A439" s="2"/>
      <c r="B439" s="872"/>
      <c r="C439" s="871"/>
      <c r="D439" s="892"/>
      <c r="E439" s="892"/>
      <c r="F439" s="868"/>
      <c r="G439" s="138" t="s">
        <v>1257</v>
      </c>
      <c r="H439" s="139" t="s">
        <v>1280</v>
      </c>
      <c r="I439" s="138" t="s">
        <v>2744</v>
      </c>
      <c r="J439" s="951"/>
      <c r="K439" s="951"/>
      <c r="L439" s="1013"/>
      <c r="M439" s="139" t="s">
        <v>1259</v>
      </c>
      <c r="N439" s="145" t="s">
        <v>208</v>
      </c>
      <c r="O439" s="147" t="s">
        <v>1281</v>
      </c>
      <c r="P439" s="139" t="str">
        <f>VLOOKUP(O439,CódigosRetorno!$A$2:$B$2000,2,FALSE)</f>
        <v>El dato ingresado como atributo @listAgencyName es incorrecto.</v>
      </c>
      <c r="Q439" s="148" t="s">
        <v>9</v>
      </c>
    </row>
    <row r="440" spans="1:17" ht="24" x14ac:dyDescent="0.35">
      <c r="A440" s="2"/>
      <c r="B440" s="872"/>
      <c r="C440" s="871"/>
      <c r="D440" s="892"/>
      <c r="E440" s="892"/>
      <c r="F440" s="885"/>
      <c r="G440" s="138" t="s">
        <v>1734</v>
      </c>
      <c r="H440" s="139" t="s">
        <v>1283</v>
      </c>
      <c r="I440" s="138" t="s">
        <v>2744</v>
      </c>
      <c r="J440" s="951"/>
      <c r="K440" s="951"/>
      <c r="L440" s="1013"/>
      <c r="M440" s="139" t="s">
        <v>1735</v>
      </c>
      <c r="N440" s="131" t="s">
        <v>208</v>
      </c>
      <c r="O440" s="145" t="s">
        <v>1285</v>
      </c>
      <c r="P440" s="139" t="str">
        <f>VLOOKUP(O440,CódigosRetorno!$A$2:$B$2000,2,FALSE)</f>
        <v>El dato ingresado como atributo @listName es incorrecto.</v>
      </c>
      <c r="Q440" s="148" t="s">
        <v>9</v>
      </c>
    </row>
    <row r="441" spans="1:17" ht="36" x14ac:dyDescent="0.35">
      <c r="A441" s="2"/>
      <c r="B441" s="872"/>
      <c r="C441" s="871"/>
      <c r="D441" s="892"/>
      <c r="E441" s="892"/>
      <c r="F441" s="869"/>
      <c r="G441" s="138" t="s">
        <v>1736</v>
      </c>
      <c r="H441" s="139" t="s">
        <v>1287</v>
      </c>
      <c r="I441" s="138" t="s">
        <v>2744</v>
      </c>
      <c r="J441" s="207"/>
      <c r="K441" s="207"/>
      <c r="L441" s="209"/>
      <c r="M441" s="139" t="s">
        <v>1737</v>
      </c>
      <c r="N441" s="145" t="s">
        <v>208</v>
      </c>
      <c r="O441" s="147" t="s">
        <v>1289</v>
      </c>
      <c r="P441" s="139" t="str">
        <f>VLOOKUP(O441,CódigosRetorno!$A$2:$B$2000,2,FALSE)</f>
        <v>El dato ingresado como atributo @listURI es incorrecto.</v>
      </c>
      <c r="Q441" s="148" t="s">
        <v>9</v>
      </c>
    </row>
    <row r="442" spans="1:17" ht="24" x14ac:dyDescent="0.35">
      <c r="A442" s="2"/>
      <c r="B442" s="872"/>
      <c r="C442" s="871"/>
      <c r="D442" s="892"/>
      <c r="E442" s="892"/>
      <c r="F442" s="138" t="s">
        <v>300</v>
      </c>
      <c r="G442" s="131" t="s">
        <v>301</v>
      </c>
      <c r="H442" s="139" t="s">
        <v>3044</v>
      </c>
      <c r="I442" s="138">
        <v>1</v>
      </c>
      <c r="J442" s="141" t="s">
        <v>3045</v>
      </c>
      <c r="K442" s="141" t="s">
        <v>2740</v>
      </c>
      <c r="L442" s="139" t="s">
        <v>3046</v>
      </c>
      <c r="M442" s="139" t="s">
        <v>1947</v>
      </c>
      <c r="N442" s="145" t="s">
        <v>6</v>
      </c>
      <c r="O442" s="147" t="s">
        <v>1948</v>
      </c>
      <c r="P442" s="139" t="str">
        <f>VLOOKUP(O442,CódigosRetorno!$A$2:$B$2000,2,FALSE)</f>
        <v xml:space="preserve">El monto del cargo para el para FISE debe ser igual mayor a 0.00 </v>
      </c>
      <c r="Q442" s="148" t="s">
        <v>9</v>
      </c>
    </row>
    <row r="443" spans="1:17" ht="36" x14ac:dyDescent="0.35">
      <c r="A443" s="2"/>
      <c r="B443" s="872"/>
      <c r="C443" s="871"/>
      <c r="D443" s="892"/>
      <c r="E443" s="892"/>
      <c r="F443" s="872" t="s">
        <v>300</v>
      </c>
      <c r="G443" s="892" t="s">
        <v>301</v>
      </c>
      <c r="H443" s="871" t="s">
        <v>1864</v>
      </c>
      <c r="I443" s="872" t="s">
        <v>2744</v>
      </c>
      <c r="J443" s="873" t="s">
        <v>3047</v>
      </c>
      <c r="K443" s="873" t="s">
        <v>2740</v>
      </c>
      <c r="L443" s="877" t="s">
        <v>3048</v>
      </c>
      <c r="M443" s="139" t="s">
        <v>2896</v>
      </c>
      <c r="N443" s="131" t="s">
        <v>6</v>
      </c>
      <c r="O443" s="147" t="s">
        <v>1865</v>
      </c>
      <c r="P443" s="139" t="str">
        <f>VLOOKUP(O443,CódigosRetorno!$A$2:$B$2000,2,FALSE)</f>
        <v>El dato ingresado en base monto por cargo/descuento globales no cumple con el formato establecido</v>
      </c>
      <c r="Q443" s="148" t="s">
        <v>9</v>
      </c>
    </row>
    <row r="444" spans="1:17" ht="24" x14ac:dyDescent="0.35">
      <c r="A444" s="2"/>
      <c r="B444" s="872"/>
      <c r="C444" s="871"/>
      <c r="D444" s="892"/>
      <c r="E444" s="892"/>
      <c r="F444" s="872"/>
      <c r="G444" s="892"/>
      <c r="H444" s="871"/>
      <c r="I444" s="872"/>
      <c r="J444" s="886"/>
      <c r="K444" s="886"/>
      <c r="L444" s="894"/>
      <c r="M444" s="139" t="s">
        <v>1950</v>
      </c>
      <c r="N444" s="131" t="s">
        <v>6</v>
      </c>
      <c r="O444" s="147" t="s">
        <v>1951</v>
      </c>
      <c r="P444" s="139" t="str">
        <f>VLOOKUP(O444,CódigosRetorno!$A$2:$B$2000,2,FALSE)</f>
        <v>Para cargo/descuento FISE, debe ingresar monto base y debe ser mayor a 0.00</v>
      </c>
      <c r="Q444" s="148" t="s">
        <v>9</v>
      </c>
    </row>
    <row r="445" spans="1:17" ht="24" x14ac:dyDescent="0.35">
      <c r="A445" s="2"/>
      <c r="B445" s="872"/>
      <c r="C445" s="871"/>
      <c r="D445" s="892"/>
      <c r="E445" s="892"/>
      <c r="F445" s="131" t="s">
        <v>144</v>
      </c>
      <c r="G445" s="131" t="s">
        <v>308</v>
      </c>
      <c r="H445" s="95" t="s">
        <v>1570</v>
      </c>
      <c r="I445" s="138">
        <v>1</v>
      </c>
      <c r="J445" s="874"/>
      <c r="K445" s="874"/>
      <c r="L445" s="878"/>
      <c r="M445" s="139" t="s">
        <v>1593</v>
      </c>
      <c r="N445" s="131" t="s">
        <v>6</v>
      </c>
      <c r="O445" s="145" t="s">
        <v>1147</v>
      </c>
      <c r="P445" s="139" t="str">
        <f>VLOOKUP(O445,CódigosRetorno!$A$2:$B$2000,2,FALSE)</f>
        <v>La moneda debe ser la misma en todo el documento. Salvo las percepciones que sólo son en moneda nacional</v>
      </c>
      <c r="Q445" s="138" t="s">
        <v>1295</v>
      </c>
    </row>
    <row r="446" spans="1:17" ht="24" x14ac:dyDescent="0.35">
      <c r="A446" s="2"/>
      <c r="B446" s="868">
        <f>B436+1</f>
        <v>60</v>
      </c>
      <c r="C446" s="873" t="s">
        <v>3049</v>
      </c>
      <c r="D446" s="889" t="s">
        <v>63</v>
      </c>
      <c r="E446" s="889" t="s">
        <v>184</v>
      </c>
      <c r="F446" s="131" t="s">
        <v>664</v>
      </c>
      <c r="G446" s="131" t="s">
        <v>1953</v>
      </c>
      <c r="H446" s="139" t="s">
        <v>1954</v>
      </c>
      <c r="I446" s="138"/>
      <c r="J446" s="296"/>
      <c r="K446" s="296"/>
      <c r="L446" s="365"/>
      <c r="M446" s="139" t="s">
        <v>186</v>
      </c>
      <c r="N446" s="145"/>
      <c r="O446" s="147" t="s">
        <v>9</v>
      </c>
      <c r="P446" s="139" t="str">
        <f>VLOOKUP(O446,CódigosRetorno!$A$2:$B$2000,2,FALSE)</f>
        <v>-</v>
      </c>
      <c r="Q446" s="138" t="s">
        <v>1772</v>
      </c>
    </row>
    <row r="447" spans="1:17" x14ac:dyDescent="0.35">
      <c r="A447" s="2"/>
      <c r="B447" s="869"/>
      <c r="C447" s="874"/>
      <c r="D447" s="891"/>
      <c r="E447" s="891"/>
      <c r="F447" s="131" t="s">
        <v>1343</v>
      </c>
      <c r="G447" s="131"/>
      <c r="H447" s="139" t="s">
        <v>1955</v>
      </c>
      <c r="I447" s="138"/>
      <c r="J447" s="296"/>
      <c r="K447" s="296"/>
      <c r="L447" s="365"/>
      <c r="M447" s="139" t="s">
        <v>186</v>
      </c>
      <c r="N447" s="145"/>
      <c r="O447" s="147" t="s">
        <v>9</v>
      </c>
      <c r="P447" s="139" t="str">
        <f>VLOOKUP(O447,CódigosRetorno!$A$2:$B$2000,2,FALSE)</f>
        <v>-</v>
      </c>
      <c r="Q447" s="138" t="s">
        <v>9</v>
      </c>
    </row>
    <row r="448" spans="1:17" x14ac:dyDescent="0.35">
      <c r="A448" s="2"/>
      <c r="B448" s="138">
        <f>B446+1</f>
        <v>61</v>
      </c>
      <c r="C448" s="139" t="s">
        <v>1956</v>
      </c>
      <c r="D448" s="131" t="s">
        <v>63</v>
      </c>
      <c r="E448" s="131" t="s">
        <v>184</v>
      </c>
      <c r="F448" s="131" t="s">
        <v>144</v>
      </c>
      <c r="G448" s="131"/>
      <c r="H448" s="139" t="s">
        <v>1957</v>
      </c>
      <c r="I448" s="138"/>
      <c r="J448" s="296"/>
      <c r="K448" s="77"/>
      <c r="L448" s="76"/>
      <c r="M448" s="139" t="s">
        <v>186</v>
      </c>
      <c r="N448" s="145"/>
      <c r="O448" s="147" t="s">
        <v>9</v>
      </c>
      <c r="P448" s="139" t="str">
        <f>VLOOKUP(O448,CódigosRetorno!$A$2:$B$2000,2,FALSE)</f>
        <v>-</v>
      </c>
      <c r="Q448" s="138" t="s">
        <v>9</v>
      </c>
    </row>
    <row r="449" spans="1:17" x14ac:dyDescent="0.35">
      <c r="A449" s="2"/>
      <c r="B449" s="594" t="s">
        <v>1958</v>
      </c>
      <c r="C449" s="595"/>
      <c r="D449" s="596"/>
      <c r="E449" s="597"/>
      <c r="F449" s="597"/>
      <c r="G449" s="596"/>
      <c r="H449" s="598"/>
      <c r="I449" s="596"/>
      <c r="J449" s="596"/>
      <c r="K449" s="596"/>
      <c r="L449" s="598"/>
      <c r="M449" s="590" t="s">
        <v>9</v>
      </c>
      <c r="N449" s="592" t="s">
        <v>9</v>
      </c>
      <c r="O449" s="599" t="s">
        <v>9</v>
      </c>
      <c r="P449" s="590" t="str">
        <f>VLOOKUP(O449,CódigosRetorno!$A$2:$B$2000,2,FALSE)</f>
        <v>-</v>
      </c>
      <c r="Q449" s="589" t="s">
        <v>9</v>
      </c>
    </row>
    <row r="450" spans="1:17" ht="24" x14ac:dyDescent="0.35">
      <c r="A450" s="2"/>
      <c r="B450" s="872">
        <f>B448+1</f>
        <v>62</v>
      </c>
      <c r="C450" s="915" t="s">
        <v>1959</v>
      </c>
      <c r="D450" s="892" t="s">
        <v>63</v>
      </c>
      <c r="E450" s="892" t="s">
        <v>184</v>
      </c>
      <c r="F450" s="138" t="s">
        <v>1177</v>
      </c>
      <c r="G450" s="131" t="s">
        <v>1941</v>
      </c>
      <c r="H450" s="139" t="s">
        <v>1848</v>
      </c>
      <c r="I450" s="138">
        <v>1</v>
      </c>
      <c r="J450" s="1010" t="s">
        <v>3050</v>
      </c>
      <c r="K450" s="1010" t="s">
        <v>3051</v>
      </c>
      <c r="L450" s="1007" t="s">
        <v>3052</v>
      </c>
      <c r="M450" s="139" t="s">
        <v>3053</v>
      </c>
      <c r="N450" s="131" t="s">
        <v>6</v>
      </c>
      <c r="O450" s="79" t="s">
        <v>1724</v>
      </c>
      <c r="P450" s="139" t="str">
        <f>VLOOKUP(O450,CódigosRetorno!$A$2:$B$2000,2,FALSE)</f>
        <v>El dato ingresado como indicador de cargo/descuento no corresponde al valor esperado.</v>
      </c>
      <c r="Q450" s="138" t="s">
        <v>9</v>
      </c>
    </row>
    <row r="451" spans="1:17" ht="24" x14ac:dyDescent="0.35">
      <c r="A451" s="2"/>
      <c r="B451" s="872"/>
      <c r="C451" s="915"/>
      <c r="D451" s="892"/>
      <c r="E451" s="892"/>
      <c r="F451" s="872" t="s">
        <v>330</v>
      </c>
      <c r="G451" s="892" t="s">
        <v>1726</v>
      </c>
      <c r="H451" s="871" t="s">
        <v>1961</v>
      </c>
      <c r="I451" s="872">
        <v>1</v>
      </c>
      <c r="J451" s="1011"/>
      <c r="K451" s="1011" t="s">
        <v>3051</v>
      </c>
      <c r="L451" s="1008" t="s">
        <v>3052</v>
      </c>
      <c r="M451" s="139" t="s">
        <v>1852</v>
      </c>
      <c r="N451" s="145" t="s">
        <v>6</v>
      </c>
      <c r="O451" s="147" t="s">
        <v>1853</v>
      </c>
      <c r="P451" s="139" t="str">
        <f>VLOOKUP(O451,CódigosRetorno!$A$2:$B$2000,2,FALSE)</f>
        <v>El XML no contiene el tag o no existe informacion de codigo de motivo de cargo/descuento global.</v>
      </c>
      <c r="Q451" s="138" t="s">
        <v>9</v>
      </c>
    </row>
    <row r="452" spans="1:17" ht="24" x14ac:dyDescent="0.35">
      <c r="A452" s="2"/>
      <c r="B452" s="872"/>
      <c r="C452" s="915"/>
      <c r="D452" s="892"/>
      <c r="E452" s="892"/>
      <c r="F452" s="872"/>
      <c r="G452" s="892"/>
      <c r="H452" s="871"/>
      <c r="I452" s="872"/>
      <c r="J452" s="1011"/>
      <c r="K452" s="1011"/>
      <c r="L452" s="1008"/>
      <c r="M452" s="139" t="s">
        <v>1729</v>
      </c>
      <c r="N452" s="145" t="s">
        <v>6</v>
      </c>
      <c r="O452" s="147" t="s">
        <v>1856</v>
      </c>
      <c r="P452" s="139" t="str">
        <f>VLOOKUP(O452,CódigosRetorno!$A$2:$B$2000,2,FALSE)</f>
        <v>El dato ingresado como codigo de motivo de cargo/descuento global no es valido (catalogo nro 53)</v>
      </c>
      <c r="Q452" s="138" t="s">
        <v>1731</v>
      </c>
    </row>
    <row r="453" spans="1:17" ht="36" x14ac:dyDescent="0.35">
      <c r="A453" s="2"/>
      <c r="B453" s="872"/>
      <c r="C453" s="915"/>
      <c r="D453" s="892"/>
      <c r="E453" s="892"/>
      <c r="F453" s="872"/>
      <c r="G453" s="892"/>
      <c r="H453" s="871"/>
      <c r="I453" s="872"/>
      <c r="J453" s="1011"/>
      <c r="K453" s="1011"/>
      <c r="L453" s="1008"/>
      <c r="M453" s="139" t="s">
        <v>3054</v>
      </c>
      <c r="N453" s="145" t="s">
        <v>6</v>
      </c>
      <c r="O453" s="81" t="s">
        <v>1964</v>
      </c>
      <c r="P453" s="139" t="str">
        <f>VLOOKUP(O453,CódigosRetorno!$A$2:$B$2000,2,FALSE)</f>
        <v>Si operación es sujeta a percepción y la forma de pago es Contado, debe ingresar cargo para Percepción</v>
      </c>
      <c r="Q453" s="138" t="s">
        <v>9</v>
      </c>
    </row>
    <row r="454" spans="1:17" ht="36" x14ac:dyDescent="0.35">
      <c r="A454" s="2"/>
      <c r="B454" s="872"/>
      <c r="C454" s="915"/>
      <c r="D454" s="892"/>
      <c r="E454" s="892"/>
      <c r="F454" s="872"/>
      <c r="G454" s="892"/>
      <c r="H454" s="871"/>
      <c r="I454" s="872"/>
      <c r="J454" s="1011"/>
      <c r="K454" s="1011"/>
      <c r="L454" s="1008"/>
      <c r="M454" s="139" t="s">
        <v>1965</v>
      </c>
      <c r="N454" s="145" t="s">
        <v>6</v>
      </c>
      <c r="O454" s="147" t="s">
        <v>1966</v>
      </c>
      <c r="P454" s="139" t="str">
        <f>VLOOKUP(O454,CódigosRetorno!$A$2:$B$2000,2,FALSE)</f>
        <v>Solo debe consignar informacion de percepciones si el tipo de operación es 2001-Operación sujeta a Percepcion</v>
      </c>
      <c r="Q454" s="138" t="s">
        <v>9</v>
      </c>
    </row>
    <row r="455" spans="1:17" ht="24" x14ac:dyDescent="0.35">
      <c r="A455" s="2"/>
      <c r="B455" s="872"/>
      <c r="C455" s="915"/>
      <c r="D455" s="892"/>
      <c r="E455" s="892"/>
      <c r="F455" s="872"/>
      <c r="G455" s="138" t="s">
        <v>1257</v>
      </c>
      <c r="H455" s="139" t="s">
        <v>1280</v>
      </c>
      <c r="I455" s="138" t="s">
        <v>2744</v>
      </c>
      <c r="J455" s="1011"/>
      <c r="K455" s="1011"/>
      <c r="L455" s="1008"/>
      <c r="M455" s="139" t="s">
        <v>1259</v>
      </c>
      <c r="N455" s="145" t="s">
        <v>208</v>
      </c>
      <c r="O455" s="147" t="s">
        <v>1281</v>
      </c>
      <c r="P455" s="139" t="str">
        <f>VLOOKUP(O455,CódigosRetorno!$A$2:$B$2000,2,FALSE)</f>
        <v>El dato ingresado como atributo @listAgencyName es incorrecto.</v>
      </c>
      <c r="Q455" s="148" t="s">
        <v>9</v>
      </c>
    </row>
    <row r="456" spans="1:17" ht="24" x14ac:dyDescent="0.35">
      <c r="A456" s="2"/>
      <c r="B456" s="872"/>
      <c r="C456" s="915"/>
      <c r="D456" s="892"/>
      <c r="E456" s="892"/>
      <c r="F456" s="872"/>
      <c r="G456" s="138" t="s">
        <v>1734</v>
      </c>
      <c r="H456" s="139" t="s">
        <v>1283</v>
      </c>
      <c r="I456" s="138" t="s">
        <v>2744</v>
      </c>
      <c r="J456" s="1012"/>
      <c r="K456" s="1012"/>
      <c r="L456" s="1009"/>
      <c r="M456" s="139" t="s">
        <v>1735</v>
      </c>
      <c r="N456" s="131" t="s">
        <v>208</v>
      </c>
      <c r="O456" s="145" t="s">
        <v>1285</v>
      </c>
      <c r="P456" s="139" t="str">
        <f>VLOOKUP(O456,CódigosRetorno!$A$2:$B$2000,2,FALSE)</f>
        <v>El dato ingresado como atributo @listName es incorrecto.</v>
      </c>
      <c r="Q456" s="148" t="s">
        <v>9</v>
      </c>
    </row>
    <row r="457" spans="1:17" ht="36" x14ac:dyDescent="0.35">
      <c r="A457" s="2"/>
      <c r="B457" s="872"/>
      <c r="C457" s="915"/>
      <c r="D457" s="892"/>
      <c r="E457" s="892"/>
      <c r="F457" s="872"/>
      <c r="G457" s="138" t="s">
        <v>1736</v>
      </c>
      <c r="H457" s="139" t="s">
        <v>1287</v>
      </c>
      <c r="I457" s="138" t="s">
        <v>2744</v>
      </c>
      <c r="J457" s="544"/>
      <c r="K457" s="544"/>
      <c r="L457" s="545"/>
      <c r="M457" s="139" t="s">
        <v>1737</v>
      </c>
      <c r="N457" s="145" t="s">
        <v>208</v>
      </c>
      <c r="O457" s="147" t="s">
        <v>1289</v>
      </c>
      <c r="P457" s="139" t="str">
        <f>VLOOKUP(O457,CódigosRetorno!$A$2:$B$2000,2,FALSE)</f>
        <v>El dato ingresado como atributo @listURI es incorrecto.</v>
      </c>
      <c r="Q457" s="148" t="s">
        <v>9</v>
      </c>
    </row>
    <row r="458" spans="1:17" ht="36" x14ac:dyDescent="0.35">
      <c r="A458" s="2"/>
      <c r="B458" s="872"/>
      <c r="C458" s="915"/>
      <c r="D458" s="892"/>
      <c r="E458" s="892"/>
      <c r="F458" s="138" t="s">
        <v>1623</v>
      </c>
      <c r="G458" s="131" t="s">
        <v>1624</v>
      </c>
      <c r="H458" s="139" t="s">
        <v>3055</v>
      </c>
      <c r="I458" s="138" t="s">
        <v>2744</v>
      </c>
      <c r="J458" s="369"/>
      <c r="K458" s="369"/>
      <c r="L458" s="369"/>
      <c r="M458" s="139" t="s">
        <v>1970</v>
      </c>
      <c r="N458" s="145" t="s">
        <v>6</v>
      </c>
      <c r="O458" s="147" t="s">
        <v>1858</v>
      </c>
      <c r="P458" s="139" t="str">
        <f>VLOOKUP(O458,CódigosRetorno!$A$2:$B$2000,2,FALSE)</f>
        <v>El dato ingresado en factor de cargo o descuento global no cumple con el formato establecido.</v>
      </c>
      <c r="Q458" s="148" t="s">
        <v>9</v>
      </c>
    </row>
    <row r="459" spans="1:17" ht="24" x14ac:dyDescent="0.35">
      <c r="A459" s="2"/>
      <c r="B459" s="872"/>
      <c r="C459" s="915"/>
      <c r="D459" s="892"/>
      <c r="E459" s="892"/>
      <c r="F459" s="872" t="s">
        <v>300</v>
      </c>
      <c r="G459" s="892" t="s">
        <v>301</v>
      </c>
      <c r="H459" s="871" t="s">
        <v>1971</v>
      </c>
      <c r="I459" s="872">
        <v>1</v>
      </c>
      <c r="J459" s="1005" t="s">
        <v>3056</v>
      </c>
      <c r="K459" s="1005" t="s">
        <v>3051</v>
      </c>
      <c r="L459" s="1006" t="s">
        <v>3057</v>
      </c>
      <c r="M459" s="139" t="s">
        <v>1972</v>
      </c>
      <c r="N459" s="145" t="s">
        <v>6</v>
      </c>
      <c r="O459" s="147" t="s">
        <v>1860</v>
      </c>
      <c r="P459" s="139" t="str">
        <f>VLOOKUP(O459,CódigosRetorno!$A$2:$B$2000,2,FALSE)</f>
        <v xml:space="preserve">El dato ingresado en cac:AllowanceCharge/cbc:Amount no cumple con el formato establecido. </v>
      </c>
      <c r="Q459" s="148" t="s">
        <v>9</v>
      </c>
    </row>
    <row r="460" spans="1:17" ht="48" x14ac:dyDescent="0.35">
      <c r="A460" s="2"/>
      <c r="B460" s="872"/>
      <c r="C460" s="915"/>
      <c r="D460" s="892"/>
      <c r="E460" s="892"/>
      <c r="F460" s="872"/>
      <c r="G460" s="892"/>
      <c r="H460" s="871"/>
      <c r="I460" s="872"/>
      <c r="J460" s="910"/>
      <c r="K460" s="910"/>
      <c r="L460" s="974"/>
      <c r="M460" s="141" t="s">
        <v>3058</v>
      </c>
      <c r="N460" s="145" t="s">
        <v>6</v>
      </c>
      <c r="O460" s="147" t="s">
        <v>1974</v>
      </c>
      <c r="P460" s="139" t="str">
        <f>VLOOKUP(O460,CódigosRetorno!$A$2:$B$2000,2,FALSE)</f>
        <v>El Monto de percepcion no tiene el valor correcto según el tipo de percepcion.</v>
      </c>
      <c r="Q460" s="138" t="s">
        <v>1107</v>
      </c>
    </row>
    <row r="461" spans="1:17" ht="36" x14ac:dyDescent="0.35">
      <c r="A461" s="2"/>
      <c r="B461" s="872"/>
      <c r="C461" s="915"/>
      <c r="D461" s="892"/>
      <c r="E461" s="892"/>
      <c r="F461" s="138" t="s">
        <v>144</v>
      </c>
      <c r="G461" s="131" t="s">
        <v>308</v>
      </c>
      <c r="H461" s="95" t="s">
        <v>1570</v>
      </c>
      <c r="I461" s="138">
        <v>1</v>
      </c>
      <c r="J461" s="908"/>
      <c r="K461" s="908"/>
      <c r="L461" s="975"/>
      <c r="M461" s="139" t="s">
        <v>1975</v>
      </c>
      <c r="N461" s="145" t="s">
        <v>6</v>
      </c>
      <c r="O461" s="147" t="s">
        <v>1976</v>
      </c>
      <c r="P461" s="139" t="str">
        <f>VLOOKUP(O461,CódigosRetorno!$A$2:$B$2000,2,FALSE)</f>
        <v>El dato ingresado en moneda del monto de cargo/descuento para percepcion debe ser PEN</v>
      </c>
      <c r="Q461" s="138" t="s">
        <v>9</v>
      </c>
    </row>
    <row r="462" spans="1:17" ht="24" x14ac:dyDescent="0.35">
      <c r="A462" s="2"/>
      <c r="B462" s="872"/>
      <c r="C462" s="915"/>
      <c r="D462" s="892"/>
      <c r="E462" s="892"/>
      <c r="F462" s="872" t="s">
        <v>300</v>
      </c>
      <c r="G462" s="892" t="s">
        <v>301</v>
      </c>
      <c r="H462" s="871" t="s">
        <v>1977</v>
      </c>
      <c r="I462" s="872" t="s">
        <v>2744</v>
      </c>
      <c r="J462" s="907" t="s">
        <v>3059</v>
      </c>
      <c r="K462" s="907" t="s">
        <v>3051</v>
      </c>
      <c r="L462" s="973" t="s">
        <v>3060</v>
      </c>
      <c r="M462" s="139" t="s">
        <v>1978</v>
      </c>
      <c r="N462" s="131" t="s">
        <v>6</v>
      </c>
      <c r="O462" s="147" t="s">
        <v>1865</v>
      </c>
      <c r="P462" s="139" t="str">
        <f>VLOOKUP(O462,CódigosRetorno!$A$2:$B$2000,2,FALSE)</f>
        <v>El dato ingresado en base monto por cargo/descuento globales no cumple con el formato establecido</v>
      </c>
      <c r="Q462" s="148" t="s">
        <v>9</v>
      </c>
    </row>
    <row r="463" spans="1:17" ht="36" x14ac:dyDescent="0.35">
      <c r="A463" s="2"/>
      <c r="B463" s="872"/>
      <c r="C463" s="915"/>
      <c r="D463" s="892"/>
      <c r="E463" s="892"/>
      <c r="F463" s="872"/>
      <c r="G463" s="892"/>
      <c r="H463" s="871"/>
      <c r="I463" s="872"/>
      <c r="J463" s="910"/>
      <c r="K463" s="910"/>
      <c r="L463" s="974"/>
      <c r="M463" s="141" t="s">
        <v>1979</v>
      </c>
      <c r="N463" s="145" t="s">
        <v>6</v>
      </c>
      <c r="O463" s="147" t="s">
        <v>1980</v>
      </c>
      <c r="P463" s="139" t="str">
        <f>VLOOKUP(O463,CódigosRetorno!$A$2:$B$2000,2,FALSE)</f>
        <v>El Monto de percepcion no puede ser mayor al importe total del comprobante.</v>
      </c>
      <c r="Q463" s="148" t="s">
        <v>9</v>
      </c>
    </row>
    <row r="464" spans="1:17" ht="24" x14ac:dyDescent="0.35">
      <c r="A464" s="2"/>
      <c r="B464" s="872"/>
      <c r="C464" s="915"/>
      <c r="D464" s="892"/>
      <c r="E464" s="892"/>
      <c r="F464" s="872"/>
      <c r="G464" s="892"/>
      <c r="H464" s="871"/>
      <c r="I464" s="872"/>
      <c r="J464" s="910"/>
      <c r="K464" s="910"/>
      <c r="L464" s="974"/>
      <c r="M464" s="139" t="s">
        <v>1981</v>
      </c>
      <c r="N464" s="145" t="s">
        <v>6</v>
      </c>
      <c r="O464" s="147" t="s">
        <v>1982</v>
      </c>
      <c r="P464" s="139" t="str">
        <f>VLOOKUP(O464,CódigosRetorno!$A$2:$B$2000,2,FALSE)</f>
        <v>Para cargo Percepción, debe ingresar monto base y debe ser mayor a 0.00</v>
      </c>
      <c r="Q464" s="148" t="s">
        <v>9</v>
      </c>
    </row>
    <row r="465" spans="1:17" ht="36" x14ac:dyDescent="0.35">
      <c r="A465" s="2"/>
      <c r="B465" s="872"/>
      <c r="C465" s="915"/>
      <c r="D465" s="892"/>
      <c r="E465" s="892"/>
      <c r="F465" s="137" t="s">
        <v>144</v>
      </c>
      <c r="G465" s="131" t="s">
        <v>308</v>
      </c>
      <c r="H465" s="95" t="s">
        <v>1570</v>
      </c>
      <c r="I465" s="134"/>
      <c r="J465" s="908"/>
      <c r="K465" s="908"/>
      <c r="L465" s="975"/>
      <c r="M465" s="139" t="s">
        <v>1975</v>
      </c>
      <c r="N465" s="145" t="s">
        <v>6</v>
      </c>
      <c r="O465" s="147" t="s">
        <v>1983</v>
      </c>
      <c r="P465" s="139" t="str">
        <f>VLOOKUP(O465,CódigosRetorno!$A$2:$B$2000,2,FALSE)</f>
        <v>El dato ingresado en moneda debe ser PEN</v>
      </c>
      <c r="Q465" s="148" t="s">
        <v>9</v>
      </c>
    </row>
    <row r="466" spans="1:17" ht="37.5" customHeight="1" x14ac:dyDescent="0.35">
      <c r="A466" s="2"/>
      <c r="B466" s="868">
        <f>B450+1</f>
        <v>63</v>
      </c>
      <c r="C466" s="873" t="s">
        <v>1984</v>
      </c>
      <c r="D466" s="889" t="s">
        <v>63</v>
      </c>
      <c r="E466" s="889" t="s">
        <v>184</v>
      </c>
      <c r="F466" s="889" t="s">
        <v>177</v>
      </c>
      <c r="G466" s="889" t="s">
        <v>1985</v>
      </c>
      <c r="H466" s="873" t="s">
        <v>1986</v>
      </c>
      <c r="I466" s="138"/>
      <c r="J466" s="343"/>
      <c r="K466" s="343"/>
      <c r="L466" s="367"/>
      <c r="M466" s="139" t="s">
        <v>3061</v>
      </c>
      <c r="N466" s="145" t="s">
        <v>6</v>
      </c>
      <c r="O466" s="147" t="s">
        <v>1988</v>
      </c>
      <c r="P466" s="139" t="str">
        <f>VLOOKUP(O466,CódigosRetorno!$A$2:$B$2000,2,FALSE)</f>
        <v>Si forma de pago es Contado debe consignar un Payment Terms con indicador Percepcion</v>
      </c>
      <c r="Q466" s="138" t="s">
        <v>9</v>
      </c>
    </row>
    <row r="467" spans="1:17" ht="24" x14ac:dyDescent="0.35">
      <c r="A467" s="2"/>
      <c r="B467" s="885"/>
      <c r="C467" s="886"/>
      <c r="D467" s="890"/>
      <c r="E467" s="890"/>
      <c r="F467" s="891"/>
      <c r="G467" s="891"/>
      <c r="H467" s="874"/>
      <c r="I467" s="138"/>
      <c r="J467" s="343"/>
      <c r="K467" s="343"/>
      <c r="L467" s="367"/>
      <c r="M467" s="139" t="s">
        <v>3062</v>
      </c>
      <c r="N467" s="145" t="s">
        <v>6</v>
      </c>
      <c r="O467" s="147" t="s">
        <v>1966</v>
      </c>
      <c r="P467" s="139" t="str">
        <f>VLOOKUP(O467,CódigosRetorno!$A$2:$B$2000,2,FALSE)</f>
        <v>Solo debe consignar informacion de percepciones si el tipo de operación es 2001-Operación sujeta a Percepcion</v>
      </c>
      <c r="Q467" s="138" t="s">
        <v>9</v>
      </c>
    </row>
    <row r="468" spans="1:17" ht="15" customHeight="1" x14ac:dyDescent="0.35">
      <c r="A468" s="2"/>
      <c r="B468" s="885"/>
      <c r="C468" s="886"/>
      <c r="D468" s="890"/>
      <c r="E468" s="890"/>
      <c r="F468" s="889" t="s">
        <v>300</v>
      </c>
      <c r="G468" s="889" t="s">
        <v>301</v>
      </c>
      <c r="H468" s="873" t="s">
        <v>1991</v>
      </c>
      <c r="I468" s="138"/>
      <c r="J468" s="343"/>
      <c r="K468" s="343"/>
      <c r="L468" s="367"/>
      <c r="M468" s="139" t="s">
        <v>1992</v>
      </c>
      <c r="N468" s="145" t="s">
        <v>6</v>
      </c>
      <c r="O468" s="147" t="s">
        <v>1993</v>
      </c>
      <c r="P468" s="139" t="str">
        <f>VLOOKUP(O468,CódigosRetorno!$A$2:$B$2000,2,FALSE)</f>
        <v>Debe consignar el Monto total incluido la percepcion</v>
      </c>
      <c r="Q468" s="138" t="s">
        <v>9</v>
      </c>
    </row>
    <row r="469" spans="1:17" ht="24" x14ac:dyDescent="0.35">
      <c r="A469" s="2"/>
      <c r="B469" s="885"/>
      <c r="C469" s="886"/>
      <c r="D469" s="890"/>
      <c r="E469" s="890"/>
      <c r="F469" s="891"/>
      <c r="G469" s="891"/>
      <c r="H469" s="874"/>
      <c r="I469" s="138"/>
      <c r="J469" s="343"/>
      <c r="K469" s="343"/>
      <c r="L469" s="367"/>
      <c r="M469" s="139" t="s">
        <v>1972</v>
      </c>
      <c r="N469" s="145" t="s">
        <v>6</v>
      </c>
      <c r="O469" s="147" t="s">
        <v>1994</v>
      </c>
      <c r="P469" s="139" t="str">
        <f>VLOOKUP(O469,CódigosRetorno!$A$2:$B$2000,2,FALSE)</f>
        <v>El Monto total incluido la percepción no cumple con el formato establecido</v>
      </c>
      <c r="Q469" s="138" t="s">
        <v>9</v>
      </c>
    </row>
    <row r="470" spans="1:17" ht="36" x14ac:dyDescent="0.35">
      <c r="A470" s="2"/>
      <c r="B470" s="869"/>
      <c r="C470" s="874"/>
      <c r="D470" s="891"/>
      <c r="E470" s="891"/>
      <c r="F470" s="131" t="s">
        <v>144</v>
      </c>
      <c r="G470" s="131" t="s">
        <v>308</v>
      </c>
      <c r="H470" s="95" t="s">
        <v>1570</v>
      </c>
      <c r="I470" s="138"/>
      <c r="J470" s="343"/>
      <c r="K470" s="343"/>
      <c r="L470" s="367"/>
      <c r="M470" s="139" t="s">
        <v>1995</v>
      </c>
      <c r="N470" s="145" t="s">
        <v>6</v>
      </c>
      <c r="O470" s="147" t="s">
        <v>1983</v>
      </c>
      <c r="P470" s="139" t="str">
        <f>VLOOKUP(O470,CódigosRetorno!$A$2:$B$2000,2,FALSE)</f>
        <v>El dato ingresado en moneda debe ser PEN</v>
      </c>
      <c r="Q470" s="138" t="s">
        <v>1295</v>
      </c>
    </row>
    <row r="471" spans="1:17" x14ac:dyDescent="0.35">
      <c r="A471" s="2"/>
      <c r="B471" s="603" t="s">
        <v>3063</v>
      </c>
      <c r="C471" s="590"/>
      <c r="D471" s="596"/>
      <c r="E471" s="596" t="s">
        <v>9</v>
      </c>
      <c r="F471" s="605" t="s">
        <v>9</v>
      </c>
      <c r="G471" s="605" t="s">
        <v>9</v>
      </c>
      <c r="H471" s="606" t="s">
        <v>9</v>
      </c>
      <c r="I471" s="605"/>
      <c r="J471" s="605"/>
      <c r="K471" s="605"/>
      <c r="L471" s="606"/>
      <c r="M471" s="590" t="s">
        <v>9</v>
      </c>
      <c r="N471" s="592" t="s">
        <v>9</v>
      </c>
      <c r="O471" s="599" t="s">
        <v>9</v>
      </c>
      <c r="P471" s="590" t="str">
        <f>VLOOKUP(O471,CódigosRetorno!$A$2:$B$2000,2,FALSE)</f>
        <v>-</v>
      </c>
      <c r="Q471" s="589" t="s">
        <v>9</v>
      </c>
    </row>
    <row r="472" spans="1:17" ht="24" x14ac:dyDescent="0.35">
      <c r="A472" s="2"/>
      <c r="B472" s="889">
        <f>B466+1</f>
        <v>64</v>
      </c>
      <c r="C472" s="915" t="s">
        <v>1997</v>
      </c>
      <c r="D472" s="892" t="s">
        <v>63</v>
      </c>
      <c r="E472" s="892" t="s">
        <v>184</v>
      </c>
      <c r="F472" s="872" t="s">
        <v>1998</v>
      </c>
      <c r="G472" s="892" t="s">
        <v>285</v>
      </c>
      <c r="H472" s="871" t="s">
        <v>1999</v>
      </c>
      <c r="I472" s="872">
        <v>1</v>
      </c>
      <c r="J472" s="873" t="s">
        <v>3064</v>
      </c>
      <c r="K472" s="868"/>
      <c r="L472" s="877"/>
      <c r="M472" s="139" t="s">
        <v>2000</v>
      </c>
      <c r="N472" s="145" t="s">
        <v>6</v>
      </c>
      <c r="O472" s="147" t="s">
        <v>2001</v>
      </c>
      <c r="P472" s="139" t="str">
        <f>VLOOKUP(O472,CódigosRetorno!$A$2:$B$2000,2,FALSE)</f>
        <v>Falta identificador del pago del Monto de anticipo para relacionarlo con el comprobante que se realizo el  anticipo</v>
      </c>
      <c r="Q472" s="148" t="s">
        <v>9</v>
      </c>
    </row>
    <row r="473" spans="1:17" ht="24" x14ac:dyDescent="0.35">
      <c r="A473" s="2"/>
      <c r="B473" s="890"/>
      <c r="C473" s="915"/>
      <c r="D473" s="892"/>
      <c r="E473" s="892"/>
      <c r="F473" s="872"/>
      <c r="G473" s="892"/>
      <c r="H473" s="871"/>
      <c r="I473" s="872"/>
      <c r="J473" s="886"/>
      <c r="K473" s="885"/>
      <c r="L473" s="894"/>
      <c r="M473" s="139" t="s">
        <v>3065</v>
      </c>
      <c r="N473" s="145" t="s">
        <v>6</v>
      </c>
      <c r="O473" s="147" t="s">
        <v>2003</v>
      </c>
      <c r="P473" s="139" t="str">
        <f>VLOOKUP(O473,CódigosRetorno!$A$2:$B$2000,2,FALSE)</f>
        <v>El comprobante contiene un identificador de pago repetido en los montos anticipados</v>
      </c>
      <c r="Q473" s="148" t="s">
        <v>9</v>
      </c>
    </row>
    <row r="474" spans="1:17" ht="36" x14ac:dyDescent="0.35">
      <c r="A474" s="2"/>
      <c r="B474" s="890"/>
      <c r="C474" s="915"/>
      <c r="D474" s="892"/>
      <c r="E474" s="892"/>
      <c r="F474" s="872"/>
      <c r="G474" s="892"/>
      <c r="H474" s="871"/>
      <c r="I474" s="872"/>
      <c r="J474" s="886"/>
      <c r="K474" s="885"/>
      <c r="L474" s="894"/>
      <c r="M474" s="139" t="s">
        <v>2004</v>
      </c>
      <c r="N474" s="145" t="s">
        <v>6</v>
      </c>
      <c r="O474" s="147" t="s">
        <v>2005</v>
      </c>
      <c r="P474" s="139" t="str">
        <f>VLOOKUP(O474,CódigosRetorno!$A$2:$B$2000,2,FALSE)</f>
        <v>El comprobante contiene un pago anticipado pero no se ha consignado el documento que se realizo el anticipo</v>
      </c>
      <c r="Q474" s="148" t="s">
        <v>9</v>
      </c>
    </row>
    <row r="475" spans="1:17" ht="24" x14ac:dyDescent="0.35">
      <c r="A475" s="2"/>
      <c r="B475" s="890"/>
      <c r="C475" s="915"/>
      <c r="D475" s="892"/>
      <c r="E475" s="892"/>
      <c r="F475" s="872"/>
      <c r="G475" s="131" t="s">
        <v>2006</v>
      </c>
      <c r="H475" s="95" t="s">
        <v>1329</v>
      </c>
      <c r="I475" s="138" t="s">
        <v>2744</v>
      </c>
      <c r="J475" s="886"/>
      <c r="K475" s="885"/>
      <c r="L475" s="894"/>
      <c r="M475" s="139" t="s">
        <v>2007</v>
      </c>
      <c r="N475" s="131" t="s">
        <v>208</v>
      </c>
      <c r="O475" s="145" t="s">
        <v>1331</v>
      </c>
      <c r="P475" s="139" t="str">
        <f>VLOOKUP(O475,CódigosRetorno!$A$2:$B$2000,2,FALSE)</f>
        <v>El dato ingresado como atributo @schemeName es incorrecto.</v>
      </c>
      <c r="Q475" s="148" t="s">
        <v>9</v>
      </c>
    </row>
    <row r="476" spans="1:17" ht="24" x14ac:dyDescent="0.35">
      <c r="A476" s="2"/>
      <c r="B476" s="890"/>
      <c r="C476" s="915"/>
      <c r="D476" s="892"/>
      <c r="E476" s="892"/>
      <c r="F476" s="872"/>
      <c r="G476" s="131" t="s">
        <v>1257</v>
      </c>
      <c r="H476" s="95" t="s">
        <v>1258</v>
      </c>
      <c r="I476" s="138" t="s">
        <v>2744</v>
      </c>
      <c r="J476" s="874"/>
      <c r="K476" s="869"/>
      <c r="L476" s="878"/>
      <c r="M476" s="139" t="s">
        <v>1259</v>
      </c>
      <c r="N476" s="131" t="s">
        <v>208</v>
      </c>
      <c r="O476" s="145" t="s">
        <v>1260</v>
      </c>
      <c r="P476" s="139" t="str">
        <f>VLOOKUP(O476,CódigosRetorno!$A$2:$B$2000,2,FALSE)</f>
        <v>El dato ingresado como atributo @schemeAgencyName es incorrecto.</v>
      </c>
      <c r="Q476" s="148" t="s">
        <v>9</v>
      </c>
    </row>
    <row r="477" spans="1:17" ht="24" x14ac:dyDescent="0.35">
      <c r="A477" s="2"/>
      <c r="B477" s="890"/>
      <c r="C477" s="915"/>
      <c r="D477" s="892"/>
      <c r="E477" s="892"/>
      <c r="F477" s="868" t="s">
        <v>300</v>
      </c>
      <c r="G477" s="889" t="s">
        <v>301</v>
      </c>
      <c r="H477" s="873" t="s">
        <v>2008</v>
      </c>
      <c r="I477" s="868">
        <v>1</v>
      </c>
      <c r="J477" s="1004" t="s">
        <v>3066</v>
      </c>
      <c r="K477" s="132"/>
      <c r="L477" s="135"/>
      <c r="M477" s="139" t="s">
        <v>2009</v>
      </c>
      <c r="N477" s="145" t="s">
        <v>6</v>
      </c>
      <c r="O477" s="147" t="s">
        <v>2010</v>
      </c>
      <c r="P477" s="139" t="str">
        <f>VLOOKUP(O477,CódigosRetorno!$A$2:$B$2000,2,FALSE)</f>
        <v>PaidAmount: monto anticipado por documento debe ser mayor a cero.</v>
      </c>
      <c r="Q477" s="138" t="s">
        <v>9</v>
      </c>
    </row>
    <row r="478" spans="1:17" ht="24" x14ac:dyDescent="0.35">
      <c r="A478" s="2"/>
      <c r="B478" s="890"/>
      <c r="C478" s="915"/>
      <c r="D478" s="892"/>
      <c r="E478" s="892"/>
      <c r="F478" s="869"/>
      <c r="G478" s="891"/>
      <c r="H478" s="874"/>
      <c r="I478" s="869"/>
      <c r="J478" s="1004"/>
      <c r="K478" s="134"/>
      <c r="L478" s="365"/>
      <c r="M478" s="139" t="s">
        <v>2011</v>
      </c>
      <c r="N478" s="145" t="s">
        <v>6</v>
      </c>
      <c r="O478" s="147" t="s">
        <v>2012</v>
      </c>
      <c r="P478" s="139" t="str">
        <f>VLOOKUP(O478,CódigosRetorno!$A$2:$B$2000,2,FALSE)</f>
        <v>Si consigna montos de anticipo debe informar el Total de Anticipos</v>
      </c>
      <c r="Q478" s="138" t="s">
        <v>9</v>
      </c>
    </row>
    <row r="479" spans="1:17" ht="24" x14ac:dyDescent="0.35">
      <c r="A479" s="2"/>
      <c r="B479" s="890"/>
      <c r="C479" s="915"/>
      <c r="D479" s="892"/>
      <c r="E479" s="892"/>
      <c r="F479" s="138" t="s">
        <v>144</v>
      </c>
      <c r="G479" s="131" t="s">
        <v>308</v>
      </c>
      <c r="H479" s="95" t="s">
        <v>1570</v>
      </c>
      <c r="I479" s="138" t="s">
        <v>2744</v>
      </c>
      <c r="J479" s="1004"/>
      <c r="K479" s="138"/>
      <c r="L479" s="139"/>
      <c r="M479" s="141" t="s">
        <v>1593</v>
      </c>
      <c r="N479" s="145" t="s">
        <v>6</v>
      </c>
      <c r="O479" s="147" t="s">
        <v>1147</v>
      </c>
      <c r="P479" s="139" t="str">
        <f>VLOOKUP(O479,CódigosRetorno!$A$2:$B$2000,2,FALSE)</f>
        <v>La moneda debe ser la misma en todo el documento. Salvo las percepciones que sólo son en moneda nacional</v>
      </c>
      <c r="Q479" s="138" t="s">
        <v>1295</v>
      </c>
    </row>
    <row r="480" spans="1:17" ht="24" x14ac:dyDescent="0.35">
      <c r="A480" s="2"/>
      <c r="B480" s="890"/>
      <c r="C480" s="915"/>
      <c r="D480" s="892"/>
      <c r="E480" s="892"/>
      <c r="F480" s="138" t="s">
        <v>177</v>
      </c>
      <c r="G480" s="138" t="s">
        <v>178</v>
      </c>
      <c r="H480" s="139" t="s">
        <v>2013</v>
      </c>
      <c r="I480" s="138" t="s">
        <v>2744</v>
      </c>
      <c r="J480" s="141" t="s">
        <v>3067</v>
      </c>
      <c r="K480" s="138"/>
      <c r="L480" s="139"/>
      <c r="M480" s="139" t="s">
        <v>186</v>
      </c>
      <c r="N480" s="131" t="s">
        <v>9</v>
      </c>
      <c r="O480" s="145" t="s">
        <v>9</v>
      </c>
      <c r="P480" s="139" t="str">
        <f>VLOOKUP(O480,CódigosRetorno!$A$2:$B$2000,2,FALSE)</f>
        <v>-</v>
      </c>
      <c r="Q480" s="138" t="s">
        <v>9</v>
      </c>
    </row>
    <row r="481" spans="1:17" ht="36" x14ac:dyDescent="0.35">
      <c r="A481" s="2"/>
      <c r="B481" s="890"/>
      <c r="C481" s="915"/>
      <c r="D481" s="892"/>
      <c r="E481" s="892"/>
      <c r="F481" s="872" t="s">
        <v>1998</v>
      </c>
      <c r="G481" s="892" t="s">
        <v>285</v>
      </c>
      <c r="H481" s="915" t="s">
        <v>2014</v>
      </c>
      <c r="I481" s="872">
        <v>1</v>
      </c>
      <c r="J481" s="873" t="s">
        <v>3064</v>
      </c>
      <c r="K481" s="138"/>
      <c r="L481" s="139"/>
      <c r="M481" s="139" t="s">
        <v>3068</v>
      </c>
      <c r="N481" s="145" t="s">
        <v>6</v>
      </c>
      <c r="O481" s="147" t="s">
        <v>2016</v>
      </c>
      <c r="P481" s="139" t="str">
        <f>VLOOKUP(O481,CódigosRetorno!$A$2:$B$2000,2,FALSE)</f>
        <v>No existe información del Monto Anticipado para el comprobante que se realizo el anticipo</v>
      </c>
      <c r="Q481" s="148" t="s">
        <v>9</v>
      </c>
    </row>
    <row r="482" spans="1:17" ht="36" x14ac:dyDescent="0.35">
      <c r="A482" s="2"/>
      <c r="B482" s="890"/>
      <c r="C482" s="915"/>
      <c r="D482" s="892"/>
      <c r="E482" s="892"/>
      <c r="F482" s="872"/>
      <c r="G482" s="892"/>
      <c r="H482" s="915"/>
      <c r="I482" s="872"/>
      <c r="J482" s="886"/>
      <c r="K482" s="138"/>
      <c r="L482" s="139"/>
      <c r="M482" s="139" t="s">
        <v>2017</v>
      </c>
      <c r="N482" s="145" t="s">
        <v>6</v>
      </c>
      <c r="O482" s="147" t="s">
        <v>2018</v>
      </c>
      <c r="P482" s="139" t="str">
        <f>VLOOKUP(O482,CódigosRetorno!$A$2:$B$2000,2,FALSE)</f>
        <v>El comprobante contiene un identificador de pago repetido en los comprobantes que se realizo el anticipo</v>
      </c>
      <c r="Q482" s="148" t="s">
        <v>9</v>
      </c>
    </row>
    <row r="483" spans="1:17" ht="24" x14ac:dyDescent="0.35">
      <c r="A483" s="2"/>
      <c r="B483" s="890"/>
      <c r="C483" s="915"/>
      <c r="D483" s="892"/>
      <c r="E483" s="892"/>
      <c r="F483" s="872"/>
      <c r="G483" s="892"/>
      <c r="H483" s="915"/>
      <c r="I483" s="872"/>
      <c r="J483" s="886"/>
      <c r="K483" s="138"/>
      <c r="L483" s="139"/>
      <c r="M483" s="139" t="s">
        <v>2019</v>
      </c>
      <c r="N483" s="145" t="s">
        <v>6</v>
      </c>
      <c r="O483" s="147" t="s">
        <v>2020</v>
      </c>
      <c r="P483" s="139" t="str">
        <f>VLOOKUP(O483,CódigosRetorno!$A$2:$B$2000,2,FALSE)</f>
        <v>Falta identificador del pago del comprobante para relacionarlo con el monto de  anticipo</v>
      </c>
      <c r="Q483" s="148" t="s">
        <v>9</v>
      </c>
    </row>
    <row r="484" spans="1:17" ht="24" x14ac:dyDescent="0.35">
      <c r="A484" s="2"/>
      <c r="B484" s="890"/>
      <c r="C484" s="915"/>
      <c r="D484" s="892"/>
      <c r="E484" s="892"/>
      <c r="F484" s="872"/>
      <c r="G484" s="131" t="s">
        <v>2006</v>
      </c>
      <c r="H484" s="95" t="s">
        <v>1283</v>
      </c>
      <c r="I484" s="138" t="s">
        <v>2744</v>
      </c>
      <c r="J484" s="886"/>
      <c r="K484" s="138"/>
      <c r="L484" s="139"/>
      <c r="M484" s="139" t="s">
        <v>2007</v>
      </c>
      <c r="N484" s="131" t="s">
        <v>208</v>
      </c>
      <c r="O484" s="145" t="s">
        <v>1285</v>
      </c>
      <c r="P484" s="139" t="str">
        <f>VLOOKUP(O484,CódigosRetorno!$A$2:$B$2000,2,FALSE)</f>
        <v>El dato ingresado como atributo @listName es incorrecto.</v>
      </c>
      <c r="Q484" s="148" t="s">
        <v>9</v>
      </c>
    </row>
    <row r="485" spans="1:17" ht="24" x14ac:dyDescent="0.35">
      <c r="A485" s="2"/>
      <c r="B485" s="890"/>
      <c r="C485" s="915"/>
      <c r="D485" s="892"/>
      <c r="E485" s="892"/>
      <c r="F485" s="872"/>
      <c r="G485" s="131" t="s">
        <v>1257</v>
      </c>
      <c r="H485" s="95" t="s">
        <v>1280</v>
      </c>
      <c r="I485" s="138" t="s">
        <v>2744</v>
      </c>
      <c r="J485" s="874"/>
      <c r="K485" s="138"/>
      <c r="L485" s="139"/>
      <c r="M485" s="139" t="s">
        <v>1259</v>
      </c>
      <c r="N485" s="145" t="s">
        <v>208</v>
      </c>
      <c r="O485" s="147" t="s">
        <v>1281</v>
      </c>
      <c r="P485" s="139" t="str">
        <f>VLOOKUP(O485,CódigosRetorno!$A$2:$B$2000,2,FALSE)</f>
        <v>El dato ingresado como atributo @listAgencyName es incorrecto.</v>
      </c>
      <c r="Q485" s="148" t="s">
        <v>9</v>
      </c>
    </row>
    <row r="486" spans="1:17" ht="72" x14ac:dyDescent="0.35">
      <c r="A486" s="2"/>
      <c r="B486" s="890"/>
      <c r="C486" s="915"/>
      <c r="D486" s="892"/>
      <c r="E486" s="892"/>
      <c r="F486" s="872" t="s">
        <v>162</v>
      </c>
      <c r="G486" s="892" t="s">
        <v>163</v>
      </c>
      <c r="H486" s="915" t="s">
        <v>2021</v>
      </c>
      <c r="I486" s="872">
        <v>1</v>
      </c>
      <c r="J486" s="873" t="s">
        <v>3069</v>
      </c>
      <c r="K486" s="138"/>
      <c r="L486" s="139"/>
      <c r="M486" s="141" t="s">
        <v>3070</v>
      </c>
      <c r="N486" s="145" t="s">
        <v>6</v>
      </c>
      <c r="O486" s="147" t="s">
        <v>2023</v>
      </c>
      <c r="P486" s="139" t="str">
        <f>VLOOKUP(O486,CódigosRetorno!$A$2:$B$2000,2,FALSE)</f>
        <v>El dato ingresado debe indicar SERIE-CORRELATIVO del documento que se realizo el anticipo.</v>
      </c>
      <c r="Q486" s="148" t="s">
        <v>9</v>
      </c>
    </row>
    <row r="487" spans="1:17" ht="72" x14ac:dyDescent="0.35">
      <c r="A487" s="2"/>
      <c r="B487" s="890"/>
      <c r="C487" s="915"/>
      <c r="D487" s="892"/>
      <c r="E487" s="892"/>
      <c r="F487" s="872"/>
      <c r="G487" s="892"/>
      <c r="H487" s="915"/>
      <c r="I487" s="872"/>
      <c r="J487" s="874"/>
      <c r="K487" s="138"/>
      <c r="L487" s="139"/>
      <c r="M487" s="141" t="s">
        <v>3071</v>
      </c>
      <c r="N487" s="145" t="s">
        <v>6</v>
      </c>
      <c r="O487" s="147" t="s">
        <v>2023</v>
      </c>
      <c r="P487" s="139" t="str">
        <f>VLOOKUP(O487,CódigosRetorno!$A$2:$B$2000,2,FALSE)</f>
        <v>El dato ingresado debe indicar SERIE-CORRELATIVO del documento que se realizo el anticipo.</v>
      </c>
      <c r="Q487" s="148" t="s">
        <v>9</v>
      </c>
    </row>
    <row r="488" spans="1:17" ht="36" x14ac:dyDescent="0.35">
      <c r="A488" s="2"/>
      <c r="B488" s="890"/>
      <c r="C488" s="915"/>
      <c r="D488" s="892"/>
      <c r="E488" s="892"/>
      <c r="F488" s="132" t="s">
        <v>330</v>
      </c>
      <c r="G488" s="136" t="s">
        <v>1476</v>
      </c>
      <c r="H488" s="140" t="s">
        <v>2025</v>
      </c>
      <c r="I488" s="132">
        <v>1</v>
      </c>
      <c r="J488" s="868" t="s">
        <v>3072</v>
      </c>
      <c r="K488" s="132"/>
      <c r="L488" s="135"/>
      <c r="M488" s="139" t="s">
        <v>2026</v>
      </c>
      <c r="N488" s="145" t="s">
        <v>6</v>
      </c>
      <c r="O488" s="147" t="s">
        <v>2027</v>
      </c>
      <c r="P488" s="139" t="str">
        <f>VLOOKUP(O488,CódigosRetorno!$A$2:$B$2000,2,FALSE)</f>
        <v>Código de documento de referencia debe ser 02 o 03.</v>
      </c>
      <c r="Q488" s="138" t="s">
        <v>9</v>
      </c>
    </row>
    <row r="489" spans="1:17" ht="24" x14ac:dyDescent="0.35">
      <c r="A489" s="2"/>
      <c r="B489" s="890"/>
      <c r="C489" s="915"/>
      <c r="D489" s="892"/>
      <c r="E489" s="892"/>
      <c r="F489" s="872"/>
      <c r="G489" s="138" t="s">
        <v>1481</v>
      </c>
      <c r="H489" s="95" t="s">
        <v>1283</v>
      </c>
      <c r="I489" s="138" t="s">
        <v>2744</v>
      </c>
      <c r="J489" s="885"/>
      <c r="K489" s="138"/>
      <c r="L489" s="139"/>
      <c r="M489" s="139" t="s">
        <v>2028</v>
      </c>
      <c r="N489" s="131" t="s">
        <v>208</v>
      </c>
      <c r="O489" s="145" t="s">
        <v>1285</v>
      </c>
      <c r="P489" s="139" t="str">
        <f>VLOOKUP(O489,CódigosRetorno!$A$2:$B$2000,2,FALSE)</f>
        <v>El dato ingresado como atributo @listName es incorrecto.</v>
      </c>
      <c r="Q489" s="148" t="s">
        <v>9</v>
      </c>
    </row>
    <row r="490" spans="1:17" ht="24" x14ac:dyDescent="0.35">
      <c r="A490" s="2"/>
      <c r="B490" s="890"/>
      <c r="C490" s="915"/>
      <c r="D490" s="892"/>
      <c r="E490" s="892"/>
      <c r="F490" s="872"/>
      <c r="G490" s="148" t="s">
        <v>1257</v>
      </c>
      <c r="H490" s="95" t="s">
        <v>1280</v>
      </c>
      <c r="I490" s="138" t="s">
        <v>2744</v>
      </c>
      <c r="J490" s="885"/>
      <c r="K490" s="138"/>
      <c r="L490" s="139"/>
      <c r="M490" s="139" t="s">
        <v>1259</v>
      </c>
      <c r="N490" s="145" t="s">
        <v>208</v>
      </c>
      <c r="O490" s="147" t="s">
        <v>1281</v>
      </c>
      <c r="P490" s="139" t="str">
        <f>VLOOKUP(O490,CódigosRetorno!$A$2:$B$2000,2,FALSE)</f>
        <v>El dato ingresado como atributo @listAgencyName es incorrecto.</v>
      </c>
      <c r="Q490" s="148" t="s">
        <v>9</v>
      </c>
    </row>
    <row r="491" spans="1:17" ht="36" x14ac:dyDescent="0.35">
      <c r="A491" s="2"/>
      <c r="B491" s="890"/>
      <c r="C491" s="915"/>
      <c r="D491" s="892"/>
      <c r="E491" s="892"/>
      <c r="F491" s="872"/>
      <c r="G491" s="148" t="s">
        <v>1482</v>
      </c>
      <c r="H491" s="95" t="s">
        <v>1287</v>
      </c>
      <c r="I491" s="138" t="s">
        <v>2744</v>
      </c>
      <c r="J491" s="869"/>
      <c r="K491" s="138"/>
      <c r="L491" s="139"/>
      <c r="M491" s="139" t="s">
        <v>1483</v>
      </c>
      <c r="N491" s="145" t="s">
        <v>208</v>
      </c>
      <c r="O491" s="147" t="s">
        <v>1289</v>
      </c>
      <c r="P491" s="139" t="str">
        <f>VLOOKUP(O491,CódigosRetorno!$A$2:$B$2000,2,FALSE)</f>
        <v>El dato ingresado como atributo @listURI es incorrecto.</v>
      </c>
      <c r="Q491" s="148" t="s">
        <v>9</v>
      </c>
    </row>
    <row r="492" spans="1:17" ht="24" x14ac:dyDescent="0.35">
      <c r="A492" s="2"/>
      <c r="B492" s="890"/>
      <c r="C492" s="915"/>
      <c r="D492" s="892"/>
      <c r="E492" s="892"/>
      <c r="F492" s="868" t="s">
        <v>2029</v>
      </c>
      <c r="G492" s="889" t="s">
        <v>189</v>
      </c>
      <c r="H492" s="873" t="s">
        <v>2030</v>
      </c>
      <c r="I492" s="868">
        <v>1</v>
      </c>
      <c r="J492" s="873" t="s">
        <v>3073</v>
      </c>
      <c r="K492" s="132"/>
      <c r="L492" s="135"/>
      <c r="M492" s="139" t="s">
        <v>2031</v>
      </c>
      <c r="N492" s="145" t="s">
        <v>6</v>
      </c>
      <c r="O492" s="147" t="s">
        <v>2032</v>
      </c>
      <c r="P492" s="139" t="str">
        <f>VLOOKUP(O492,CódigosRetorno!$A$2:$B$2000,2,FALSE)</f>
        <v>Debe consignar Numero de RUC del emisor del comprobante de anticipo</v>
      </c>
      <c r="Q492" s="148" t="s">
        <v>9</v>
      </c>
    </row>
    <row r="493" spans="1:17" ht="24" x14ac:dyDescent="0.35">
      <c r="A493" s="2"/>
      <c r="B493" s="890"/>
      <c r="C493" s="915"/>
      <c r="D493" s="892"/>
      <c r="E493" s="892"/>
      <c r="F493" s="885"/>
      <c r="G493" s="890"/>
      <c r="H493" s="959"/>
      <c r="I493" s="885"/>
      <c r="J493" s="886"/>
      <c r="K493" s="133"/>
      <c r="L493" s="149"/>
      <c r="M493" s="139" t="s">
        <v>2033</v>
      </c>
      <c r="N493" s="145" t="s">
        <v>6</v>
      </c>
      <c r="O493" s="147" t="s">
        <v>2034</v>
      </c>
      <c r="P493" s="790" t="str">
        <f>VLOOKUP(O493,CódigosRetorno!$A$2:$B$2000,2,FALSE)</f>
        <v>RUC que emitio documento de anticipo no existe.</v>
      </c>
      <c r="Q493" s="138" t="s">
        <v>258</v>
      </c>
    </row>
    <row r="494" spans="1:17" ht="72" x14ac:dyDescent="0.35">
      <c r="A494" s="2"/>
      <c r="B494" s="890"/>
      <c r="C494" s="915"/>
      <c r="D494" s="892"/>
      <c r="E494" s="892"/>
      <c r="F494" s="885"/>
      <c r="G494" s="890"/>
      <c r="H494" s="959"/>
      <c r="I494" s="885"/>
      <c r="J494" s="886"/>
      <c r="K494" s="133"/>
      <c r="L494" s="149"/>
      <c r="M494" s="139" t="s">
        <v>3074</v>
      </c>
      <c r="N494" s="131" t="s">
        <v>6</v>
      </c>
      <c r="O494" s="145" t="s">
        <v>2036</v>
      </c>
      <c r="P494" s="139" t="str">
        <f>VLOOKUP(O494,CódigosRetorno!$A$2:$B$2000,2,FALSE)</f>
        <v>El comprobante que se realizo el anticipo no existe</v>
      </c>
      <c r="Q494" s="138" t="s">
        <v>1047</v>
      </c>
    </row>
    <row r="495" spans="1:17" ht="72" x14ac:dyDescent="0.35">
      <c r="A495" s="2"/>
      <c r="B495" s="890"/>
      <c r="C495" s="915"/>
      <c r="D495" s="892"/>
      <c r="E495" s="892"/>
      <c r="F495" s="869"/>
      <c r="G495" s="891"/>
      <c r="H495" s="960"/>
      <c r="I495" s="869"/>
      <c r="J495" s="874"/>
      <c r="K495" s="134"/>
      <c r="L495" s="365"/>
      <c r="M495" s="139" t="s">
        <v>3075</v>
      </c>
      <c r="N495" s="131" t="s">
        <v>208</v>
      </c>
      <c r="O495" s="145" t="s">
        <v>2038</v>
      </c>
      <c r="P495" s="139" t="str">
        <f>VLOOKUP(O495,CódigosRetorno!$A$2:$B$2000,2,FALSE)</f>
        <v>El comprobante que se realizo el anticipo no se encuentra autorizado</v>
      </c>
      <c r="Q495" s="138" t="s">
        <v>175</v>
      </c>
    </row>
    <row r="496" spans="1:17" ht="36" x14ac:dyDescent="0.35">
      <c r="A496" s="2"/>
      <c r="B496" s="890"/>
      <c r="C496" s="915"/>
      <c r="D496" s="892"/>
      <c r="E496" s="892"/>
      <c r="F496" s="138" t="s">
        <v>1429</v>
      </c>
      <c r="G496" s="131" t="s">
        <v>198</v>
      </c>
      <c r="H496" s="139" t="s">
        <v>2039</v>
      </c>
      <c r="I496" s="138">
        <v>1</v>
      </c>
      <c r="J496" s="873" t="s">
        <v>3076</v>
      </c>
      <c r="K496" s="138"/>
      <c r="L496" s="139"/>
      <c r="M496" s="139" t="s">
        <v>2040</v>
      </c>
      <c r="N496" s="145" t="s">
        <v>6</v>
      </c>
      <c r="O496" s="147" t="s">
        <v>2041</v>
      </c>
      <c r="P496" s="139" t="str">
        <f>VLOOKUP(O496,CódigosRetorno!$A$2:$B$2000,2,FALSE)</f>
        <v>El tipo documento del emisor que realiza el anticipo debe ser 6 del catalogo de tipo de documento.</v>
      </c>
      <c r="Q496" s="138" t="s">
        <v>2042</v>
      </c>
    </row>
    <row r="497" spans="1:17" ht="24" x14ac:dyDescent="0.35">
      <c r="A497" s="2"/>
      <c r="B497" s="890"/>
      <c r="C497" s="915"/>
      <c r="D497" s="892"/>
      <c r="E497" s="892"/>
      <c r="F497" s="872"/>
      <c r="G497" s="148" t="s">
        <v>1328</v>
      </c>
      <c r="H497" s="92" t="s">
        <v>1329</v>
      </c>
      <c r="I497" s="138" t="s">
        <v>2744</v>
      </c>
      <c r="J497" s="886"/>
      <c r="K497" s="138"/>
      <c r="L497" s="139"/>
      <c r="M497" s="139" t="s">
        <v>1330</v>
      </c>
      <c r="N497" s="131" t="s">
        <v>208</v>
      </c>
      <c r="O497" s="145" t="s">
        <v>1331</v>
      </c>
      <c r="P497" s="139" t="str">
        <f>VLOOKUP(O497,CódigosRetorno!$A$2:$B$2000,2,FALSE)</f>
        <v>El dato ingresado como atributo @schemeName es incorrecto.</v>
      </c>
      <c r="Q497" s="148" t="s">
        <v>9</v>
      </c>
    </row>
    <row r="498" spans="1:17" ht="24" x14ac:dyDescent="0.35">
      <c r="A498" s="2"/>
      <c r="B498" s="890"/>
      <c r="C498" s="915"/>
      <c r="D498" s="892"/>
      <c r="E498" s="892"/>
      <c r="F498" s="872"/>
      <c r="G498" s="148" t="s">
        <v>1257</v>
      </c>
      <c r="H498" s="92" t="s">
        <v>1258</v>
      </c>
      <c r="I498" s="138" t="s">
        <v>2744</v>
      </c>
      <c r="J498" s="886"/>
      <c r="K498" s="138"/>
      <c r="L498" s="139"/>
      <c r="M498" s="139" t="s">
        <v>1259</v>
      </c>
      <c r="N498" s="131" t="s">
        <v>208</v>
      </c>
      <c r="O498" s="145" t="s">
        <v>1260</v>
      </c>
      <c r="P498" s="139" t="str">
        <f>VLOOKUP(O498,CódigosRetorno!$A$2:$B$2000,2,FALSE)</f>
        <v>El dato ingresado como atributo @schemeAgencyName es incorrecto.</v>
      </c>
      <c r="Q498" s="148" t="s">
        <v>9</v>
      </c>
    </row>
    <row r="499" spans="1:17" ht="48" x14ac:dyDescent="0.35">
      <c r="A499" s="2"/>
      <c r="B499" s="891"/>
      <c r="C499" s="915"/>
      <c r="D499" s="892"/>
      <c r="E499" s="892"/>
      <c r="F499" s="872"/>
      <c r="G499" s="148" t="s">
        <v>2043</v>
      </c>
      <c r="H499" s="92" t="s">
        <v>1333</v>
      </c>
      <c r="I499" s="138" t="s">
        <v>2744</v>
      </c>
      <c r="J499" s="874"/>
      <c r="K499" s="138"/>
      <c r="L499" s="139"/>
      <c r="M499" s="139" t="s">
        <v>1334</v>
      </c>
      <c r="N499" s="145" t="s">
        <v>208</v>
      </c>
      <c r="O499" s="147" t="s">
        <v>1335</v>
      </c>
      <c r="P499" s="139" t="str">
        <f>VLOOKUP(O499,CódigosRetorno!$A$2:$B$2000,2,FALSE)</f>
        <v>El dato ingresado como atributo @schemeURI es incorrecto.</v>
      </c>
      <c r="Q499" s="148" t="s">
        <v>9</v>
      </c>
    </row>
    <row r="500" spans="1:17" ht="24" x14ac:dyDescent="0.35">
      <c r="A500" s="2"/>
      <c r="B500" s="889">
        <f>B472+1</f>
        <v>65</v>
      </c>
      <c r="C500" s="915" t="s">
        <v>2044</v>
      </c>
      <c r="D500" s="892" t="s">
        <v>63</v>
      </c>
      <c r="E500" s="892" t="s">
        <v>184</v>
      </c>
      <c r="F500" s="868" t="s">
        <v>300</v>
      </c>
      <c r="G500" s="889" t="s">
        <v>301</v>
      </c>
      <c r="H500" s="873" t="s">
        <v>2045</v>
      </c>
      <c r="I500" s="138">
        <v>1</v>
      </c>
      <c r="J500" s="542" t="s">
        <v>3077</v>
      </c>
      <c r="K500" s="542" t="s">
        <v>2740</v>
      </c>
      <c r="L500" s="543" t="s">
        <v>3078</v>
      </c>
      <c r="M500" s="141" t="s">
        <v>3079</v>
      </c>
      <c r="N500" s="145" t="s">
        <v>6</v>
      </c>
      <c r="O500" s="147" t="s">
        <v>2047</v>
      </c>
      <c r="P500" s="139" t="str">
        <f>VLOOKUP(O500,CódigosRetorno!$A$2:$B$2000,2,FALSE)</f>
        <v>Total de anticipos diferente a los montos anticipados por documento.</v>
      </c>
      <c r="Q500" s="148" t="s">
        <v>9</v>
      </c>
    </row>
    <row r="501" spans="1:17" ht="60" x14ac:dyDescent="0.35">
      <c r="A501" s="2"/>
      <c r="B501" s="890"/>
      <c r="C501" s="915"/>
      <c r="D501" s="892"/>
      <c r="E501" s="892"/>
      <c r="F501" s="869"/>
      <c r="G501" s="891"/>
      <c r="H501" s="874"/>
      <c r="I501" s="138"/>
      <c r="J501" s="546"/>
      <c r="K501" s="546"/>
      <c r="L501" s="547"/>
      <c r="M501" s="141" t="s">
        <v>2048</v>
      </c>
      <c r="N501" s="145" t="s">
        <v>6</v>
      </c>
      <c r="O501" s="147" t="s">
        <v>2049</v>
      </c>
      <c r="P501" s="139" t="str">
        <f>VLOOKUP(O501,CódigosRetorno!$A$2:$B$2000,2,FALSE)</f>
        <v>Si se informa 'Total de anticipos' debe consignar los descuentos globales por anticipo con monto mayor a cero</v>
      </c>
      <c r="Q501" s="148" t="s">
        <v>9</v>
      </c>
    </row>
    <row r="502" spans="1:17" ht="24" x14ac:dyDescent="0.35">
      <c r="A502" s="2"/>
      <c r="B502" s="891"/>
      <c r="C502" s="915"/>
      <c r="D502" s="892"/>
      <c r="E502" s="892"/>
      <c r="F502" s="138" t="s">
        <v>144</v>
      </c>
      <c r="G502" s="131" t="s">
        <v>308</v>
      </c>
      <c r="H502" s="95" t="s">
        <v>1570</v>
      </c>
      <c r="I502" s="138">
        <v>1</v>
      </c>
      <c r="J502" s="548"/>
      <c r="K502" s="548"/>
      <c r="L502" s="549"/>
      <c r="M502" s="141" t="s">
        <v>1593</v>
      </c>
      <c r="N502" s="145" t="s">
        <v>6</v>
      </c>
      <c r="O502" s="147" t="s">
        <v>1147</v>
      </c>
      <c r="P502" s="139" t="str">
        <f>VLOOKUP(O502,CódigosRetorno!$A$2:$B$2000,2,FALSE)</f>
        <v>La moneda debe ser la misma en todo el documento. Salvo las percepciones que sólo son en moneda nacional</v>
      </c>
      <c r="Q502" s="138" t="s">
        <v>1295</v>
      </c>
    </row>
    <row r="503" spans="1:17" x14ac:dyDescent="0.35">
      <c r="A503" s="2"/>
      <c r="B503" s="603" t="s">
        <v>3080</v>
      </c>
      <c r="C503" s="590"/>
      <c r="D503" s="596"/>
      <c r="E503" s="596"/>
      <c r="F503" s="605"/>
      <c r="G503" s="605"/>
      <c r="H503" s="598"/>
      <c r="I503" s="596"/>
      <c r="J503" s="596"/>
      <c r="K503" s="596"/>
      <c r="L503" s="598"/>
      <c r="M503" s="590" t="s">
        <v>9</v>
      </c>
      <c r="N503" s="592" t="s">
        <v>9</v>
      </c>
      <c r="O503" s="599" t="s">
        <v>9</v>
      </c>
      <c r="P503" s="590" t="str">
        <f>VLOOKUP(O503,CódigosRetorno!$A$2:$B$2000,2,FALSE)</f>
        <v>-</v>
      </c>
      <c r="Q503" s="589" t="s">
        <v>9</v>
      </c>
    </row>
    <row r="504" spans="1:17" ht="24" x14ac:dyDescent="0.35">
      <c r="A504" s="2"/>
      <c r="B504" s="892">
        <f>B500+1</f>
        <v>66</v>
      </c>
      <c r="C504" s="915" t="s">
        <v>2061</v>
      </c>
      <c r="D504" s="892" t="s">
        <v>63</v>
      </c>
      <c r="E504" s="892" t="s">
        <v>184</v>
      </c>
      <c r="F504" s="138" t="s">
        <v>3081</v>
      </c>
      <c r="G504" s="138" t="s">
        <v>217</v>
      </c>
      <c r="H504" s="139" t="s">
        <v>3082</v>
      </c>
      <c r="I504" s="138" t="s">
        <v>2744</v>
      </c>
      <c r="J504" s="873" t="s">
        <v>3083</v>
      </c>
      <c r="K504" s="138"/>
      <c r="L504" s="139"/>
      <c r="M504" s="139" t="s">
        <v>219</v>
      </c>
      <c r="N504" s="131" t="s">
        <v>208</v>
      </c>
      <c r="O504" s="145" t="s">
        <v>1385</v>
      </c>
      <c r="P504" s="139" t="str">
        <f>VLOOKUP(O504,CódigosRetorno!$A$2:$B$2000,2,FALSE)</f>
        <v>El código de Ubigeo no existe en el listado.</v>
      </c>
      <c r="Q504" s="138" t="s">
        <v>1356</v>
      </c>
    </row>
    <row r="505" spans="1:17" ht="24" x14ac:dyDescent="0.35">
      <c r="A505" s="2"/>
      <c r="B505" s="892"/>
      <c r="C505" s="915"/>
      <c r="D505" s="892"/>
      <c r="E505" s="892"/>
      <c r="F505" s="138"/>
      <c r="G505" s="138" t="s">
        <v>1357</v>
      </c>
      <c r="H505" s="95" t="s">
        <v>1258</v>
      </c>
      <c r="I505" s="138" t="s">
        <v>2744</v>
      </c>
      <c r="J505" s="886"/>
      <c r="K505" s="138"/>
      <c r="L505" s="139"/>
      <c r="M505" s="139" t="s">
        <v>1358</v>
      </c>
      <c r="N505" s="131" t="s">
        <v>208</v>
      </c>
      <c r="O505" s="145" t="s">
        <v>1260</v>
      </c>
      <c r="P505" s="139" t="str">
        <f>VLOOKUP(O505,CódigosRetorno!$A$2:$B$2000,2,FALSE)</f>
        <v>El dato ingresado como atributo @schemeAgencyName es incorrecto.</v>
      </c>
      <c r="Q505" s="138" t="s">
        <v>9</v>
      </c>
    </row>
    <row r="506" spans="1:17" ht="24" x14ac:dyDescent="0.35">
      <c r="A506" s="2"/>
      <c r="B506" s="892"/>
      <c r="C506" s="915"/>
      <c r="D506" s="892"/>
      <c r="E506" s="892"/>
      <c r="F506" s="138"/>
      <c r="G506" s="138" t="s">
        <v>1359</v>
      </c>
      <c r="H506" s="95" t="s">
        <v>1329</v>
      </c>
      <c r="I506" s="138" t="s">
        <v>2744</v>
      </c>
      <c r="J506" s="886"/>
      <c r="K506" s="138"/>
      <c r="L506" s="139"/>
      <c r="M506" s="139" t="s">
        <v>1360</v>
      </c>
      <c r="N506" s="131" t="s">
        <v>208</v>
      </c>
      <c r="O506" s="145" t="s">
        <v>1331</v>
      </c>
      <c r="P506" s="139" t="str">
        <f>VLOOKUP(O506,CódigosRetorno!$A$2:$B$2000,2,FALSE)</f>
        <v>El dato ingresado como atributo @schemeName es incorrecto.</v>
      </c>
      <c r="Q506" s="148" t="s">
        <v>9</v>
      </c>
    </row>
    <row r="507" spans="1:17" ht="48" x14ac:dyDescent="0.35">
      <c r="A507" s="2"/>
      <c r="B507" s="892"/>
      <c r="C507" s="915"/>
      <c r="D507" s="892"/>
      <c r="E507" s="892"/>
      <c r="F507" s="138" t="s">
        <v>1343</v>
      </c>
      <c r="G507" s="131"/>
      <c r="H507" s="139" t="s">
        <v>3084</v>
      </c>
      <c r="I507" s="138">
        <v>1</v>
      </c>
      <c r="J507" s="886"/>
      <c r="K507" s="138"/>
      <c r="L507" s="139"/>
      <c r="M507" s="139" t="s">
        <v>2300</v>
      </c>
      <c r="N507" s="131" t="s">
        <v>208</v>
      </c>
      <c r="O507" s="79" t="s">
        <v>1378</v>
      </c>
      <c r="P507" s="139" t="str">
        <f>VLOOKUP(O507,CódigosRetorno!$A$2:$B$2000,2,FALSE)</f>
        <v>El dato ingresado como direccion completa y detallada no cumple con el formato establecido.</v>
      </c>
      <c r="Q507" s="138" t="s">
        <v>9</v>
      </c>
    </row>
    <row r="508" spans="1:17" ht="48" x14ac:dyDescent="0.35">
      <c r="A508" s="2"/>
      <c r="B508" s="892"/>
      <c r="C508" s="915"/>
      <c r="D508" s="892"/>
      <c r="E508" s="892"/>
      <c r="F508" s="138" t="s">
        <v>1347</v>
      </c>
      <c r="G508" s="131"/>
      <c r="H508" s="139" t="s">
        <v>3085</v>
      </c>
      <c r="I508" s="138" t="s">
        <v>2744</v>
      </c>
      <c r="J508" s="874"/>
      <c r="K508" s="138"/>
      <c r="L508" s="139"/>
      <c r="M508" s="139" t="s">
        <v>2778</v>
      </c>
      <c r="N508" s="131" t="s">
        <v>208</v>
      </c>
      <c r="O508" s="145" t="s">
        <v>1381</v>
      </c>
      <c r="P508" s="139" t="str">
        <f>VLOOKUP(O508,CódigosRetorno!$A$2:$B$2000,2,FALSE)</f>
        <v>El dato ingresado como urbanización no cumple con el formato establecido</v>
      </c>
      <c r="Q508" s="138" t="s">
        <v>9</v>
      </c>
    </row>
    <row r="509" spans="1:17" ht="48" x14ac:dyDescent="0.35">
      <c r="A509" s="2"/>
      <c r="B509" s="892"/>
      <c r="C509" s="915"/>
      <c r="D509" s="892"/>
      <c r="E509" s="892"/>
      <c r="F509" s="138" t="s">
        <v>228</v>
      </c>
      <c r="G509" s="131"/>
      <c r="H509" s="139" t="s">
        <v>3086</v>
      </c>
      <c r="I509" s="138" t="s">
        <v>2744</v>
      </c>
      <c r="J509" s="873" t="s">
        <v>3087</v>
      </c>
      <c r="K509" s="138"/>
      <c r="L509" s="139"/>
      <c r="M509" s="139" t="s">
        <v>2781</v>
      </c>
      <c r="N509" s="131" t="s">
        <v>208</v>
      </c>
      <c r="O509" s="145" t="s">
        <v>1383</v>
      </c>
      <c r="P509" s="139" t="str">
        <f>VLOOKUP(O509,CódigosRetorno!$A$2:$B$2000,2,FALSE)</f>
        <v>El dato ingresado como provincia no cumple con el formato establecido</v>
      </c>
      <c r="Q509" s="138" t="s">
        <v>9</v>
      </c>
    </row>
    <row r="510" spans="1:17" ht="48" x14ac:dyDescent="0.35">
      <c r="A510" s="2"/>
      <c r="B510" s="892"/>
      <c r="C510" s="915"/>
      <c r="D510" s="892"/>
      <c r="E510" s="892"/>
      <c r="F510" s="138" t="s">
        <v>228</v>
      </c>
      <c r="G510" s="131"/>
      <c r="H510" s="139" t="s">
        <v>3088</v>
      </c>
      <c r="I510" s="138" t="s">
        <v>2744</v>
      </c>
      <c r="J510" s="886"/>
      <c r="K510" s="138"/>
      <c r="L510" s="139"/>
      <c r="M510" s="139" t="s">
        <v>2781</v>
      </c>
      <c r="N510" s="131" t="s">
        <v>208</v>
      </c>
      <c r="O510" s="145" t="s">
        <v>1387</v>
      </c>
      <c r="P510" s="139" t="str">
        <f>VLOOKUP(O510,CódigosRetorno!$A$2:$B$2000,2,FALSE)</f>
        <v>El dato ingresado como departamento no cumple con el formato establecido</v>
      </c>
      <c r="Q510" s="138" t="s">
        <v>9</v>
      </c>
    </row>
    <row r="511" spans="1:17" ht="48" x14ac:dyDescent="0.35">
      <c r="A511" s="2"/>
      <c r="B511" s="892"/>
      <c r="C511" s="915"/>
      <c r="D511" s="892"/>
      <c r="E511" s="892"/>
      <c r="F511" s="138" t="s">
        <v>228</v>
      </c>
      <c r="G511" s="131"/>
      <c r="H511" s="139" t="s">
        <v>3089</v>
      </c>
      <c r="I511" s="138">
        <v>1</v>
      </c>
      <c r="J511" s="874"/>
      <c r="K511" s="138"/>
      <c r="L511" s="139"/>
      <c r="M511" s="139" t="s">
        <v>2781</v>
      </c>
      <c r="N511" s="131" t="s">
        <v>208</v>
      </c>
      <c r="O511" s="145" t="s">
        <v>1389</v>
      </c>
      <c r="P511" s="139" t="str">
        <f>VLOOKUP(O511,CódigosRetorno!$A$2:$B$2000,2,FALSE)</f>
        <v>El dato ingresado como distrito no cumple con el formato establecido</v>
      </c>
      <c r="Q511" s="138" t="s">
        <v>9</v>
      </c>
    </row>
    <row r="512" spans="1:17" ht="36" x14ac:dyDescent="0.35">
      <c r="A512" s="2"/>
      <c r="B512" s="892"/>
      <c r="C512" s="915"/>
      <c r="D512" s="892"/>
      <c r="E512" s="892"/>
      <c r="F512" s="138" t="s">
        <v>330</v>
      </c>
      <c r="G512" s="131" t="s">
        <v>243</v>
      </c>
      <c r="H512" s="139" t="s">
        <v>3090</v>
      </c>
      <c r="I512" s="138" t="s">
        <v>2744</v>
      </c>
      <c r="J512" s="365"/>
      <c r="K512" s="138"/>
      <c r="L512" s="139"/>
      <c r="M512" s="139" t="s">
        <v>3091</v>
      </c>
      <c r="N512" s="131" t="s">
        <v>208</v>
      </c>
      <c r="O512" s="145" t="s">
        <v>1368</v>
      </c>
      <c r="P512" s="139" t="str">
        <f>VLOOKUP(O512,CódigosRetorno!$A$2:$B$2000,2,FALSE)</f>
        <v>El codigo de pais debe ser PE</v>
      </c>
      <c r="Q512" s="138" t="s">
        <v>9</v>
      </c>
    </row>
    <row r="513" spans="1:17" ht="24" x14ac:dyDescent="0.35">
      <c r="A513" s="2"/>
      <c r="B513" s="892"/>
      <c r="C513" s="915"/>
      <c r="D513" s="892"/>
      <c r="E513" s="892"/>
      <c r="F513" s="872"/>
      <c r="G513" s="148" t="s">
        <v>1370</v>
      </c>
      <c r="H513" s="139" t="s">
        <v>1298</v>
      </c>
      <c r="I513" s="138" t="s">
        <v>2744</v>
      </c>
      <c r="J513" s="135"/>
      <c r="K513" s="138"/>
      <c r="L513" s="139"/>
      <c r="M513" s="139" t="s">
        <v>1371</v>
      </c>
      <c r="N513" s="131" t="s">
        <v>208</v>
      </c>
      <c r="O513" s="145" t="s">
        <v>1300</v>
      </c>
      <c r="P513" s="139" t="str">
        <f>VLOOKUP(O513,CódigosRetorno!$A$2:$B$2000,2,FALSE)</f>
        <v>El dato ingresado como atributo @listID es incorrecto.</v>
      </c>
      <c r="Q513" s="138" t="s">
        <v>9</v>
      </c>
    </row>
    <row r="514" spans="1:17" ht="48" x14ac:dyDescent="0.35">
      <c r="A514" s="2"/>
      <c r="B514" s="892"/>
      <c r="C514" s="915"/>
      <c r="D514" s="892"/>
      <c r="E514" s="892"/>
      <c r="F514" s="872"/>
      <c r="G514" s="148" t="s">
        <v>1303</v>
      </c>
      <c r="H514" s="139" t="s">
        <v>1280</v>
      </c>
      <c r="I514" s="138" t="s">
        <v>2744</v>
      </c>
      <c r="J514" s="149"/>
      <c r="K514" s="138"/>
      <c r="L514" s="139"/>
      <c r="M514" s="139" t="s">
        <v>1304</v>
      </c>
      <c r="N514" s="131" t="s">
        <v>208</v>
      </c>
      <c r="O514" s="145" t="s">
        <v>1281</v>
      </c>
      <c r="P514" s="139" t="str">
        <f>VLOOKUP(O514,CódigosRetorno!$A$2:$B$2000,2,FALSE)</f>
        <v>El dato ingresado como atributo @listAgencyName es incorrecto.</v>
      </c>
      <c r="Q514" s="148" t="s">
        <v>9</v>
      </c>
    </row>
    <row r="515" spans="1:17" ht="24" x14ac:dyDescent="0.35">
      <c r="A515" s="2"/>
      <c r="B515" s="892"/>
      <c r="C515" s="915"/>
      <c r="D515" s="892"/>
      <c r="E515" s="892"/>
      <c r="F515" s="872"/>
      <c r="G515" s="138" t="s">
        <v>1373</v>
      </c>
      <c r="H515" s="139" t="s">
        <v>1283</v>
      </c>
      <c r="I515" s="138" t="s">
        <v>2744</v>
      </c>
      <c r="J515" s="365"/>
      <c r="K515" s="138"/>
      <c r="L515" s="139"/>
      <c r="M515" s="139" t="s">
        <v>1374</v>
      </c>
      <c r="N515" s="145" t="s">
        <v>208</v>
      </c>
      <c r="O515" s="147" t="s">
        <v>1285</v>
      </c>
      <c r="P515" s="139" t="str">
        <f>VLOOKUP(O515,CódigosRetorno!$A$2:$B$2000,2,FALSE)</f>
        <v>El dato ingresado como atributo @listName es incorrecto.</v>
      </c>
      <c r="Q515" s="148" t="s">
        <v>9</v>
      </c>
    </row>
    <row r="516" spans="1:17" x14ac:dyDescent="0.35">
      <c r="A516" s="2"/>
      <c r="B516" s="603" t="s">
        <v>2176</v>
      </c>
      <c r="C516" s="604"/>
      <c r="D516" s="607"/>
      <c r="E516" s="596"/>
      <c r="F516" s="605" t="s">
        <v>9</v>
      </c>
      <c r="G516" s="605" t="s">
        <v>9</v>
      </c>
      <c r="H516" s="606" t="s">
        <v>9</v>
      </c>
      <c r="I516" s="605"/>
      <c r="J516" s="605"/>
      <c r="K516" s="605"/>
      <c r="L516" s="606"/>
      <c r="M516" s="590" t="s">
        <v>9</v>
      </c>
      <c r="N516" s="592" t="s">
        <v>9</v>
      </c>
      <c r="O516" s="599" t="s">
        <v>9</v>
      </c>
      <c r="P516" s="590" t="str">
        <f>VLOOKUP(O516,CódigosRetorno!$A$2:$B$2000,2,FALSE)</f>
        <v>-</v>
      </c>
      <c r="Q516" s="589" t="s">
        <v>9</v>
      </c>
    </row>
    <row r="517" spans="1:17" ht="24" x14ac:dyDescent="0.35">
      <c r="A517" s="2"/>
      <c r="B517" s="872" t="s">
        <v>3092</v>
      </c>
      <c r="C517" s="915" t="s">
        <v>2178</v>
      </c>
      <c r="D517" s="892" t="s">
        <v>329</v>
      </c>
      <c r="E517" s="892" t="s">
        <v>184</v>
      </c>
      <c r="F517" s="145" t="s">
        <v>223</v>
      </c>
      <c r="G517" s="131" t="s">
        <v>1544</v>
      </c>
      <c r="H517" s="139" t="s">
        <v>2179</v>
      </c>
      <c r="I517" s="148">
        <v>1</v>
      </c>
      <c r="J517" s="925"/>
      <c r="K517" s="925"/>
      <c r="L517" s="996"/>
      <c r="M517" s="139" t="s">
        <v>1546</v>
      </c>
      <c r="N517" s="131" t="s">
        <v>208</v>
      </c>
      <c r="O517" s="145" t="s">
        <v>1547</v>
      </c>
      <c r="P517" s="139" t="str">
        <f>VLOOKUP(O517,CódigosRetorno!$A$2:$B$2000,2,FALSE)</f>
        <v>No existe información en el nombre del concepto.</v>
      </c>
      <c r="Q517" s="138" t="s">
        <v>9</v>
      </c>
    </row>
    <row r="518" spans="1:17" ht="24" x14ac:dyDescent="0.35">
      <c r="A518" s="2"/>
      <c r="B518" s="872"/>
      <c r="C518" s="915"/>
      <c r="D518" s="892"/>
      <c r="E518" s="892"/>
      <c r="F518" s="145" t="s">
        <v>664</v>
      </c>
      <c r="G518" s="131" t="s">
        <v>1544</v>
      </c>
      <c r="H518" s="141" t="s">
        <v>2180</v>
      </c>
      <c r="I518" s="148">
        <v>1</v>
      </c>
      <c r="J518" s="986"/>
      <c r="K518" s="986"/>
      <c r="L518" s="997"/>
      <c r="M518" s="139" t="s">
        <v>186</v>
      </c>
      <c r="N518" s="145" t="s">
        <v>9</v>
      </c>
      <c r="O518" s="147" t="s">
        <v>9</v>
      </c>
      <c r="P518" s="139" t="str">
        <f>VLOOKUP(O518,CódigosRetorno!$A$2:$B$2000,2,FALSE)</f>
        <v>-</v>
      </c>
      <c r="Q518" s="138" t="s">
        <v>1549</v>
      </c>
    </row>
    <row r="519" spans="1:17" ht="24" x14ac:dyDescent="0.35">
      <c r="A519" s="2"/>
      <c r="B519" s="872"/>
      <c r="C519" s="915"/>
      <c r="D519" s="892"/>
      <c r="E519" s="892"/>
      <c r="F519" s="892"/>
      <c r="G519" s="138" t="s">
        <v>1550</v>
      </c>
      <c r="H519" s="139" t="s">
        <v>1283</v>
      </c>
      <c r="I519" s="138" t="s">
        <v>2744</v>
      </c>
      <c r="J519" s="986"/>
      <c r="K519" s="986"/>
      <c r="L519" s="997"/>
      <c r="M519" s="139" t="s">
        <v>1551</v>
      </c>
      <c r="N519" s="131" t="s">
        <v>208</v>
      </c>
      <c r="O519" s="145" t="s">
        <v>1285</v>
      </c>
      <c r="P519" s="139" t="str">
        <f>VLOOKUP(O519,CódigosRetorno!$A$2:$B$2000,2,FALSE)</f>
        <v>El dato ingresado como atributo @listName es incorrecto.</v>
      </c>
      <c r="Q519" s="148" t="s">
        <v>9</v>
      </c>
    </row>
    <row r="520" spans="1:17" ht="24" x14ac:dyDescent="0.35">
      <c r="A520" s="2"/>
      <c r="B520" s="872"/>
      <c r="C520" s="915"/>
      <c r="D520" s="892"/>
      <c r="E520" s="892"/>
      <c r="F520" s="892"/>
      <c r="G520" s="138" t="s">
        <v>1257</v>
      </c>
      <c r="H520" s="139" t="s">
        <v>1280</v>
      </c>
      <c r="I520" s="138" t="s">
        <v>2744</v>
      </c>
      <c r="J520" s="986"/>
      <c r="K520" s="986"/>
      <c r="L520" s="997"/>
      <c r="M520" s="139" t="s">
        <v>1259</v>
      </c>
      <c r="N520" s="145" t="s">
        <v>208</v>
      </c>
      <c r="O520" s="147" t="s">
        <v>1281</v>
      </c>
      <c r="P520" s="139" t="str">
        <f>VLOOKUP(O520,CódigosRetorno!$A$2:$B$2000,2,FALSE)</f>
        <v>El dato ingresado como atributo @listAgencyName es incorrecto.</v>
      </c>
      <c r="Q520" s="148" t="s">
        <v>9</v>
      </c>
    </row>
    <row r="521" spans="1:17" ht="36" x14ac:dyDescent="0.35">
      <c r="A521" s="2"/>
      <c r="B521" s="872"/>
      <c r="C521" s="915"/>
      <c r="D521" s="892"/>
      <c r="E521" s="892"/>
      <c r="F521" s="889"/>
      <c r="G521" s="213" t="s">
        <v>1552</v>
      </c>
      <c r="H521" s="384" t="s">
        <v>1287</v>
      </c>
      <c r="I521" s="138" t="s">
        <v>2744</v>
      </c>
      <c r="J521" s="926"/>
      <c r="K521" s="999"/>
      <c r="L521" s="1000"/>
      <c r="M521" s="139" t="s">
        <v>1553</v>
      </c>
      <c r="N521" s="145" t="s">
        <v>208</v>
      </c>
      <c r="O521" s="147" t="s">
        <v>1289</v>
      </c>
      <c r="P521" s="139" t="str">
        <f>VLOOKUP(O521,CódigosRetorno!$A$2:$B$2000,2,FALSE)</f>
        <v>El dato ingresado como atributo @listURI es incorrecto.</v>
      </c>
      <c r="Q521" s="148" t="s">
        <v>9</v>
      </c>
    </row>
    <row r="522" spans="1:17" ht="36" x14ac:dyDescent="0.35">
      <c r="A522" s="2"/>
      <c r="B522" s="872"/>
      <c r="C522" s="915"/>
      <c r="D522" s="892"/>
      <c r="E522" s="932"/>
      <c r="F522" s="927" t="s">
        <v>755</v>
      </c>
      <c r="G522" s="868"/>
      <c r="H522" s="873" t="s">
        <v>2181</v>
      </c>
      <c r="I522" s="896">
        <v>1</v>
      </c>
      <c r="J522" s="925" t="s">
        <v>3093</v>
      </c>
      <c r="K522" s="1001" t="s">
        <v>2740</v>
      </c>
      <c r="L522" s="996" t="s">
        <v>3094</v>
      </c>
      <c r="M522" s="139" t="s">
        <v>3095</v>
      </c>
      <c r="N522" s="131" t="s">
        <v>6</v>
      </c>
      <c r="O522" s="145" t="s">
        <v>1556</v>
      </c>
      <c r="P522" s="139" t="str">
        <f>VLOOKUP(O522,CódigosRetorno!$A$2:$B$2000,2,FALSE)</f>
        <v>El XML no contiene tag o no existe información del valor del concepto por linea.</v>
      </c>
      <c r="Q522" s="138" t="s">
        <v>9</v>
      </c>
    </row>
    <row r="523" spans="1:17" ht="24" x14ac:dyDescent="0.35">
      <c r="A523" s="2"/>
      <c r="B523" s="872"/>
      <c r="C523" s="915"/>
      <c r="D523" s="892"/>
      <c r="E523" s="932"/>
      <c r="F523" s="928"/>
      <c r="G523" s="885"/>
      <c r="H523" s="886"/>
      <c r="I523" s="898"/>
      <c r="J523" s="986"/>
      <c r="K523" s="1002"/>
      <c r="L523" s="997"/>
      <c r="M523" s="139" t="s">
        <v>2183</v>
      </c>
      <c r="N523" s="131" t="s">
        <v>208</v>
      </c>
      <c r="O523" s="145" t="s">
        <v>2184</v>
      </c>
      <c r="P523" s="139" t="str">
        <f>VLOOKUP(O523,CódigosRetorno!$A$2:$B$2000,2,FALSE)</f>
        <v>El dato ingresado como valor del concepto de la linea no cumple con el formato establecido.</v>
      </c>
      <c r="Q523" s="138" t="s">
        <v>9</v>
      </c>
    </row>
    <row r="524" spans="1:17" ht="36" x14ac:dyDescent="0.35">
      <c r="A524" s="2"/>
      <c r="B524" s="872"/>
      <c r="C524" s="915"/>
      <c r="D524" s="892"/>
      <c r="E524" s="932"/>
      <c r="F524" s="442" t="s">
        <v>755</v>
      </c>
      <c r="G524" s="133"/>
      <c r="H524" s="214" t="s">
        <v>2185</v>
      </c>
      <c r="I524" s="898"/>
      <c r="J524" s="986"/>
      <c r="K524" s="1002"/>
      <c r="L524" s="997"/>
      <c r="M524" s="139" t="s">
        <v>2186</v>
      </c>
      <c r="N524" s="131" t="s">
        <v>208</v>
      </c>
      <c r="O524" s="145" t="s">
        <v>2184</v>
      </c>
      <c r="P524" s="139" t="str">
        <f>VLOOKUP(O524,CódigosRetorno!$A$2:$B$2000,2,FALSE)</f>
        <v>El dato ingresado como valor del concepto de la linea no cumple con el formato establecido.</v>
      </c>
      <c r="Q524" s="138" t="s">
        <v>9</v>
      </c>
    </row>
    <row r="525" spans="1:17" ht="36" x14ac:dyDescent="0.35">
      <c r="A525" s="2"/>
      <c r="B525" s="872"/>
      <c r="C525" s="915"/>
      <c r="D525" s="892"/>
      <c r="E525" s="932"/>
      <c r="F525" s="442" t="s">
        <v>300</v>
      </c>
      <c r="G525" s="133"/>
      <c r="H525" s="214" t="s">
        <v>3096</v>
      </c>
      <c r="I525" s="898"/>
      <c r="J525" s="986"/>
      <c r="K525" s="1002"/>
      <c r="L525" s="997"/>
      <c r="M525" s="139" t="s">
        <v>2188</v>
      </c>
      <c r="N525" s="131" t="s">
        <v>208</v>
      </c>
      <c r="O525" s="145" t="s">
        <v>2184</v>
      </c>
      <c r="P525" s="139" t="str">
        <f>VLOOKUP(O525,CódigosRetorno!$A$2:$B$2000,2,FALSE)</f>
        <v>El dato ingresado como valor del concepto de la linea no cumple con el formato establecido.</v>
      </c>
      <c r="Q525" s="138" t="s">
        <v>9</v>
      </c>
    </row>
    <row r="526" spans="1:17" ht="36" x14ac:dyDescent="0.35">
      <c r="A526" s="2"/>
      <c r="B526" s="872"/>
      <c r="C526" s="915"/>
      <c r="D526" s="892"/>
      <c r="E526" s="932"/>
      <c r="F526" s="442" t="s">
        <v>1429</v>
      </c>
      <c r="G526" s="133" t="s">
        <v>198</v>
      </c>
      <c r="H526" s="214" t="s">
        <v>3097</v>
      </c>
      <c r="I526" s="898"/>
      <c r="J526" s="986"/>
      <c r="K526" s="1002"/>
      <c r="L526" s="997"/>
      <c r="M526" s="139" t="s">
        <v>3098</v>
      </c>
      <c r="N526" s="131" t="s">
        <v>208</v>
      </c>
      <c r="O526" s="145" t="s">
        <v>2184</v>
      </c>
      <c r="P526" s="139" t="str">
        <f>VLOOKUP(O526,CódigosRetorno!$A$2:$B$2000,2,FALSE)</f>
        <v>El dato ingresado como valor del concepto de la linea no cumple con el formato establecido.</v>
      </c>
      <c r="Q526" s="138" t="s">
        <v>2042</v>
      </c>
    </row>
    <row r="527" spans="1:17" ht="36" x14ac:dyDescent="0.35">
      <c r="A527" s="2"/>
      <c r="B527" s="872"/>
      <c r="C527" s="915"/>
      <c r="D527" s="892"/>
      <c r="E527" s="932"/>
      <c r="F527" s="442" t="s">
        <v>1343</v>
      </c>
      <c r="G527" s="133"/>
      <c r="H527" s="214" t="s">
        <v>3099</v>
      </c>
      <c r="I527" s="898"/>
      <c r="J527" s="986"/>
      <c r="K527" s="1002"/>
      <c r="L527" s="997"/>
      <c r="M527" s="139" t="s">
        <v>2192</v>
      </c>
      <c r="N527" s="131" t="s">
        <v>208</v>
      </c>
      <c r="O527" s="145" t="s">
        <v>2184</v>
      </c>
      <c r="P527" s="139" t="str">
        <f>VLOOKUP(O527,CódigosRetorno!$A$2:$B$2000,2,FALSE)</f>
        <v>El dato ingresado como valor del concepto de la linea no cumple con el formato establecido.</v>
      </c>
      <c r="Q527" s="138" t="s">
        <v>9</v>
      </c>
    </row>
    <row r="528" spans="1:17" ht="36" x14ac:dyDescent="0.35">
      <c r="A528" s="2"/>
      <c r="B528" s="872"/>
      <c r="C528" s="915"/>
      <c r="D528" s="892"/>
      <c r="E528" s="932"/>
      <c r="F528" s="442" t="s">
        <v>216</v>
      </c>
      <c r="G528" s="133" t="s">
        <v>217</v>
      </c>
      <c r="H528" s="214" t="s">
        <v>3100</v>
      </c>
      <c r="I528" s="898"/>
      <c r="J528" s="986"/>
      <c r="K528" s="1002"/>
      <c r="L528" s="997"/>
      <c r="M528" s="139" t="s">
        <v>3101</v>
      </c>
      <c r="N528" s="131" t="s">
        <v>208</v>
      </c>
      <c r="O528" s="145" t="s">
        <v>2184</v>
      </c>
      <c r="P528" s="139" t="str">
        <f>VLOOKUP(O528,CódigosRetorno!$A$2:$B$2000,2,FALSE)</f>
        <v>El dato ingresado como valor del concepto de la linea no cumple con el formato establecido.</v>
      </c>
      <c r="Q528" s="138" t="s">
        <v>1356</v>
      </c>
    </row>
    <row r="529" spans="1:17" ht="36" x14ac:dyDescent="0.35">
      <c r="A529" s="2"/>
      <c r="B529" s="872"/>
      <c r="C529" s="915"/>
      <c r="D529" s="892"/>
      <c r="E529" s="932"/>
      <c r="F529" s="442" t="s">
        <v>1343</v>
      </c>
      <c r="G529" s="133"/>
      <c r="H529" s="214" t="s">
        <v>3102</v>
      </c>
      <c r="I529" s="898"/>
      <c r="J529" s="986"/>
      <c r="K529" s="1002"/>
      <c r="L529" s="997"/>
      <c r="M529" s="139" t="s">
        <v>2196</v>
      </c>
      <c r="N529" s="131" t="s">
        <v>208</v>
      </c>
      <c r="O529" s="145" t="s">
        <v>2184</v>
      </c>
      <c r="P529" s="139" t="str">
        <f>VLOOKUP(O529,CódigosRetorno!$A$2:$B$2000,2,FALSE)</f>
        <v>El dato ingresado como valor del concepto de la linea no cumple con el formato establecido.</v>
      </c>
      <c r="Q529" s="138" t="s">
        <v>9</v>
      </c>
    </row>
    <row r="530" spans="1:17" ht="36" x14ac:dyDescent="0.35">
      <c r="A530" s="2"/>
      <c r="B530" s="872"/>
      <c r="C530" s="915"/>
      <c r="D530" s="892"/>
      <c r="E530" s="932"/>
      <c r="F530" s="442" t="s">
        <v>216</v>
      </c>
      <c r="G530" s="133" t="s">
        <v>217</v>
      </c>
      <c r="H530" s="214" t="s">
        <v>3103</v>
      </c>
      <c r="I530" s="898"/>
      <c r="J530" s="986"/>
      <c r="K530" s="1002"/>
      <c r="L530" s="997"/>
      <c r="M530" s="139" t="s">
        <v>3104</v>
      </c>
      <c r="N530" s="131" t="s">
        <v>208</v>
      </c>
      <c r="O530" s="145" t="s">
        <v>2184</v>
      </c>
      <c r="P530" s="139" t="str">
        <f>VLOOKUP(O530,CódigosRetorno!$A$2:$B$2000,2,FALSE)</f>
        <v>El dato ingresado como valor del concepto de la linea no cumple con el formato establecido.</v>
      </c>
      <c r="Q530" s="138" t="s">
        <v>1356</v>
      </c>
    </row>
    <row r="531" spans="1:17" ht="36" x14ac:dyDescent="0.35">
      <c r="A531" s="2"/>
      <c r="B531" s="872"/>
      <c r="C531" s="915"/>
      <c r="D531" s="892"/>
      <c r="E531" s="932"/>
      <c r="F531" s="416" t="s">
        <v>1343</v>
      </c>
      <c r="G531" s="134"/>
      <c r="H531" s="215" t="s">
        <v>3105</v>
      </c>
      <c r="I531" s="897"/>
      <c r="J531" s="926"/>
      <c r="K531" s="1003"/>
      <c r="L531" s="998"/>
      <c r="M531" s="139" t="s">
        <v>2200</v>
      </c>
      <c r="N531" s="131" t="s">
        <v>208</v>
      </c>
      <c r="O531" s="145" t="s">
        <v>2184</v>
      </c>
      <c r="P531" s="139" t="str">
        <f>VLOOKUP(O531,CódigosRetorno!$A$2:$B$2000,2,FALSE)</f>
        <v>El dato ingresado como valor del concepto de la linea no cumple con el formato establecido.</v>
      </c>
      <c r="Q531" s="138" t="s">
        <v>9</v>
      </c>
    </row>
    <row r="532" spans="1:17" ht="24" x14ac:dyDescent="0.35">
      <c r="A532" s="2"/>
      <c r="B532" s="872">
        <v>74</v>
      </c>
      <c r="C532" s="915" t="s">
        <v>2201</v>
      </c>
      <c r="D532" s="892" t="s">
        <v>329</v>
      </c>
      <c r="E532" s="892" t="s">
        <v>184</v>
      </c>
      <c r="F532" s="371" t="s">
        <v>223</v>
      </c>
      <c r="G532" s="137" t="s">
        <v>1544</v>
      </c>
      <c r="H532" s="365" t="s">
        <v>2179</v>
      </c>
      <c r="I532" s="148">
        <v>1</v>
      </c>
      <c r="J532" s="925"/>
      <c r="K532" s="925"/>
      <c r="L532" s="996"/>
      <c r="M532" s="139" t="s">
        <v>1546</v>
      </c>
      <c r="N532" s="131" t="s">
        <v>208</v>
      </c>
      <c r="O532" s="145" t="s">
        <v>1547</v>
      </c>
      <c r="P532" s="139" t="str">
        <f>VLOOKUP(O532,CódigosRetorno!$A$2:$B$2000,2,FALSE)</f>
        <v>No existe información en el nombre del concepto.</v>
      </c>
      <c r="Q532" s="138" t="s">
        <v>9</v>
      </c>
    </row>
    <row r="533" spans="1:17" ht="24" x14ac:dyDescent="0.35">
      <c r="A533" s="2"/>
      <c r="B533" s="872"/>
      <c r="C533" s="915"/>
      <c r="D533" s="892"/>
      <c r="E533" s="892"/>
      <c r="F533" s="145" t="s">
        <v>664</v>
      </c>
      <c r="G533" s="131" t="s">
        <v>1544</v>
      </c>
      <c r="H533" s="141" t="s">
        <v>2180</v>
      </c>
      <c r="I533" s="148">
        <v>1</v>
      </c>
      <c r="J533" s="986"/>
      <c r="K533" s="986"/>
      <c r="L533" s="997"/>
      <c r="M533" s="139" t="s">
        <v>186</v>
      </c>
      <c r="N533" s="145" t="s">
        <v>9</v>
      </c>
      <c r="O533" s="147" t="s">
        <v>9</v>
      </c>
      <c r="P533" s="139" t="str">
        <f>VLOOKUP(O533,CódigosRetorno!$A$2:$B$2000,2,FALSE)</f>
        <v>-</v>
      </c>
      <c r="Q533" s="138" t="s">
        <v>1549</v>
      </c>
    </row>
    <row r="534" spans="1:17" ht="24" x14ac:dyDescent="0.35">
      <c r="A534" s="2"/>
      <c r="B534" s="872"/>
      <c r="C534" s="915"/>
      <c r="D534" s="892"/>
      <c r="E534" s="892"/>
      <c r="F534" s="892"/>
      <c r="G534" s="138" t="s">
        <v>1550</v>
      </c>
      <c r="H534" s="139" t="s">
        <v>1283</v>
      </c>
      <c r="I534" s="138" t="s">
        <v>2744</v>
      </c>
      <c r="J534" s="986"/>
      <c r="K534" s="986"/>
      <c r="L534" s="997"/>
      <c r="M534" s="139" t="s">
        <v>1551</v>
      </c>
      <c r="N534" s="131" t="s">
        <v>208</v>
      </c>
      <c r="O534" s="145" t="s">
        <v>1285</v>
      </c>
      <c r="P534" s="139" t="str">
        <f>VLOOKUP(O534,CódigosRetorno!$A$2:$B$2000,2,FALSE)</f>
        <v>El dato ingresado como atributo @listName es incorrecto.</v>
      </c>
      <c r="Q534" s="148" t="s">
        <v>9</v>
      </c>
    </row>
    <row r="535" spans="1:17" ht="24" x14ac:dyDescent="0.35">
      <c r="A535" s="2"/>
      <c r="B535" s="872"/>
      <c r="C535" s="915"/>
      <c r="D535" s="892"/>
      <c r="E535" s="892"/>
      <c r="F535" s="892"/>
      <c r="G535" s="138" t="s">
        <v>1257</v>
      </c>
      <c r="H535" s="139" t="s">
        <v>1280</v>
      </c>
      <c r="I535" s="138" t="s">
        <v>2744</v>
      </c>
      <c r="J535" s="986"/>
      <c r="K535" s="986"/>
      <c r="L535" s="997"/>
      <c r="M535" s="139" t="s">
        <v>1259</v>
      </c>
      <c r="N535" s="145" t="s">
        <v>208</v>
      </c>
      <c r="O535" s="147" t="s">
        <v>1281</v>
      </c>
      <c r="P535" s="139" t="str">
        <f>VLOOKUP(O535,CódigosRetorno!$A$2:$B$2000,2,FALSE)</f>
        <v>El dato ingresado como atributo @listAgencyName es incorrecto.</v>
      </c>
      <c r="Q535" s="148" t="s">
        <v>9</v>
      </c>
    </row>
    <row r="536" spans="1:17" ht="36" x14ac:dyDescent="0.35">
      <c r="A536" s="2"/>
      <c r="B536" s="872"/>
      <c r="C536" s="915"/>
      <c r="D536" s="892"/>
      <c r="E536" s="892"/>
      <c r="F536" s="892"/>
      <c r="G536" s="148" t="s">
        <v>1552</v>
      </c>
      <c r="H536" s="95" t="s">
        <v>1287</v>
      </c>
      <c r="I536" s="138" t="s">
        <v>2744</v>
      </c>
      <c r="J536" s="926"/>
      <c r="K536" s="926"/>
      <c r="L536" s="998"/>
      <c r="M536" s="139" t="s">
        <v>1553</v>
      </c>
      <c r="N536" s="145" t="s">
        <v>208</v>
      </c>
      <c r="O536" s="147" t="s">
        <v>1289</v>
      </c>
      <c r="P536" s="139" t="str">
        <f>VLOOKUP(O536,CódigosRetorno!$A$2:$B$2000,2,FALSE)</f>
        <v>El dato ingresado como atributo @listURI es incorrecto.</v>
      </c>
      <c r="Q536" s="148" t="s">
        <v>9</v>
      </c>
    </row>
    <row r="537" spans="1:17" ht="36" x14ac:dyDescent="0.35">
      <c r="A537" s="2"/>
      <c r="B537" s="872"/>
      <c r="C537" s="915"/>
      <c r="D537" s="892"/>
      <c r="E537" s="892"/>
      <c r="F537" s="131" t="s">
        <v>177</v>
      </c>
      <c r="G537" s="131" t="s">
        <v>178</v>
      </c>
      <c r="H537" s="139" t="s">
        <v>2202</v>
      </c>
      <c r="I537" s="148">
        <v>1</v>
      </c>
      <c r="J537" s="146" t="s">
        <v>3106</v>
      </c>
      <c r="K537" s="148" t="s">
        <v>2740</v>
      </c>
      <c r="L537" s="95" t="s">
        <v>3107</v>
      </c>
      <c r="M537" s="139" t="s">
        <v>2203</v>
      </c>
      <c r="N537" s="131" t="s">
        <v>6</v>
      </c>
      <c r="O537" s="145" t="s">
        <v>2204</v>
      </c>
      <c r="P537" s="139" t="str">
        <f>VLOOKUP(O537,CódigosRetorno!$A$2:$B$2000,2,FALSE)</f>
        <v>El XML no contiene tag de la fecha del concepto por linea.</v>
      </c>
      <c r="Q537" s="148" t="s">
        <v>9</v>
      </c>
    </row>
    <row r="538" spans="1:17" ht="24" x14ac:dyDescent="0.35">
      <c r="A538" s="2"/>
      <c r="B538" s="872">
        <f>B532+1</f>
        <v>75</v>
      </c>
      <c r="C538" s="915" t="s">
        <v>2205</v>
      </c>
      <c r="D538" s="892" t="s">
        <v>329</v>
      </c>
      <c r="E538" s="892" t="s">
        <v>184</v>
      </c>
      <c r="F538" s="138" t="s">
        <v>223</v>
      </c>
      <c r="G538" s="131" t="s">
        <v>1544</v>
      </c>
      <c r="H538" s="139" t="s">
        <v>2179</v>
      </c>
      <c r="I538" s="148">
        <v>1</v>
      </c>
      <c r="J538" s="925"/>
      <c r="K538" s="925"/>
      <c r="L538" s="996"/>
      <c r="M538" s="139" t="s">
        <v>1546</v>
      </c>
      <c r="N538" s="131" t="s">
        <v>208</v>
      </c>
      <c r="O538" s="145" t="s">
        <v>1547</v>
      </c>
      <c r="P538" s="139" t="str">
        <f>VLOOKUP(O538,CódigosRetorno!$A$2:$B$2000,2,FALSE)</f>
        <v>No existe información en el nombre del concepto.</v>
      </c>
      <c r="Q538" s="138" t="s">
        <v>9</v>
      </c>
    </row>
    <row r="539" spans="1:17" ht="24" x14ac:dyDescent="0.35">
      <c r="A539" s="2"/>
      <c r="B539" s="872"/>
      <c r="C539" s="915"/>
      <c r="D539" s="892"/>
      <c r="E539" s="892"/>
      <c r="F539" s="145" t="s">
        <v>664</v>
      </c>
      <c r="G539" s="131" t="s">
        <v>1544</v>
      </c>
      <c r="H539" s="141" t="s">
        <v>2180</v>
      </c>
      <c r="I539" s="148">
        <v>1</v>
      </c>
      <c r="J539" s="986"/>
      <c r="K539" s="986"/>
      <c r="L539" s="997"/>
      <c r="M539" s="139" t="s">
        <v>186</v>
      </c>
      <c r="N539" s="145" t="s">
        <v>9</v>
      </c>
      <c r="O539" s="147" t="s">
        <v>9</v>
      </c>
      <c r="P539" s="139" t="str">
        <f>VLOOKUP(O539,CódigosRetorno!$A$2:$B$2000,2,FALSE)</f>
        <v>-</v>
      </c>
      <c r="Q539" s="138" t="s">
        <v>1549</v>
      </c>
    </row>
    <row r="540" spans="1:17" ht="24" x14ac:dyDescent="0.35">
      <c r="A540" s="2"/>
      <c r="B540" s="872"/>
      <c r="C540" s="915"/>
      <c r="D540" s="892"/>
      <c r="E540" s="892"/>
      <c r="F540" s="930"/>
      <c r="G540" s="138" t="s">
        <v>1550</v>
      </c>
      <c r="H540" s="139" t="s">
        <v>1283</v>
      </c>
      <c r="I540" s="138" t="s">
        <v>2744</v>
      </c>
      <c r="J540" s="986"/>
      <c r="K540" s="986"/>
      <c r="L540" s="997"/>
      <c r="M540" s="139" t="s">
        <v>1551</v>
      </c>
      <c r="N540" s="131" t="s">
        <v>208</v>
      </c>
      <c r="O540" s="145" t="s">
        <v>1285</v>
      </c>
      <c r="P540" s="139" t="str">
        <f>VLOOKUP(O540,CódigosRetorno!$A$2:$B$2000,2,FALSE)</f>
        <v>El dato ingresado como atributo @listName es incorrecto.</v>
      </c>
      <c r="Q540" s="148" t="s">
        <v>9</v>
      </c>
    </row>
    <row r="541" spans="1:17" ht="24" x14ac:dyDescent="0.35">
      <c r="A541" s="2"/>
      <c r="B541" s="872"/>
      <c r="C541" s="915"/>
      <c r="D541" s="892"/>
      <c r="E541" s="892"/>
      <c r="F541" s="930"/>
      <c r="G541" s="138" t="s">
        <v>1257</v>
      </c>
      <c r="H541" s="139" t="s">
        <v>1280</v>
      </c>
      <c r="I541" s="138" t="s">
        <v>2744</v>
      </c>
      <c r="J541" s="986"/>
      <c r="K541" s="986"/>
      <c r="L541" s="997"/>
      <c r="M541" s="139" t="s">
        <v>1259</v>
      </c>
      <c r="N541" s="145" t="s">
        <v>208</v>
      </c>
      <c r="O541" s="147" t="s">
        <v>1281</v>
      </c>
      <c r="P541" s="139" t="str">
        <f>VLOOKUP(O541,CódigosRetorno!$A$2:$B$2000,2,FALSE)</f>
        <v>El dato ingresado como atributo @listAgencyName es incorrecto.</v>
      </c>
      <c r="Q541" s="148" t="s">
        <v>9</v>
      </c>
    </row>
    <row r="542" spans="1:17" ht="36" x14ac:dyDescent="0.35">
      <c r="A542" s="2"/>
      <c r="B542" s="872"/>
      <c r="C542" s="915"/>
      <c r="D542" s="892"/>
      <c r="E542" s="892"/>
      <c r="F542" s="930"/>
      <c r="G542" s="148" t="s">
        <v>1552</v>
      </c>
      <c r="H542" s="95" t="s">
        <v>1287</v>
      </c>
      <c r="I542" s="138" t="s">
        <v>2744</v>
      </c>
      <c r="J542" s="926"/>
      <c r="K542" s="926"/>
      <c r="L542" s="998"/>
      <c r="M542" s="139" t="s">
        <v>1553</v>
      </c>
      <c r="N542" s="145" t="s">
        <v>208</v>
      </c>
      <c r="O542" s="147" t="s">
        <v>1289</v>
      </c>
      <c r="P542" s="139" t="str">
        <f>VLOOKUP(O542,CódigosRetorno!$A$2:$B$2000,2,FALSE)</f>
        <v>El dato ingresado como atributo @listURI es incorrecto.</v>
      </c>
      <c r="Q542" s="148" t="s">
        <v>9</v>
      </c>
    </row>
    <row r="543" spans="1:17" ht="36" x14ac:dyDescent="0.35">
      <c r="A543" s="2"/>
      <c r="B543" s="872"/>
      <c r="C543" s="915"/>
      <c r="D543" s="892"/>
      <c r="E543" s="892"/>
      <c r="F543" s="145" t="s">
        <v>926</v>
      </c>
      <c r="G543" s="145" t="s">
        <v>722</v>
      </c>
      <c r="H543" s="139" t="s">
        <v>2206</v>
      </c>
      <c r="I543" s="148">
        <v>1</v>
      </c>
      <c r="J543" s="146" t="s">
        <v>3108</v>
      </c>
      <c r="K543" s="148" t="s">
        <v>2740</v>
      </c>
      <c r="L543" s="95" t="s">
        <v>3109</v>
      </c>
      <c r="M543" s="139" t="s">
        <v>2207</v>
      </c>
      <c r="N543" s="131" t="s">
        <v>6</v>
      </c>
      <c r="O543" s="145" t="s">
        <v>2208</v>
      </c>
      <c r="P543" s="139" t="str">
        <f>VLOOKUP(O543,CódigosRetorno!$A$2:$B$2000,2,FALSE)</f>
        <v>El XML no contiene tag de la Hora del concepto por linea.</v>
      </c>
      <c r="Q543" s="148" t="s">
        <v>9</v>
      </c>
    </row>
    <row r="544" spans="1:17" x14ac:dyDescent="0.35">
      <c r="A544" s="2"/>
      <c r="B544" s="603" t="s">
        <v>2458</v>
      </c>
      <c r="C544" s="604"/>
      <c r="D544" s="591"/>
      <c r="E544" s="591"/>
      <c r="F544" s="591"/>
      <c r="G544" s="591"/>
      <c r="H544" s="590"/>
      <c r="I544" s="589"/>
      <c r="J544" s="589"/>
      <c r="K544" s="589"/>
      <c r="L544" s="590"/>
      <c r="M544" s="590"/>
      <c r="N544" s="592" t="s">
        <v>9</v>
      </c>
      <c r="O544" s="599" t="s">
        <v>9</v>
      </c>
      <c r="P544" s="590" t="str">
        <f>VLOOKUP(O544,CódigosRetorno!$A$2:$B$2000,2,FALSE)</f>
        <v>-</v>
      </c>
      <c r="Q544" s="593" t="s">
        <v>9</v>
      </c>
    </row>
    <row r="545" spans="1:17" ht="24" x14ac:dyDescent="0.35">
      <c r="A545" s="2"/>
      <c r="B545" s="872" t="s">
        <v>3110</v>
      </c>
      <c r="C545" s="915" t="s">
        <v>2460</v>
      </c>
      <c r="D545" s="892" t="s">
        <v>329</v>
      </c>
      <c r="E545" s="892" t="s">
        <v>184</v>
      </c>
      <c r="F545" s="145" t="s">
        <v>223</v>
      </c>
      <c r="G545" s="138" t="s">
        <v>1544</v>
      </c>
      <c r="H545" s="139" t="s">
        <v>2179</v>
      </c>
      <c r="I545" s="138"/>
      <c r="J545" s="873"/>
      <c r="K545" s="873"/>
      <c r="L545" s="877"/>
      <c r="M545" s="139" t="s">
        <v>1546</v>
      </c>
      <c r="N545" s="131" t="s">
        <v>208</v>
      </c>
      <c r="O545" s="145" t="s">
        <v>1547</v>
      </c>
      <c r="P545" s="139" t="str">
        <f>VLOOKUP(O545,CódigosRetorno!$A$2:$B$2000,2,FALSE)</f>
        <v>No existe información en el nombre del concepto.</v>
      </c>
      <c r="Q545" s="138" t="s">
        <v>9</v>
      </c>
    </row>
    <row r="546" spans="1:17" ht="36" x14ac:dyDescent="0.35">
      <c r="A546" s="2"/>
      <c r="B546" s="872"/>
      <c r="C546" s="915"/>
      <c r="D546" s="892"/>
      <c r="E546" s="892"/>
      <c r="F546" s="930" t="s">
        <v>664</v>
      </c>
      <c r="G546" s="892" t="s">
        <v>1544</v>
      </c>
      <c r="H546" s="915" t="s">
        <v>2180</v>
      </c>
      <c r="I546" s="872"/>
      <c r="J546" s="886"/>
      <c r="K546" s="886"/>
      <c r="L546" s="894"/>
      <c r="M546" s="139" t="s">
        <v>2461</v>
      </c>
      <c r="N546" s="145" t="s">
        <v>6</v>
      </c>
      <c r="O546" s="145" t="s">
        <v>2462</v>
      </c>
      <c r="P546" s="139" t="str">
        <f>VLOOKUP(O546,CódigosRetorno!$A$2:$B$2000,2,FALSE)</f>
        <v>El XML no contiene el tag de Carta Porte Aéreo:  Lugar de origen - Código de ubigeo</v>
      </c>
      <c r="Q546" s="138" t="s">
        <v>9</v>
      </c>
    </row>
    <row r="547" spans="1:17" ht="36" x14ac:dyDescent="0.35">
      <c r="A547" s="2"/>
      <c r="B547" s="872"/>
      <c r="C547" s="915"/>
      <c r="D547" s="892"/>
      <c r="E547" s="892"/>
      <c r="F547" s="930"/>
      <c r="G547" s="892"/>
      <c r="H547" s="915"/>
      <c r="I547" s="872"/>
      <c r="J547" s="886"/>
      <c r="K547" s="886"/>
      <c r="L547" s="894"/>
      <c r="M547" s="139" t="s">
        <v>2463</v>
      </c>
      <c r="N547" s="145" t="s">
        <v>6</v>
      </c>
      <c r="O547" s="145" t="s">
        <v>2464</v>
      </c>
      <c r="P547" s="139" t="str">
        <f>VLOOKUP(O547,CódigosRetorno!$A$2:$B$2000,2,FALSE)</f>
        <v>El XML no contiene el tag de Carta Porte Aéreo:  Lugar de origen - Dirección detallada</v>
      </c>
      <c r="Q547" s="148" t="s">
        <v>9</v>
      </c>
    </row>
    <row r="548" spans="1:17" ht="36" x14ac:dyDescent="0.35">
      <c r="A548" s="2"/>
      <c r="B548" s="872"/>
      <c r="C548" s="915"/>
      <c r="D548" s="892"/>
      <c r="E548" s="892"/>
      <c r="F548" s="930"/>
      <c r="G548" s="892"/>
      <c r="H548" s="915"/>
      <c r="I548" s="872"/>
      <c r="J548" s="886"/>
      <c r="K548" s="886"/>
      <c r="L548" s="894"/>
      <c r="M548" s="139" t="s">
        <v>2465</v>
      </c>
      <c r="N548" s="145" t="s">
        <v>6</v>
      </c>
      <c r="O548" s="145" t="s">
        <v>2466</v>
      </c>
      <c r="P548" s="139" t="str">
        <f>VLOOKUP(O548,CódigosRetorno!$A$2:$B$2000,2,FALSE)</f>
        <v>El XML no contiene el tag de Carta Porte Aéreo:  Lugar de destino - Código de ubigeo</v>
      </c>
      <c r="Q548" s="138" t="s">
        <v>9</v>
      </c>
    </row>
    <row r="549" spans="1:17" ht="36" x14ac:dyDescent="0.35">
      <c r="A549" s="2"/>
      <c r="B549" s="872"/>
      <c r="C549" s="915"/>
      <c r="D549" s="892"/>
      <c r="E549" s="892"/>
      <c r="F549" s="930"/>
      <c r="G549" s="892"/>
      <c r="H549" s="915"/>
      <c r="I549" s="872"/>
      <c r="J549" s="886"/>
      <c r="K549" s="886"/>
      <c r="L549" s="894"/>
      <c r="M549" s="139" t="s">
        <v>2467</v>
      </c>
      <c r="N549" s="131" t="s">
        <v>6</v>
      </c>
      <c r="O549" s="145" t="s">
        <v>2468</v>
      </c>
      <c r="P549" s="139" t="str">
        <f>VLOOKUP(O549,CódigosRetorno!$A$2:$B$2000,2,FALSE)</f>
        <v>El XML no contiene el tag de Carta Porte Aéreo:  Lugar de destino - Dirección detallada</v>
      </c>
      <c r="Q549" s="148" t="s">
        <v>9</v>
      </c>
    </row>
    <row r="550" spans="1:17" ht="24" x14ac:dyDescent="0.35">
      <c r="A550" s="2"/>
      <c r="B550" s="872"/>
      <c r="C550" s="915"/>
      <c r="D550" s="892"/>
      <c r="E550" s="892"/>
      <c r="F550" s="930"/>
      <c r="G550" s="138" t="s">
        <v>1550</v>
      </c>
      <c r="H550" s="139" t="s">
        <v>1283</v>
      </c>
      <c r="I550" s="138" t="s">
        <v>2744</v>
      </c>
      <c r="J550" s="886"/>
      <c r="K550" s="886"/>
      <c r="L550" s="894"/>
      <c r="M550" s="139" t="s">
        <v>1551</v>
      </c>
      <c r="N550" s="131" t="s">
        <v>208</v>
      </c>
      <c r="O550" s="145" t="s">
        <v>1285</v>
      </c>
      <c r="P550" s="139" t="str">
        <f>VLOOKUP(O550,CódigosRetorno!$A$2:$B$2000,2,FALSE)</f>
        <v>El dato ingresado como atributo @listName es incorrecto.</v>
      </c>
      <c r="Q550" s="148" t="s">
        <v>9</v>
      </c>
    </row>
    <row r="551" spans="1:17" ht="24" x14ac:dyDescent="0.35">
      <c r="A551" s="2"/>
      <c r="B551" s="872"/>
      <c r="C551" s="915"/>
      <c r="D551" s="892"/>
      <c r="E551" s="892"/>
      <c r="F551" s="930"/>
      <c r="G551" s="138" t="s">
        <v>1257</v>
      </c>
      <c r="H551" s="139" t="s">
        <v>1280</v>
      </c>
      <c r="I551" s="138" t="s">
        <v>2744</v>
      </c>
      <c r="J551" s="886"/>
      <c r="K551" s="886"/>
      <c r="L551" s="894"/>
      <c r="M551" s="139" t="s">
        <v>1259</v>
      </c>
      <c r="N551" s="145" t="s">
        <v>208</v>
      </c>
      <c r="O551" s="147" t="s">
        <v>1281</v>
      </c>
      <c r="P551" s="139" t="str">
        <f>VLOOKUP(O551,CódigosRetorno!$A$2:$B$2000,2,FALSE)</f>
        <v>El dato ingresado como atributo @listAgencyName es incorrecto.</v>
      </c>
      <c r="Q551" s="148" t="s">
        <v>9</v>
      </c>
    </row>
    <row r="552" spans="1:17" ht="36" x14ac:dyDescent="0.35">
      <c r="A552" s="2"/>
      <c r="B552" s="872"/>
      <c r="C552" s="915"/>
      <c r="D552" s="892"/>
      <c r="E552" s="892"/>
      <c r="F552" s="930"/>
      <c r="G552" s="148" t="s">
        <v>1552</v>
      </c>
      <c r="H552" s="95" t="s">
        <v>1287</v>
      </c>
      <c r="I552" s="138" t="s">
        <v>2744</v>
      </c>
      <c r="J552" s="874"/>
      <c r="K552" s="874"/>
      <c r="L552" s="878"/>
      <c r="M552" s="139" t="s">
        <v>1553</v>
      </c>
      <c r="N552" s="145" t="s">
        <v>208</v>
      </c>
      <c r="O552" s="147" t="s">
        <v>1289</v>
      </c>
      <c r="P552" s="139" t="str">
        <f>VLOOKUP(O552,CódigosRetorno!$A$2:$B$2000,2,FALSE)</f>
        <v>El dato ingresado como atributo @listURI es incorrecto.</v>
      </c>
      <c r="Q552" s="148" t="s">
        <v>9</v>
      </c>
    </row>
    <row r="553" spans="1:17" ht="24" x14ac:dyDescent="0.35">
      <c r="A553" s="2"/>
      <c r="B553" s="872"/>
      <c r="C553" s="915"/>
      <c r="D553" s="892"/>
      <c r="E553" s="892"/>
      <c r="F553" s="930" t="s">
        <v>2469</v>
      </c>
      <c r="G553" s="930" t="s">
        <v>2470</v>
      </c>
      <c r="H553" s="915" t="s">
        <v>2471</v>
      </c>
      <c r="I553" s="872">
        <v>1</v>
      </c>
      <c r="J553" s="873" t="s">
        <v>3111</v>
      </c>
      <c r="K553" s="925" t="s">
        <v>2740</v>
      </c>
      <c r="L553" s="877" t="s">
        <v>3112</v>
      </c>
      <c r="M553" s="139" t="s">
        <v>3113</v>
      </c>
      <c r="N553" s="131" t="s">
        <v>6</v>
      </c>
      <c r="O553" s="145" t="s">
        <v>1556</v>
      </c>
      <c r="P553" s="139" t="str">
        <f>VLOOKUP(O553,CódigosRetorno!$A$2:$B$2000,2,FALSE)</f>
        <v>El XML no contiene tag o no existe información del valor del concepto por linea.</v>
      </c>
      <c r="Q553" s="138" t="s">
        <v>9</v>
      </c>
    </row>
    <row r="554" spans="1:17" ht="24" x14ac:dyDescent="0.35">
      <c r="A554" s="2"/>
      <c r="B554" s="872"/>
      <c r="C554" s="915"/>
      <c r="D554" s="892"/>
      <c r="E554" s="892"/>
      <c r="F554" s="930"/>
      <c r="G554" s="930"/>
      <c r="H554" s="915"/>
      <c r="I554" s="872"/>
      <c r="J554" s="886"/>
      <c r="K554" s="986"/>
      <c r="L554" s="894"/>
      <c r="M554" s="139" t="s">
        <v>3114</v>
      </c>
      <c r="N554" s="131" t="s">
        <v>208</v>
      </c>
      <c r="O554" s="145" t="s">
        <v>2184</v>
      </c>
      <c r="P554" s="139" t="str">
        <f>VLOOKUP(O554,CódigosRetorno!$A$2:$B$2000,2,FALSE)</f>
        <v>El dato ingresado como valor del concepto de la linea no cumple con el formato establecido.</v>
      </c>
      <c r="Q554" s="138" t="s">
        <v>1356</v>
      </c>
    </row>
    <row r="555" spans="1:17" ht="24" x14ac:dyDescent="0.35">
      <c r="A555" s="2"/>
      <c r="B555" s="872"/>
      <c r="C555" s="915"/>
      <c r="D555" s="892"/>
      <c r="E555" s="892"/>
      <c r="F555" s="930"/>
      <c r="G555" s="930"/>
      <c r="H555" s="915"/>
      <c r="I555" s="872"/>
      <c r="J555" s="886"/>
      <c r="K555" s="986"/>
      <c r="L555" s="894"/>
      <c r="M555" s="139" t="s">
        <v>3115</v>
      </c>
      <c r="N555" s="131" t="s">
        <v>208</v>
      </c>
      <c r="O555" s="145" t="s">
        <v>2184</v>
      </c>
      <c r="P555" s="139" t="str">
        <f>VLOOKUP(O555,CódigosRetorno!$A$2:$B$2000,2,FALSE)</f>
        <v>El dato ingresado como valor del concepto de la linea no cumple con el formato establecido.</v>
      </c>
      <c r="Q555" s="138" t="s">
        <v>1356</v>
      </c>
    </row>
    <row r="556" spans="1:17" ht="60" x14ac:dyDescent="0.35">
      <c r="A556" s="2"/>
      <c r="B556" s="872"/>
      <c r="C556" s="915"/>
      <c r="D556" s="892"/>
      <c r="E556" s="892"/>
      <c r="F556" s="930"/>
      <c r="G556" s="930"/>
      <c r="H556" s="915"/>
      <c r="I556" s="872"/>
      <c r="J556" s="886"/>
      <c r="K556" s="986"/>
      <c r="L556" s="894"/>
      <c r="M556" s="139" t="s">
        <v>2475</v>
      </c>
      <c r="N556" s="131" t="s">
        <v>208</v>
      </c>
      <c r="O556" s="145" t="s">
        <v>2184</v>
      </c>
      <c r="P556" s="139" t="str">
        <f>VLOOKUP(O556,CódigosRetorno!$A$2:$B$2000,2,FALSE)</f>
        <v>El dato ingresado como valor del concepto de la linea no cumple con el formato establecido.</v>
      </c>
      <c r="Q556" s="148" t="s">
        <v>9</v>
      </c>
    </row>
    <row r="557" spans="1:17" ht="60" x14ac:dyDescent="0.35">
      <c r="A557" s="2"/>
      <c r="B557" s="872"/>
      <c r="C557" s="915"/>
      <c r="D557" s="892"/>
      <c r="E557" s="892"/>
      <c r="F557" s="930"/>
      <c r="G557" s="930"/>
      <c r="H557" s="915"/>
      <c r="I557" s="872"/>
      <c r="J557" s="874"/>
      <c r="K557" s="926"/>
      <c r="L557" s="878"/>
      <c r="M557" s="139" t="s">
        <v>2476</v>
      </c>
      <c r="N557" s="131" t="s">
        <v>208</v>
      </c>
      <c r="O557" s="145" t="s">
        <v>2184</v>
      </c>
      <c r="P557" s="139" t="str">
        <f>VLOOKUP(O557,CódigosRetorno!$A$2:$B$2000,2,FALSE)</f>
        <v>El dato ingresado como valor del concepto de la linea no cumple con el formato establecido.</v>
      </c>
      <c r="Q557" s="148" t="s">
        <v>9</v>
      </c>
    </row>
    <row r="558" spans="1:17" x14ac:dyDescent="0.35">
      <c r="A558" s="2"/>
      <c r="B558" s="603" t="s">
        <v>2477</v>
      </c>
      <c r="C558" s="604"/>
      <c r="D558" s="591"/>
      <c r="E558" s="591"/>
      <c r="F558" s="591"/>
      <c r="G558" s="591"/>
      <c r="H558" s="590"/>
      <c r="I558" s="589"/>
      <c r="J558" s="589"/>
      <c r="K558" s="589"/>
      <c r="L558" s="590"/>
      <c r="M558" s="590"/>
      <c r="N558" s="592" t="s">
        <v>9</v>
      </c>
      <c r="O558" s="599" t="s">
        <v>9</v>
      </c>
      <c r="P558" s="590" t="str">
        <f>VLOOKUP(O558,CódigosRetorno!$A$2:$B$2000,2,FALSE)</f>
        <v>-</v>
      </c>
      <c r="Q558" s="593" t="s">
        <v>9</v>
      </c>
    </row>
    <row r="559" spans="1:17" ht="24" x14ac:dyDescent="0.35">
      <c r="A559" s="2"/>
      <c r="B559" s="138">
        <v>78</v>
      </c>
      <c r="C559" s="139" t="s">
        <v>3116</v>
      </c>
      <c r="D559" s="131" t="s">
        <v>63</v>
      </c>
      <c r="E559" s="131" t="s">
        <v>184</v>
      </c>
      <c r="F559" s="138" t="s">
        <v>2029</v>
      </c>
      <c r="G559" s="131"/>
      <c r="H559" s="139" t="s">
        <v>2479</v>
      </c>
      <c r="I559" s="138">
        <v>1</v>
      </c>
      <c r="J559" s="308" t="s">
        <v>3117</v>
      </c>
      <c r="K559" s="307" t="s">
        <v>2740</v>
      </c>
      <c r="L559" s="414" t="s">
        <v>3118</v>
      </c>
      <c r="M559" s="139" t="s">
        <v>2480</v>
      </c>
      <c r="N559" s="131" t="s">
        <v>6</v>
      </c>
      <c r="O559" s="145" t="s">
        <v>2481</v>
      </c>
      <c r="P559" s="139" t="str">
        <f>VLOOKUP(O559,CódigosRetorno!$A$2:$B$2000,2,FALSE)</f>
        <v>El XML no contiene el tag de BVME transporte ferroviario: Agente de Viajes: Numero de Ruc</v>
      </c>
      <c r="Q559" s="148" t="s">
        <v>9</v>
      </c>
    </row>
    <row r="560" spans="1:17" ht="24" x14ac:dyDescent="0.35">
      <c r="A560" s="2"/>
      <c r="B560" s="872">
        <f>B559+1</f>
        <v>79</v>
      </c>
      <c r="C560" s="915" t="s">
        <v>3119</v>
      </c>
      <c r="D560" s="892" t="s">
        <v>63</v>
      </c>
      <c r="E560" s="892" t="s">
        <v>184</v>
      </c>
      <c r="F560" s="872" t="s">
        <v>1429</v>
      </c>
      <c r="G560" s="892" t="s">
        <v>198</v>
      </c>
      <c r="H560" s="871" t="s">
        <v>2483</v>
      </c>
      <c r="I560" s="872">
        <v>1</v>
      </c>
      <c r="J560" s="989" t="s">
        <v>3120</v>
      </c>
      <c r="K560" s="989" t="s">
        <v>2740</v>
      </c>
      <c r="L560" s="993" t="s">
        <v>3121</v>
      </c>
      <c r="M560" s="139" t="s">
        <v>2484</v>
      </c>
      <c r="N560" s="131" t="s">
        <v>6</v>
      </c>
      <c r="O560" s="145" t="s">
        <v>2485</v>
      </c>
      <c r="P560" s="139" t="str">
        <f>VLOOKUP(O560,CódigosRetorno!$A$2:$B$2000,2,FALSE)</f>
        <v>El XML no contiene el tag de BVME transporte ferroviario: Agente de Viajes: Tipo de documento</v>
      </c>
      <c r="Q560" s="138" t="s">
        <v>2042</v>
      </c>
    </row>
    <row r="561" spans="1:17" ht="24" x14ac:dyDescent="0.35">
      <c r="A561" s="2"/>
      <c r="B561" s="872"/>
      <c r="C561" s="915"/>
      <c r="D561" s="892"/>
      <c r="E561" s="892"/>
      <c r="F561" s="872"/>
      <c r="G561" s="892"/>
      <c r="H561" s="871"/>
      <c r="I561" s="872"/>
      <c r="J561" s="987"/>
      <c r="K561" s="987"/>
      <c r="L561" s="994"/>
      <c r="M561" s="139" t="s">
        <v>2486</v>
      </c>
      <c r="N561" s="131" t="s">
        <v>6</v>
      </c>
      <c r="O561" s="145" t="s">
        <v>2487</v>
      </c>
      <c r="P561" s="139" t="str">
        <f>VLOOKUP(O561,CódigosRetorno!$A$2:$B$2000,2,FALSE)</f>
        <v>El dato ingresado como Agente de Viajes-Tipo de documento no corresponde al valor esperado.</v>
      </c>
      <c r="Q561" s="148" t="s">
        <v>9</v>
      </c>
    </row>
    <row r="562" spans="1:17" ht="24" x14ac:dyDescent="0.35">
      <c r="A562" s="2"/>
      <c r="B562" s="872"/>
      <c r="C562" s="915"/>
      <c r="D562" s="892"/>
      <c r="E562" s="892"/>
      <c r="F562" s="892"/>
      <c r="G562" s="148" t="s">
        <v>1328</v>
      </c>
      <c r="H562" s="92" t="s">
        <v>1329</v>
      </c>
      <c r="I562" s="138" t="s">
        <v>2744</v>
      </c>
      <c r="J562" s="987"/>
      <c r="K562" s="987"/>
      <c r="L562" s="994"/>
      <c r="M562" s="139" t="s">
        <v>1330</v>
      </c>
      <c r="N562" s="131" t="s">
        <v>208</v>
      </c>
      <c r="O562" s="145" t="s">
        <v>1331</v>
      </c>
      <c r="P562" s="139" t="str">
        <f>VLOOKUP(O562,CódigosRetorno!$A$2:$B$2000,2,FALSE)</f>
        <v>El dato ingresado como atributo @schemeName es incorrecto.</v>
      </c>
      <c r="Q562" s="148" t="s">
        <v>9</v>
      </c>
    </row>
    <row r="563" spans="1:17" ht="24" x14ac:dyDescent="0.35">
      <c r="A563" s="2"/>
      <c r="B563" s="872"/>
      <c r="C563" s="915"/>
      <c r="D563" s="892"/>
      <c r="E563" s="892"/>
      <c r="F563" s="892"/>
      <c r="G563" s="148" t="s">
        <v>1257</v>
      </c>
      <c r="H563" s="92" t="s">
        <v>1258</v>
      </c>
      <c r="I563" s="138" t="s">
        <v>2744</v>
      </c>
      <c r="J563" s="987"/>
      <c r="K563" s="987"/>
      <c r="L563" s="994"/>
      <c r="M563" s="139" t="s">
        <v>1259</v>
      </c>
      <c r="N563" s="131" t="s">
        <v>208</v>
      </c>
      <c r="O563" s="145" t="s">
        <v>1260</v>
      </c>
      <c r="P563" s="139" t="str">
        <f>VLOOKUP(O563,CódigosRetorno!$A$2:$B$2000,2,FALSE)</f>
        <v>El dato ingresado como atributo @schemeAgencyName es incorrecto.</v>
      </c>
      <c r="Q563" s="148" t="s">
        <v>9</v>
      </c>
    </row>
    <row r="564" spans="1:17" ht="36" x14ac:dyDescent="0.35">
      <c r="A564" s="2"/>
      <c r="B564" s="872"/>
      <c r="C564" s="915"/>
      <c r="D564" s="892"/>
      <c r="E564" s="892"/>
      <c r="F564" s="892"/>
      <c r="G564" s="148" t="s">
        <v>1332</v>
      </c>
      <c r="H564" s="92" t="s">
        <v>1333</v>
      </c>
      <c r="I564" s="138" t="s">
        <v>2744</v>
      </c>
      <c r="J564" s="988"/>
      <c r="K564" s="988"/>
      <c r="L564" s="995"/>
      <c r="M564" s="139" t="s">
        <v>1334</v>
      </c>
      <c r="N564" s="145" t="s">
        <v>208</v>
      </c>
      <c r="O564" s="147" t="s">
        <v>1335</v>
      </c>
      <c r="P564" s="139" t="str">
        <f>VLOOKUP(O564,CódigosRetorno!$A$2:$B$2000,2,FALSE)</f>
        <v>El dato ingresado como atributo @schemeURI es incorrecto.</v>
      </c>
      <c r="Q564" s="148" t="s">
        <v>9</v>
      </c>
    </row>
    <row r="565" spans="1:17" ht="24" x14ac:dyDescent="0.35">
      <c r="A565" s="2"/>
      <c r="B565" s="872" t="s">
        <v>3122</v>
      </c>
      <c r="C565" s="915" t="s">
        <v>3123</v>
      </c>
      <c r="D565" s="892" t="s">
        <v>329</v>
      </c>
      <c r="E565" s="892" t="s">
        <v>184</v>
      </c>
      <c r="F565" s="145" t="s">
        <v>223</v>
      </c>
      <c r="G565" s="138"/>
      <c r="H565" s="139" t="s">
        <v>2179</v>
      </c>
      <c r="I565" s="138">
        <v>1</v>
      </c>
      <c r="J565" s="989"/>
      <c r="K565" s="989"/>
      <c r="L565" s="993"/>
      <c r="M565" s="139" t="s">
        <v>1546</v>
      </c>
      <c r="N565" s="131" t="s">
        <v>208</v>
      </c>
      <c r="O565" s="145" t="s">
        <v>1547</v>
      </c>
      <c r="P565" s="139" t="str">
        <f>VLOOKUP(O565,CódigosRetorno!$A$2:$B$2000,2,FALSE)</f>
        <v>No existe información en el nombre del concepto.</v>
      </c>
      <c r="Q565" s="138" t="s">
        <v>9</v>
      </c>
    </row>
    <row r="566" spans="1:17" ht="36" x14ac:dyDescent="0.35">
      <c r="A566" s="2"/>
      <c r="B566" s="872"/>
      <c r="C566" s="915"/>
      <c r="D566" s="892"/>
      <c r="E566" s="892"/>
      <c r="F566" s="930" t="s">
        <v>664</v>
      </c>
      <c r="G566" s="892" t="s">
        <v>1544</v>
      </c>
      <c r="H566" s="915" t="s">
        <v>2180</v>
      </c>
      <c r="I566" s="872">
        <v>1</v>
      </c>
      <c r="J566" s="987"/>
      <c r="K566" s="987"/>
      <c r="L566" s="994"/>
      <c r="M566" s="139" t="s">
        <v>2490</v>
      </c>
      <c r="N566" s="131" t="s">
        <v>6</v>
      </c>
      <c r="O566" s="145" t="s">
        <v>2491</v>
      </c>
      <c r="P566" s="139" t="str">
        <f>VLOOKUP(O566,CódigosRetorno!$A$2:$B$2000,2,FALSE)</f>
        <v>El XML no contiene el tag de BVME transporte ferroviario: Pasajero - Apellidos y Nombres</v>
      </c>
      <c r="Q566" s="138" t="s">
        <v>9</v>
      </c>
    </row>
    <row r="567" spans="1:17" ht="36" x14ac:dyDescent="0.35">
      <c r="A567" s="2"/>
      <c r="B567" s="872"/>
      <c r="C567" s="915"/>
      <c r="D567" s="892"/>
      <c r="E567" s="892"/>
      <c r="F567" s="930"/>
      <c r="G567" s="892"/>
      <c r="H567" s="915"/>
      <c r="I567" s="872"/>
      <c r="J567" s="987"/>
      <c r="K567" s="987"/>
      <c r="L567" s="994"/>
      <c r="M567" s="139" t="s">
        <v>2492</v>
      </c>
      <c r="N567" s="131" t="s">
        <v>6</v>
      </c>
      <c r="O567" s="145" t="s">
        <v>2493</v>
      </c>
      <c r="P567" s="139" t="str">
        <f>VLOOKUP(O567,CódigosRetorno!$A$2:$B$2000,2,FALSE)</f>
        <v>El XML no contiene el tag de BVME transporte ferroviario: Pasajero - Tipo de documento de identidad</v>
      </c>
      <c r="Q567" s="138" t="s">
        <v>9</v>
      </c>
    </row>
    <row r="568" spans="1:17" ht="36" x14ac:dyDescent="0.35">
      <c r="A568" s="2"/>
      <c r="B568" s="872"/>
      <c r="C568" s="915"/>
      <c r="D568" s="892"/>
      <c r="E568" s="892"/>
      <c r="F568" s="930"/>
      <c r="G568" s="892"/>
      <c r="H568" s="915"/>
      <c r="I568" s="872"/>
      <c r="J568" s="987"/>
      <c r="K568" s="987"/>
      <c r="L568" s="994"/>
      <c r="M568" s="139" t="s">
        <v>2494</v>
      </c>
      <c r="N568" s="131" t="s">
        <v>6</v>
      </c>
      <c r="O568" s="145" t="s">
        <v>2495</v>
      </c>
      <c r="P568" s="139" t="str">
        <f>VLOOKUP(O568,CódigosRetorno!$A$2:$B$2000,2,FALSE)</f>
        <v>El XML no contiene el tag de BVME transporte ferroviario: Pasajero - Número de documento de identidad</v>
      </c>
      <c r="Q568" s="138" t="s">
        <v>9</v>
      </c>
    </row>
    <row r="569" spans="1:17" ht="36" x14ac:dyDescent="0.35">
      <c r="A569" s="2"/>
      <c r="B569" s="872"/>
      <c r="C569" s="915"/>
      <c r="D569" s="892"/>
      <c r="E569" s="892"/>
      <c r="F569" s="930"/>
      <c r="G569" s="892"/>
      <c r="H569" s="915"/>
      <c r="I569" s="872"/>
      <c r="J569" s="987"/>
      <c r="K569" s="987"/>
      <c r="L569" s="994"/>
      <c r="M569" s="139" t="s">
        <v>2496</v>
      </c>
      <c r="N569" s="131" t="s">
        <v>6</v>
      </c>
      <c r="O569" s="145" t="s">
        <v>2497</v>
      </c>
      <c r="P569" s="139" t="str">
        <f>VLOOKUP(O569,CódigosRetorno!$A$2:$B$2000,2,FALSE)</f>
        <v>El XML no contiene el tag de BVME transporte ferroviario: Servicio transporte: Ciudad o lugar de origen - Código de ubigeo</v>
      </c>
      <c r="Q569" s="148" t="s">
        <v>9</v>
      </c>
    </row>
    <row r="570" spans="1:17" ht="36" x14ac:dyDescent="0.35">
      <c r="A570" s="2"/>
      <c r="B570" s="872"/>
      <c r="C570" s="915"/>
      <c r="D570" s="892"/>
      <c r="E570" s="892"/>
      <c r="F570" s="930"/>
      <c r="G570" s="892"/>
      <c r="H570" s="915"/>
      <c r="I570" s="872"/>
      <c r="J570" s="987"/>
      <c r="K570" s="987"/>
      <c r="L570" s="994"/>
      <c r="M570" s="139" t="s">
        <v>2498</v>
      </c>
      <c r="N570" s="131" t="s">
        <v>6</v>
      </c>
      <c r="O570" s="145" t="s">
        <v>2499</v>
      </c>
      <c r="P570" s="139" t="str">
        <f>VLOOKUP(O570,CódigosRetorno!$A$2:$B$2000,2,FALSE)</f>
        <v>El XML no contiene el tag de BVME transporte ferroviario: Servicio transporte: Ciudad o lugar de origen - Dirección detallada</v>
      </c>
      <c r="Q570" s="148" t="s">
        <v>9</v>
      </c>
    </row>
    <row r="571" spans="1:17" ht="36" x14ac:dyDescent="0.35">
      <c r="A571" s="2"/>
      <c r="B571" s="872"/>
      <c r="C571" s="915"/>
      <c r="D571" s="892"/>
      <c r="E571" s="892"/>
      <c r="F571" s="930"/>
      <c r="G571" s="892"/>
      <c r="H571" s="915"/>
      <c r="I571" s="872"/>
      <c r="J571" s="987"/>
      <c r="K571" s="987"/>
      <c r="L571" s="994"/>
      <c r="M571" s="139" t="s">
        <v>2500</v>
      </c>
      <c r="N571" s="131" t="s">
        <v>6</v>
      </c>
      <c r="O571" s="145" t="s">
        <v>2501</v>
      </c>
      <c r="P571" s="139" t="str">
        <f>VLOOKUP(O571,CódigosRetorno!$A$2:$B$2000,2,FALSE)</f>
        <v>El XML no contiene el tag de BVME transporte ferroviario: Servicio transporte: Ciudad o lugar de destino - Código de ubigeo</v>
      </c>
      <c r="Q571" s="148" t="s">
        <v>9</v>
      </c>
    </row>
    <row r="572" spans="1:17" ht="36" x14ac:dyDescent="0.35">
      <c r="A572" s="2"/>
      <c r="B572" s="872"/>
      <c r="C572" s="915"/>
      <c r="D572" s="892"/>
      <c r="E572" s="892"/>
      <c r="F572" s="930"/>
      <c r="G572" s="892"/>
      <c r="H572" s="915"/>
      <c r="I572" s="872"/>
      <c r="J572" s="987"/>
      <c r="K572" s="987"/>
      <c r="L572" s="994"/>
      <c r="M572" s="139" t="s">
        <v>2502</v>
      </c>
      <c r="N572" s="131" t="s">
        <v>6</v>
      </c>
      <c r="O572" s="145" t="s">
        <v>2503</v>
      </c>
      <c r="P572" s="139" t="str">
        <f>VLOOKUP(O572,CódigosRetorno!$A$2:$B$2000,2,FALSE)</f>
        <v>El XML no contiene el tag de BVME transporte ferroviario: Servicio transporte: Ciudad o lugar de destino - Dirección detallada</v>
      </c>
      <c r="Q572" s="148" t="s">
        <v>9</v>
      </c>
    </row>
    <row r="573" spans="1:17" ht="36" x14ac:dyDescent="0.35">
      <c r="A573" s="2"/>
      <c r="B573" s="872"/>
      <c r="C573" s="915"/>
      <c r="D573" s="892"/>
      <c r="E573" s="892"/>
      <c r="F573" s="930"/>
      <c r="G573" s="892"/>
      <c r="H573" s="915"/>
      <c r="I573" s="872"/>
      <c r="J573" s="987"/>
      <c r="K573" s="987"/>
      <c r="L573" s="994"/>
      <c r="M573" s="139" t="s">
        <v>2504</v>
      </c>
      <c r="N573" s="131" t="s">
        <v>6</v>
      </c>
      <c r="O573" s="145" t="s">
        <v>2505</v>
      </c>
      <c r="P573" s="139" t="str">
        <f>VLOOKUP(O573,CódigosRetorno!$A$2:$B$2000,2,FALSE)</f>
        <v>El XML no contiene el tag de BVME transporte ferroviario: Servicio transporte:Número de asiento</v>
      </c>
      <c r="Q573" s="148" t="s">
        <v>9</v>
      </c>
    </row>
    <row r="574" spans="1:17" ht="24" x14ac:dyDescent="0.35">
      <c r="A574" s="2"/>
      <c r="B574" s="872"/>
      <c r="C574" s="915"/>
      <c r="D574" s="892"/>
      <c r="E574" s="892"/>
      <c r="F574" s="930"/>
      <c r="G574" s="138" t="s">
        <v>1550</v>
      </c>
      <c r="H574" s="139" t="s">
        <v>1283</v>
      </c>
      <c r="I574" s="138" t="s">
        <v>2744</v>
      </c>
      <c r="J574" s="987"/>
      <c r="K574" s="987"/>
      <c r="L574" s="994"/>
      <c r="M574" s="139" t="s">
        <v>1551</v>
      </c>
      <c r="N574" s="131" t="s">
        <v>208</v>
      </c>
      <c r="O574" s="145" t="s">
        <v>1285</v>
      </c>
      <c r="P574" s="139" t="str">
        <f>VLOOKUP(O574,CódigosRetorno!$A$2:$B$2000,2,FALSE)</f>
        <v>El dato ingresado como atributo @listName es incorrecto.</v>
      </c>
      <c r="Q574" s="148" t="s">
        <v>9</v>
      </c>
    </row>
    <row r="575" spans="1:17" ht="24" x14ac:dyDescent="0.35">
      <c r="A575" s="2"/>
      <c r="B575" s="872"/>
      <c r="C575" s="915"/>
      <c r="D575" s="892"/>
      <c r="E575" s="892"/>
      <c r="F575" s="930"/>
      <c r="G575" s="138" t="s">
        <v>1257</v>
      </c>
      <c r="H575" s="139" t="s">
        <v>1280</v>
      </c>
      <c r="I575" s="138" t="s">
        <v>2744</v>
      </c>
      <c r="J575" s="987"/>
      <c r="K575" s="987"/>
      <c r="L575" s="994"/>
      <c r="M575" s="139" t="s">
        <v>1259</v>
      </c>
      <c r="N575" s="145" t="s">
        <v>208</v>
      </c>
      <c r="O575" s="147" t="s">
        <v>1281</v>
      </c>
      <c r="P575" s="139" t="str">
        <f>VLOOKUP(O575,CódigosRetorno!$A$2:$B$2000,2,FALSE)</f>
        <v>El dato ingresado como atributo @listAgencyName es incorrecto.</v>
      </c>
      <c r="Q575" s="148" t="s">
        <v>9</v>
      </c>
    </row>
    <row r="576" spans="1:17" ht="36" x14ac:dyDescent="0.35">
      <c r="A576" s="2"/>
      <c r="B576" s="872"/>
      <c r="C576" s="915"/>
      <c r="D576" s="892"/>
      <c r="E576" s="892"/>
      <c r="F576" s="930"/>
      <c r="G576" s="148" t="s">
        <v>1552</v>
      </c>
      <c r="H576" s="95" t="s">
        <v>1287</v>
      </c>
      <c r="I576" s="138" t="s">
        <v>2744</v>
      </c>
      <c r="J576" s="988"/>
      <c r="K576" s="988"/>
      <c r="L576" s="995"/>
      <c r="M576" s="139" t="s">
        <v>1553</v>
      </c>
      <c r="N576" s="145" t="s">
        <v>208</v>
      </c>
      <c r="O576" s="147" t="s">
        <v>1289</v>
      </c>
      <c r="P576" s="139" t="str">
        <f>VLOOKUP(O576,CódigosRetorno!$A$2:$B$2000,2,FALSE)</f>
        <v>El dato ingresado como atributo @listURI es incorrecto.</v>
      </c>
      <c r="Q576" s="148" t="s">
        <v>9</v>
      </c>
    </row>
    <row r="577" spans="1:17" ht="36" x14ac:dyDescent="0.35">
      <c r="A577" s="2"/>
      <c r="B577" s="872"/>
      <c r="C577" s="915"/>
      <c r="D577" s="892"/>
      <c r="E577" s="892"/>
      <c r="F577" s="930" t="s">
        <v>3124</v>
      </c>
      <c r="G577" s="930" t="s">
        <v>3125</v>
      </c>
      <c r="H577" s="915" t="s">
        <v>3126</v>
      </c>
      <c r="I577" s="872">
        <v>1</v>
      </c>
      <c r="J577" s="989" t="s">
        <v>3127</v>
      </c>
      <c r="K577" s="990" t="s">
        <v>2740</v>
      </c>
      <c r="L577" s="993" t="s">
        <v>3128</v>
      </c>
      <c r="M577" s="139" t="s">
        <v>3129</v>
      </c>
      <c r="N577" s="131" t="s">
        <v>6</v>
      </c>
      <c r="O577" s="145" t="s">
        <v>1556</v>
      </c>
      <c r="P577" s="139" t="str">
        <f>VLOOKUP(O577,CódigosRetorno!$A$2:$B$2000,2,FALSE)</f>
        <v>El XML no contiene tag o no existe información del valor del concepto por linea.</v>
      </c>
      <c r="Q577" s="148" t="s">
        <v>9</v>
      </c>
    </row>
    <row r="578" spans="1:17" ht="60" x14ac:dyDescent="0.35">
      <c r="A578" s="2"/>
      <c r="B578" s="872"/>
      <c r="C578" s="915"/>
      <c r="D578" s="892"/>
      <c r="E578" s="892"/>
      <c r="F578" s="930"/>
      <c r="G578" s="930"/>
      <c r="H578" s="915"/>
      <c r="I578" s="872"/>
      <c r="J578" s="987"/>
      <c r="K578" s="991"/>
      <c r="L578" s="994"/>
      <c r="M578" s="139" t="s">
        <v>3130</v>
      </c>
      <c r="N578" s="131" t="s">
        <v>208</v>
      </c>
      <c r="O578" s="145" t="s">
        <v>2184</v>
      </c>
      <c r="P578" s="139" t="str">
        <f>VLOOKUP(O578,CódigosRetorno!$A$2:$B$2000,2,FALSE)</f>
        <v>El dato ingresado como valor del concepto de la linea no cumple con el formato establecido.</v>
      </c>
      <c r="Q578" s="148" t="s">
        <v>9</v>
      </c>
    </row>
    <row r="579" spans="1:17" ht="24" x14ac:dyDescent="0.35">
      <c r="A579" s="2"/>
      <c r="B579" s="872"/>
      <c r="C579" s="915"/>
      <c r="D579" s="892"/>
      <c r="E579" s="892"/>
      <c r="F579" s="930"/>
      <c r="G579" s="930"/>
      <c r="H579" s="915"/>
      <c r="I579" s="872"/>
      <c r="J579" s="987"/>
      <c r="K579" s="991"/>
      <c r="L579" s="994"/>
      <c r="M579" s="139" t="s">
        <v>3131</v>
      </c>
      <c r="N579" s="131" t="s">
        <v>208</v>
      </c>
      <c r="O579" s="145" t="s">
        <v>2184</v>
      </c>
      <c r="P579" s="139" t="str">
        <f>VLOOKUP(O579,CódigosRetorno!$A$2:$B$2000,2,FALSE)</f>
        <v>El dato ingresado como valor del concepto de la linea no cumple con el formato establecido.</v>
      </c>
      <c r="Q579" s="138" t="s">
        <v>2042</v>
      </c>
    </row>
    <row r="580" spans="1:17" ht="24" x14ac:dyDescent="0.35">
      <c r="A580" s="2"/>
      <c r="B580" s="872"/>
      <c r="C580" s="915"/>
      <c r="D580" s="892"/>
      <c r="E580" s="892"/>
      <c r="F580" s="930"/>
      <c r="G580" s="930"/>
      <c r="H580" s="915"/>
      <c r="I580" s="872"/>
      <c r="J580" s="987"/>
      <c r="K580" s="991"/>
      <c r="L580" s="994"/>
      <c r="M580" s="139" t="s">
        <v>3132</v>
      </c>
      <c r="N580" s="131" t="s">
        <v>208</v>
      </c>
      <c r="O580" s="145" t="s">
        <v>2184</v>
      </c>
      <c r="P580" s="139" t="str">
        <f>VLOOKUP(O580,CódigosRetorno!$A$2:$B$2000,2,FALSE)</f>
        <v>El dato ingresado como valor del concepto de la linea no cumple con el formato establecido.</v>
      </c>
      <c r="Q580" s="138" t="s">
        <v>1356</v>
      </c>
    </row>
    <row r="581" spans="1:17" ht="60" x14ac:dyDescent="0.35">
      <c r="A581" s="2"/>
      <c r="B581" s="872"/>
      <c r="C581" s="915"/>
      <c r="D581" s="892"/>
      <c r="E581" s="892"/>
      <c r="F581" s="930"/>
      <c r="G581" s="930"/>
      <c r="H581" s="915"/>
      <c r="I581" s="872"/>
      <c r="J581" s="987"/>
      <c r="K581" s="991"/>
      <c r="L581" s="994"/>
      <c r="M581" s="139" t="s">
        <v>2513</v>
      </c>
      <c r="N581" s="131" t="s">
        <v>208</v>
      </c>
      <c r="O581" s="145" t="s">
        <v>2184</v>
      </c>
      <c r="P581" s="139" t="str">
        <f>VLOOKUP(O581,CódigosRetorno!$A$2:$B$2000,2,FALSE)</f>
        <v>El dato ingresado como valor del concepto de la linea no cumple con el formato establecido.</v>
      </c>
      <c r="Q581" s="148" t="s">
        <v>9</v>
      </c>
    </row>
    <row r="582" spans="1:17" ht="24" x14ac:dyDescent="0.35">
      <c r="A582" s="2"/>
      <c r="B582" s="872"/>
      <c r="C582" s="915"/>
      <c r="D582" s="892"/>
      <c r="E582" s="892"/>
      <c r="F582" s="930"/>
      <c r="G582" s="930"/>
      <c r="H582" s="915"/>
      <c r="I582" s="872"/>
      <c r="J582" s="987"/>
      <c r="K582" s="991"/>
      <c r="L582" s="994"/>
      <c r="M582" s="139" t="s">
        <v>3133</v>
      </c>
      <c r="N582" s="131" t="s">
        <v>208</v>
      </c>
      <c r="O582" s="145" t="s">
        <v>2184</v>
      </c>
      <c r="P582" s="139" t="str">
        <f>VLOOKUP(O582,CódigosRetorno!$A$2:$B$2000,2,FALSE)</f>
        <v>El dato ingresado como valor del concepto de la linea no cumple con el formato establecido.</v>
      </c>
      <c r="Q582" s="138" t="s">
        <v>1356</v>
      </c>
    </row>
    <row r="583" spans="1:17" ht="60" x14ac:dyDescent="0.35">
      <c r="A583" s="2"/>
      <c r="B583" s="872"/>
      <c r="C583" s="915"/>
      <c r="D583" s="892"/>
      <c r="E583" s="892"/>
      <c r="F583" s="930"/>
      <c r="G583" s="930"/>
      <c r="H583" s="915"/>
      <c r="I583" s="872"/>
      <c r="J583" s="987"/>
      <c r="K583" s="991"/>
      <c r="L583" s="994"/>
      <c r="M583" s="139" t="s">
        <v>2515</v>
      </c>
      <c r="N583" s="131" t="s">
        <v>208</v>
      </c>
      <c r="O583" s="145" t="s">
        <v>2184</v>
      </c>
      <c r="P583" s="139" t="str">
        <f>VLOOKUP(O583,CódigosRetorno!$A$2:$B$2000,2,FALSE)</f>
        <v>El dato ingresado como valor del concepto de la linea no cumple con el formato establecido.</v>
      </c>
      <c r="Q583" s="148" t="s">
        <v>9</v>
      </c>
    </row>
    <row r="584" spans="1:17" ht="60" x14ac:dyDescent="0.35">
      <c r="A584" s="2"/>
      <c r="B584" s="872"/>
      <c r="C584" s="915"/>
      <c r="D584" s="892"/>
      <c r="E584" s="892"/>
      <c r="F584" s="930"/>
      <c r="G584" s="930"/>
      <c r="H584" s="915"/>
      <c r="I584" s="872"/>
      <c r="J584" s="987"/>
      <c r="K584" s="991"/>
      <c r="L584" s="994"/>
      <c r="M584" s="139" t="s">
        <v>2516</v>
      </c>
      <c r="N584" s="131" t="s">
        <v>208</v>
      </c>
      <c r="O584" s="145" t="s">
        <v>2184</v>
      </c>
      <c r="P584" s="139" t="str">
        <f>VLOOKUP(O584,CódigosRetorno!$A$2:$B$2000,2,FALSE)</f>
        <v>El dato ingresado como valor del concepto de la linea no cumple con el formato establecido.</v>
      </c>
      <c r="Q584" s="148" t="s">
        <v>9</v>
      </c>
    </row>
    <row r="585" spans="1:17" ht="60" x14ac:dyDescent="0.35">
      <c r="A585" s="2"/>
      <c r="B585" s="872"/>
      <c r="C585" s="915"/>
      <c r="D585" s="892"/>
      <c r="E585" s="892"/>
      <c r="F585" s="930"/>
      <c r="G585" s="930"/>
      <c r="H585" s="915"/>
      <c r="I585" s="872"/>
      <c r="J585" s="988"/>
      <c r="K585" s="992"/>
      <c r="L585" s="995"/>
      <c r="M585" s="139" t="s">
        <v>2517</v>
      </c>
      <c r="N585" s="131" t="s">
        <v>208</v>
      </c>
      <c r="O585" s="145" t="s">
        <v>2184</v>
      </c>
      <c r="P585" s="139" t="str">
        <f>VLOOKUP(O585,CódigosRetorno!$A$2:$B$2000,2,FALSE)</f>
        <v>El dato ingresado como valor del concepto de la linea no cumple con el formato establecido.</v>
      </c>
      <c r="Q585" s="148" t="s">
        <v>9</v>
      </c>
    </row>
    <row r="586" spans="1:17" ht="24" x14ac:dyDescent="0.35">
      <c r="A586" s="2"/>
      <c r="B586" s="892">
        <v>85</v>
      </c>
      <c r="C586" s="915" t="s">
        <v>3134</v>
      </c>
      <c r="D586" s="892" t="s">
        <v>329</v>
      </c>
      <c r="E586" s="892" t="s">
        <v>184</v>
      </c>
      <c r="F586" s="145" t="s">
        <v>223</v>
      </c>
      <c r="G586" s="138"/>
      <c r="H586" s="139" t="s">
        <v>2179</v>
      </c>
      <c r="I586" s="138">
        <v>1</v>
      </c>
      <c r="J586" s="989"/>
      <c r="K586" s="989"/>
      <c r="L586" s="993"/>
      <c r="M586" s="139" t="s">
        <v>1546</v>
      </c>
      <c r="N586" s="131" t="s">
        <v>208</v>
      </c>
      <c r="O586" s="145" t="s">
        <v>1547</v>
      </c>
      <c r="P586" s="139" t="str">
        <f>VLOOKUP(O586,CódigosRetorno!$A$2:$B$2000,2,FALSE)</f>
        <v>No existe información en el nombre del concepto.</v>
      </c>
      <c r="Q586" s="138" t="s">
        <v>9</v>
      </c>
    </row>
    <row r="587" spans="1:17" ht="36" x14ac:dyDescent="0.35">
      <c r="A587" s="2"/>
      <c r="B587" s="892"/>
      <c r="C587" s="915"/>
      <c r="D587" s="892"/>
      <c r="E587" s="892"/>
      <c r="F587" s="145" t="s">
        <v>664</v>
      </c>
      <c r="G587" s="131" t="s">
        <v>1544</v>
      </c>
      <c r="H587" s="141" t="s">
        <v>2180</v>
      </c>
      <c r="I587" s="138">
        <v>1</v>
      </c>
      <c r="J587" s="987"/>
      <c r="K587" s="987"/>
      <c r="L587" s="994"/>
      <c r="M587" s="139" t="s">
        <v>2519</v>
      </c>
      <c r="N587" s="131" t="s">
        <v>6</v>
      </c>
      <c r="O587" s="145" t="s">
        <v>2520</v>
      </c>
      <c r="P587" s="139" t="str">
        <f>VLOOKUP(O587,CódigosRetorno!$A$2:$B$2000,2,FALSE)</f>
        <v>El XML no contiene el tag de BVME transporte ferroviario: Servicio transporte: Fecha programada de inicio de viaje</v>
      </c>
      <c r="Q587" s="138" t="s">
        <v>9</v>
      </c>
    </row>
    <row r="588" spans="1:17" ht="24" x14ac:dyDescent="0.35">
      <c r="A588" s="2"/>
      <c r="B588" s="892"/>
      <c r="C588" s="915"/>
      <c r="D588" s="892"/>
      <c r="E588" s="892"/>
      <c r="F588" s="930"/>
      <c r="G588" s="138" t="s">
        <v>1550</v>
      </c>
      <c r="H588" s="139" t="s">
        <v>1283</v>
      </c>
      <c r="I588" s="138" t="s">
        <v>2744</v>
      </c>
      <c r="J588" s="987"/>
      <c r="K588" s="987"/>
      <c r="L588" s="994"/>
      <c r="M588" s="139" t="s">
        <v>1551</v>
      </c>
      <c r="N588" s="131" t="s">
        <v>208</v>
      </c>
      <c r="O588" s="145" t="s">
        <v>1285</v>
      </c>
      <c r="P588" s="139" t="str">
        <f>VLOOKUP(O588,CódigosRetorno!$A$2:$B$2000,2,FALSE)</f>
        <v>El dato ingresado como atributo @listName es incorrecto.</v>
      </c>
      <c r="Q588" s="148" t="s">
        <v>9</v>
      </c>
    </row>
    <row r="589" spans="1:17" ht="24" x14ac:dyDescent="0.35">
      <c r="A589" s="2"/>
      <c r="B589" s="892"/>
      <c r="C589" s="915"/>
      <c r="D589" s="892"/>
      <c r="E589" s="892"/>
      <c r="F589" s="930"/>
      <c r="G589" s="138" t="s">
        <v>1257</v>
      </c>
      <c r="H589" s="139" t="s">
        <v>1280</v>
      </c>
      <c r="I589" s="138" t="s">
        <v>2744</v>
      </c>
      <c r="J589" s="987"/>
      <c r="K589" s="987"/>
      <c r="L589" s="994"/>
      <c r="M589" s="139" t="s">
        <v>1259</v>
      </c>
      <c r="N589" s="145" t="s">
        <v>208</v>
      </c>
      <c r="O589" s="147" t="s">
        <v>1281</v>
      </c>
      <c r="P589" s="139" t="str">
        <f>VLOOKUP(O589,CódigosRetorno!$A$2:$B$2000,2,FALSE)</f>
        <v>El dato ingresado como atributo @listAgencyName es incorrecto.</v>
      </c>
      <c r="Q589" s="148" t="s">
        <v>9</v>
      </c>
    </row>
    <row r="590" spans="1:17" ht="36" x14ac:dyDescent="0.35">
      <c r="A590" s="2"/>
      <c r="B590" s="892"/>
      <c r="C590" s="915"/>
      <c r="D590" s="892"/>
      <c r="E590" s="892"/>
      <c r="F590" s="930"/>
      <c r="G590" s="148" t="s">
        <v>1552</v>
      </c>
      <c r="H590" s="95" t="s">
        <v>1287</v>
      </c>
      <c r="I590" s="138" t="s">
        <v>2744</v>
      </c>
      <c r="J590" s="988"/>
      <c r="K590" s="988"/>
      <c r="L590" s="995"/>
      <c r="M590" s="139" t="s">
        <v>1553</v>
      </c>
      <c r="N590" s="145" t="s">
        <v>208</v>
      </c>
      <c r="O590" s="147" t="s">
        <v>1289</v>
      </c>
      <c r="P590" s="139" t="str">
        <f>VLOOKUP(O590,CódigosRetorno!$A$2:$B$2000,2,FALSE)</f>
        <v>El dato ingresado como atributo @listURI es incorrecto.</v>
      </c>
      <c r="Q590" s="148" t="s">
        <v>9</v>
      </c>
    </row>
    <row r="591" spans="1:17" ht="36" x14ac:dyDescent="0.35">
      <c r="A591" s="2"/>
      <c r="B591" s="892"/>
      <c r="C591" s="915"/>
      <c r="D591" s="892"/>
      <c r="E591" s="892"/>
      <c r="F591" s="145" t="s">
        <v>177</v>
      </c>
      <c r="G591" s="145" t="s">
        <v>178</v>
      </c>
      <c r="H591" s="139" t="s">
        <v>2521</v>
      </c>
      <c r="I591" s="138">
        <v>1</v>
      </c>
      <c r="J591" s="308" t="s">
        <v>3135</v>
      </c>
      <c r="K591" s="307" t="s">
        <v>2740</v>
      </c>
      <c r="L591" s="414" t="s">
        <v>3107</v>
      </c>
      <c r="M591" s="139" t="s">
        <v>2522</v>
      </c>
      <c r="N591" s="131" t="s">
        <v>6</v>
      </c>
      <c r="O591" s="145" t="s">
        <v>2204</v>
      </c>
      <c r="P591" s="139" t="str">
        <f>VLOOKUP(O591,CódigosRetorno!$A$2:$B$2000,2,FALSE)</f>
        <v>El XML no contiene tag de la fecha del concepto por linea.</v>
      </c>
      <c r="Q591" s="148" t="s">
        <v>9</v>
      </c>
    </row>
    <row r="592" spans="1:17" ht="24" x14ac:dyDescent="0.35">
      <c r="A592" s="2"/>
      <c r="B592" s="892">
        <f>B586+1</f>
        <v>86</v>
      </c>
      <c r="C592" s="915" t="s">
        <v>2523</v>
      </c>
      <c r="D592" s="892" t="s">
        <v>329</v>
      </c>
      <c r="E592" s="892" t="s">
        <v>184</v>
      </c>
      <c r="F592" s="145" t="s">
        <v>223</v>
      </c>
      <c r="G592" s="138"/>
      <c r="H592" s="139" t="s">
        <v>2179</v>
      </c>
      <c r="I592" s="138">
        <v>1</v>
      </c>
      <c r="J592" s="989"/>
      <c r="K592" s="989"/>
      <c r="L592" s="993"/>
      <c r="M592" s="139" t="s">
        <v>1546</v>
      </c>
      <c r="N592" s="131" t="s">
        <v>208</v>
      </c>
      <c r="O592" s="145" t="s">
        <v>1547</v>
      </c>
      <c r="P592" s="139" t="str">
        <f>VLOOKUP(O592,CódigosRetorno!$A$2:$B$2000,2,FALSE)</f>
        <v>No existe información en el nombre del concepto.</v>
      </c>
      <c r="Q592" s="138" t="s">
        <v>9</v>
      </c>
    </row>
    <row r="593" spans="1:17" ht="36" x14ac:dyDescent="0.35">
      <c r="A593" s="2"/>
      <c r="B593" s="892"/>
      <c r="C593" s="915"/>
      <c r="D593" s="892"/>
      <c r="E593" s="892"/>
      <c r="F593" s="145" t="s">
        <v>664</v>
      </c>
      <c r="G593" s="131" t="s">
        <v>1544</v>
      </c>
      <c r="H593" s="141" t="s">
        <v>2180</v>
      </c>
      <c r="I593" s="138">
        <v>1</v>
      </c>
      <c r="J593" s="987"/>
      <c r="K593" s="987"/>
      <c r="L593" s="994"/>
      <c r="M593" s="139" t="s">
        <v>2524</v>
      </c>
      <c r="N593" s="131" t="s">
        <v>6</v>
      </c>
      <c r="O593" s="145" t="s">
        <v>2525</v>
      </c>
      <c r="P593" s="139" t="str">
        <f>VLOOKUP(O593,CódigosRetorno!$A$2:$B$2000,2,FALSE)</f>
        <v>El XML no contiene el tag de BVME transporte ferroviario: Servicio transporte: Hora programada de inicio de viaje</v>
      </c>
      <c r="Q593" s="148" t="s">
        <v>9</v>
      </c>
    </row>
    <row r="594" spans="1:17" ht="24" x14ac:dyDescent="0.35">
      <c r="A594" s="2"/>
      <c r="B594" s="892"/>
      <c r="C594" s="915"/>
      <c r="D594" s="892"/>
      <c r="E594" s="892"/>
      <c r="F594" s="930"/>
      <c r="G594" s="138" t="s">
        <v>1550</v>
      </c>
      <c r="H594" s="139" t="s">
        <v>1283</v>
      </c>
      <c r="I594" s="138" t="s">
        <v>2744</v>
      </c>
      <c r="J594" s="987"/>
      <c r="K594" s="987"/>
      <c r="L594" s="994"/>
      <c r="M594" s="139" t="s">
        <v>1551</v>
      </c>
      <c r="N594" s="131" t="s">
        <v>208</v>
      </c>
      <c r="O594" s="145" t="s">
        <v>1285</v>
      </c>
      <c r="P594" s="139" t="str">
        <f>VLOOKUP(O594,CódigosRetorno!$A$2:$B$2000,2,FALSE)</f>
        <v>El dato ingresado como atributo @listName es incorrecto.</v>
      </c>
      <c r="Q594" s="148" t="s">
        <v>9</v>
      </c>
    </row>
    <row r="595" spans="1:17" ht="24" x14ac:dyDescent="0.35">
      <c r="A595" s="2"/>
      <c r="B595" s="892"/>
      <c r="C595" s="915"/>
      <c r="D595" s="892"/>
      <c r="E595" s="892"/>
      <c r="F595" s="930"/>
      <c r="G595" s="138" t="s">
        <v>1257</v>
      </c>
      <c r="H595" s="139" t="s">
        <v>1280</v>
      </c>
      <c r="I595" s="138" t="s">
        <v>2744</v>
      </c>
      <c r="J595" s="987"/>
      <c r="K595" s="987"/>
      <c r="L595" s="994"/>
      <c r="M595" s="139" t="s">
        <v>1259</v>
      </c>
      <c r="N595" s="145" t="s">
        <v>208</v>
      </c>
      <c r="O595" s="147" t="s">
        <v>1281</v>
      </c>
      <c r="P595" s="139" t="str">
        <f>VLOOKUP(O595,CódigosRetorno!$A$2:$B$2000,2,FALSE)</f>
        <v>El dato ingresado como atributo @listAgencyName es incorrecto.</v>
      </c>
      <c r="Q595" s="148" t="s">
        <v>9</v>
      </c>
    </row>
    <row r="596" spans="1:17" ht="36" x14ac:dyDescent="0.35">
      <c r="A596" s="2"/>
      <c r="B596" s="892"/>
      <c r="C596" s="915"/>
      <c r="D596" s="892"/>
      <c r="E596" s="892"/>
      <c r="F596" s="930"/>
      <c r="G596" s="148" t="s">
        <v>1552</v>
      </c>
      <c r="H596" s="95" t="s">
        <v>1287</v>
      </c>
      <c r="I596" s="138" t="s">
        <v>2744</v>
      </c>
      <c r="J596" s="988"/>
      <c r="K596" s="988"/>
      <c r="L596" s="995"/>
      <c r="M596" s="139" t="s">
        <v>1553</v>
      </c>
      <c r="N596" s="145" t="s">
        <v>208</v>
      </c>
      <c r="O596" s="147" t="s">
        <v>1289</v>
      </c>
      <c r="P596" s="139" t="str">
        <f>VLOOKUP(O596,CódigosRetorno!$A$2:$B$2000,2,FALSE)</f>
        <v>El dato ingresado como atributo @listURI es incorrecto.</v>
      </c>
      <c r="Q596" s="148" t="s">
        <v>9</v>
      </c>
    </row>
    <row r="597" spans="1:17" ht="36" x14ac:dyDescent="0.35">
      <c r="A597" s="2"/>
      <c r="B597" s="892"/>
      <c r="C597" s="915"/>
      <c r="D597" s="892"/>
      <c r="E597" s="892"/>
      <c r="F597" s="145" t="s">
        <v>926</v>
      </c>
      <c r="G597" s="145" t="s">
        <v>722</v>
      </c>
      <c r="H597" s="139" t="s">
        <v>2526</v>
      </c>
      <c r="I597" s="138">
        <v>1</v>
      </c>
      <c r="J597" s="308" t="s">
        <v>3136</v>
      </c>
      <c r="K597" s="307" t="s">
        <v>2740</v>
      </c>
      <c r="L597" s="414" t="s">
        <v>3109</v>
      </c>
      <c r="M597" s="139" t="s">
        <v>2527</v>
      </c>
      <c r="N597" s="131" t="s">
        <v>6</v>
      </c>
      <c r="O597" s="145" t="s">
        <v>2208</v>
      </c>
      <c r="P597" s="139" t="str">
        <f>VLOOKUP(O597,CódigosRetorno!$A$2:$B$2000,2,FALSE)</f>
        <v>El XML no contiene tag de la Hora del concepto por linea.</v>
      </c>
      <c r="Q597" s="148" t="s">
        <v>9</v>
      </c>
    </row>
    <row r="598" spans="1:17" ht="24" x14ac:dyDescent="0.35">
      <c r="A598" s="2"/>
      <c r="B598" s="872">
        <f>B592+1</f>
        <v>87</v>
      </c>
      <c r="C598" s="915" t="s">
        <v>2528</v>
      </c>
      <c r="D598" s="892" t="s">
        <v>63</v>
      </c>
      <c r="E598" s="892" t="s">
        <v>184</v>
      </c>
      <c r="F598" s="872" t="s">
        <v>144</v>
      </c>
      <c r="G598" s="892" t="s">
        <v>2237</v>
      </c>
      <c r="H598" s="915" t="s">
        <v>2529</v>
      </c>
      <c r="I598" s="872">
        <v>1</v>
      </c>
      <c r="J598" s="989" t="s">
        <v>3137</v>
      </c>
      <c r="K598" s="989" t="s">
        <v>2740</v>
      </c>
      <c r="L598" s="993" t="s">
        <v>3138</v>
      </c>
      <c r="M598" s="139" t="s">
        <v>2480</v>
      </c>
      <c r="N598" s="131" t="s">
        <v>6</v>
      </c>
      <c r="O598" s="145" t="s">
        <v>2530</v>
      </c>
      <c r="P598" s="139" t="str">
        <f>VLOOKUP(O598,CódigosRetorno!$A$2:$B$2000,2,FALSE)</f>
        <v>El XML no contiene el tag de BVME transporte ferroviario: Servicio transporte: Forma de Pago</v>
      </c>
      <c r="Q598" s="148" t="s">
        <v>9</v>
      </c>
    </row>
    <row r="599" spans="1:17" ht="24" x14ac:dyDescent="0.35">
      <c r="A599" s="2"/>
      <c r="B599" s="872"/>
      <c r="C599" s="915"/>
      <c r="D599" s="892"/>
      <c r="E599" s="892"/>
      <c r="F599" s="872"/>
      <c r="G599" s="892"/>
      <c r="H599" s="915"/>
      <c r="I599" s="872"/>
      <c r="J599" s="987"/>
      <c r="K599" s="987"/>
      <c r="L599" s="994"/>
      <c r="M599" s="139" t="s">
        <v>2239</v>
      </c>
      <c r="N599" s="131" t="s">
        <v>6</v>
      </c>
      <c r="O599" s="145" t="s">
        <v>2240</v>
      </c>
      <c r="P599" s="139" t="str">
        <f>VLOOKUP(O599,CódigosRetorno!$A$2:$B$2000,2,FALSE)</f>
        <v>El dato ingreso como Forma de Pago o Medio de Pago no corresponde al valor esperado (catalogo nro 59)</v>
      </c>
      <c r="Q599" s="138" t="s">
        <v>2241</v>
      </c>
    </row>
    <row r="600" spans="1:17" ht="24" x14ac:dyDescent="0.35">
      <c r="A600" s="2"/>
      <c r="B600" s="872"/>
      <c r="C600" s="915"/>
      <c r="D600" s="892"/>
      <c r="E600" s="892"/>
      <c r="F600" s="872"/>
      <c r="G600" s="138" t="s">
        <v>2242</v>
      </c>
      <c r="H600" s="139" t="s">
        <v>1283</v>
      </c>
      <c r="I600" s="138" t="s">
        <v>2744</v>
      </c>
      <c r="J600" s="987"/>
      <c r="K600" s="987"/>
      <c r="L600" s="994"/>
      <c r="M600" s="139" t="s">
        <v>2243</v>
      </c>
      <c r="N600" s="131" t="s">
        <v>208</v>
      </c>
      <c r="O600" s="145" t="s">
        <v>1285</v>
      </c>
      <c r="P600" s="139" t="str">
        <f>VLOOKUP(O600,CódigosRetorno!$A$2:$B$2000,2,FALSE)</f>
        <v>El dato ingresado como atributo @listName es incorrecto.</v>
      </c>
      <c r="Q600" s="148" t="s">
        <v>9</v>
      </c>
    </row>
    <row r="601" spans="1:17" ht="24" x14ac:dyDescent="0.35">
      <c r="A601" s="2"/>
      <c r="B601" s="872"/>
      <c r="C601" s="915"/>
      <c r="D601" s="892"/>
      <c r="E601" s="892"/>
      <c r="F601" s="872"/>
      <c r="G601" s="138" t="s">
        <v>1257</v>
      </c>
      <c r="H601" s="139" t="s">
        <v>1280</v>
      </c>
      <c r="I601" s="138" t="s">
        <v>2744</v>
      </c>
      <c r="J601" s="987"/>
      <c r="K601" s="987"/>
      <c r="L601" s="994"/>
      <c r="M601" s="139" t="s">
        <v>1259</v>
      </c>
      <c r="N601" s="145" t="s">
        <v>208</v>
      </c>
      <c r="O601" s="147" t="s">
        <v>1281</v>
      </c>
      <c r="P601" s="139" t="str">
        <f>VLOOKUP(O601,CódigosRetorno!$A$2:$B$2000,2,FALSE)</f>
        <v>El dato ingresado como atributo @listAgencyName es incorrecto.</v>
      </c>
      <c r="Q601" s="148" t="s">
        <v>9</v>
      </c>
    </row>
    <row r="602" spans="1:17" ht="36" x14ac:dyDescent="0.35">
      <c r="A602" s="2"/>
      <c r="B602" s="872"/>
      <c r="C602" s="915"/>
      <c r="D602" s="892"/>
      <c r="E602" s="892"/>
      <c r="F602" s="872"/>
      <c r="G602" s="148" t="s">
        <v>2244</v>
      </c>
      <c r="H602" s="95" t="s">
        <v>1287</v>
      </c>
      <c r="I602" s="138" t="s">
        <v>2744</v>
      </c>
      <c r="J602" s="988"/>
      <c r="K602" s="988"/>
      <c r="L602" s="995"/>
      <c r="M602" s="139" t="s">
        <v>2245</v>
      </c>
      <c r="N602" s="145" t="s">
        <v>208</v>
      </c>
      <c r="O602" s="147" t="s">
        <v>1289</v>
      </c>
      <c r="P602" s="139" t="str">
        <f>VLOOKUP(O602,CódigosRetorno!$A$2:$B$2000,2,FALSE)</f>
        <v>El dato ingresado como atributo @listURI es incorrecto.</v>
      </c>
      <c r="Q602" s="148" t="s">
        <v>9</v>
      </c>
    </row>
    <row r="603" spans="1:17" ht="36" x14ac:dyDescent="0.35">
      <c r="A603" s="2"/>
      <c r="B603" s="138">
        <f>B598+1</f>
        <v>88</v>
      </c>
      <c r="C603" s="139" t="s">
        <v>2531</v>
      </c>
      <c r="D603" s="131" t="s">
        <v>63</v>
      </c>
      <c r="E603" s="131" t="s">
        <v>184</v>
      </c>
      <c r="F603" s="138" t="s">
        <v>228</v>
      </c>
      <c r="G603" s="131"/>
      <c r="H603" s="139" t="s">
        <v>2532</v>
      </c>
      <c r="I603" s="138">
        <v>1</v>
      </c>
      <c r="J603" s="308" t="s">
        <v>3139</v>
      </c>
      <c r="K603" s="307" t="s">
        <v>2740</v>
      </c>
      <c r="L603" s="414" t="s">
        <v>3140</v>
      </c>
      <c r="M603" s="139" t="s">
        <v>2480</v>
      </c>
      <c r="N603" s="131" t="s">
        <v>6</v>
      </c>
      <c r="O603" s="145" t="s">
        <v>2533</v>
      </c>
      <c r="P603" s="139" t="str">
        <f>VLOOKUP(O603,CódigosRetorno!$A$2:$B$2000,2,FALSE)</f>
        <v>El XML no contiene el tag de BVME transporte ferroviario: Servicio de transporte: Número de autorización de la transacción</v>
      </c>
      <c r="Q603" s="148" t="s">
        <v>9</v>
      </c>
    </row>
    <row r="604" spans="1:17" x14ac:dyDescent="0.35">
      <c r="A604" s="2"/>
      <c r="B604" s="603" t="s">
        <v>2440</v>
      </c>
      <c r="C604" s="590"/>
      <c r="D604" s="591"/>
      <c r="E604" s="591"/>
      <c r="F604" s="592"/>
      <c r="G604" s="589"/>
      <c r="H604" s="590"/>
      <c r="I604" s="589"/>
      <c r="J604" s="589"/>
      <c r="K604" s="589"/>
      <c r="L604" s="590"/>
      <c r="M604" s="590"/>
      <c r="N604" s="592" t="s">
        <v>9</v>
      </c>
      <c r="O604" s="599" t="s">
        <v>9</v>
      </c>
      <c r="P604" s="590" t="str">
        <f>VLOOKUP(O604,CódigosRetorno!$A$2:$B$2000,2,FALSE)</f>
        <v>-</v>
      </c>
      <c r="Q604" s="593" t="s">
        <v>9</v>
      </c>
    </row>
    <row r="605" spans="1:17" ht="24" x14ac:dyDescent="0.35">
      <c r="A605" s="2"/>
      <c r="B605" s="872" t="s">
        <v>3141</v>
      </c>
      <c r="C605" s="915" t="s">
        <v>2442</v>
      </c>
      <c r="D605" s="892" t="s">
        <v>329</v>
      </c>
      <c r="E605" s="892" t="s">
        <v>184</v>
      </c>
      <c r="F605" s="145" t="s">
        <v>223</v>
      </c>
      <c r="G605" s="138"/>
      <c r="H605" s="139" t="s">
        <v>2179</v>
      </c>
      <c r="I605" s="138">
        <v>1</v>
      </c>
      <c r="J605" s="868"/>
      <c r="K605" s="868"/>
      <c r="L605" s="877"/>
      <c r="M605" s="139" t="s">
        <v>1546</v>
      </c>
      <c r="N605" s="131" t="s">
        <v>208</v>
      </c>
      <c r="O605" s="145" t="s">
        <v>1547</v>
      </c>
      <c r="P605" s="139" t="str">
        <f>VLOOKUP(O605,CódigosRetorno!$A$2:$B$2000,2,FALSE)</f>
        <v>No existe información en el nombre del concepto.</v>
      </c>
      <c r="Q605" s="148" t="s">
        <v>9</v>
      </c>
    </row>
    <row r="606" spans="1:17" ht="24" x14ac:dyDescent="0.35">
      <c r="A606" s="2"/>
      <c r="B606" s="872"/>
      <c r="C606" s="915"/>
      <c r="D606" s="892"/>
      <c r="E606" s="892"/>
      <c r="F606" s="930" t="s">
        <v>664</v>
      </c>
      <c r="G606" s="892" t="s">
        <v>1544</v>
      </c>
      <c r="H606" s="871" t="s">
        <v>2180</v>
      </c>
      <c r="I606" s="872">
        <v>1</v>
      </c>
      <c r="J606" s="885"/>
      <c r="K606" s="885"/>
      <c r="L606" s="894"/>
      <c r="M606" s="139" t="s">
        <v>2443</v>
      </c>
      <c r="N606" s="131" t="s">
        <v>6</v>
      </c>
      <c r="O606" s="145" t="s">
        <v>2444</v>
      </c>
      <c r="P606" s="139" t="str">
        <f>VLOOKUP(O606,CódigosRetorno!$A$2:$B$2000,2,FALSE)</f>
        <v>El XML no contiene el tag de Proveedores Estado: Número de Expediente</v>
      </c>
      <c r="Q606" s="138" t="s">
        <v>1549</v>
      </c>
    </row>
    <row r="607" spans="1:17" ht="24" x14ac:dyDescent="0.35">
      <c r="A607" s="2"/>
      <c r="B607" s="872"/>
      <c r="C607" s="915"/>
      <c r="D607" s="892"/>
      <c r="E607" s="892"/>
      <c r="F607" s="930"/>
      <c r="G607" s="892"/>
      <c r="H607" s="871"/>
      <c r="I607" s="872"/>
      <c r="J607" s="885"/>
      <c r="K607" s="885"/>
      <c r="L607" s="894"/>
      <c r="M607" s="139" t="s">
        <v>2445</v>
      </c>
      <c r="N607" s="131" t="s">
        <v>6</v>
      </c>
      <c r="O607" s="145" t="s">
        <v>2446</v>
      </c>
      <c r="P607" s="139" t="str">
        <f>VLOOKUP(O607,CódigosRetorno!$A$2:$B$2000,2,FALSE)</f>
        <v>El XML no contiene el tag de Proveedores Estado: Código de Unidad Ejecutora</v>
      </c>
      <c r="Q607" s="148" t="s">
        <v>9</v>
      </c>
    </row>
    <row r="608" spans="1:17" ht="24" x14ac:dyDescent="0.35">
      <c r="A608" s="2"/>
      <c r="B608" s="872"/>
      <c r="C608" s="915"/>
      <c r="D608" s="892"/>
      <c r="E608" s="892"/>
      <c r="F608" s="930"/>
      <c r="G608" s="892"/>
      <c r="H608" s="871"/>
      <c r="I608" s="872"/>
      <c r="J608" s="885"/>
      <c r="K608" s="885"/>
      <c r="L608" s="894"/>
      <c r="M608" s="139" t="s">
        <v>2447</v>
      </c>
      <c r="N608" s="131" t="s">
        <v>6</v>
      </c>
      <c r="O608" s="145" t="s">
        <v>2448</v>
      </c>
      <c r="P608" s="139" t="str">
        <f>VLOOKUP(O608,CódigosRetorno!$A$2:$B$2000,2,FALSE)</f>
        <v>El XML no contiene el tag de Proveedores Estado: N° de Proceso de Selección</v>
      </c>
      <c r="Q608" s="148" t="s">
        <v>9</v>
      </c>
    </row>
    <row r="609" spans="1:17" ht="24" x14ac:dyDescent="0.35">
      <c r="A609" s="2"/>
      <c r="B609" s="872"/>
      <c r="C609" s="915"/>
      <c r="D609" s="892"/>
      <c r="E609" s="892"/>
      <c r="F609" s="930"/>
      <c r="G609" s="892"/>
      <c r="H609" s="871"/>
      <c r="I609" s="872"/>
      <c r="J609" s="885"/>
      <c r="K609" s="885"/>
      <c r="L609" s="894"/>
      <c r="M609" s="139" t="s">
        <v>2449</v>
      </c>
      <c r="N609" s="131" t="s">
        <v>6</v>
      </c>
      <c r="O609" s="145" t="s">
        <v>2450</v>
      </c>
      <c r="P609" s="139" t="str">
        <f>VLOOKUP(O609,CódigosRetorno!$A$2:$B$2000,2,FALSE)</f>
        <v>El XML no contiene el tag de Proveedores Estado: N° de Contrato</v>
      </c>
      <c r="Q609" s="148" t="s">
        <v>9</v>
      </c>
    </row>
    <row r="610" spans="1:17" ht="24" x14ac:dyDescent="0.35">
      <c r="A610" s="2"/>
      <c r="B610" s="872"/>
      <c r="C610" s="915"/>
      <c r="D610" s="892"/>
      <c r="E610" s="892"/>
      <c r="F610" s="930"/>
      <c r="G610" s="138" t="s">
        <v>1550</v>
      </c>
      <c r="H610" s="139" t="s">
        <v>1283</v>
      </c>
      <c r="I610" s="138" t="s">
        <v>2744</v>
      </c>
      <c r="J610" s="885"/>
      <c r="K610" s="885"/>
      <c r="L610" s="894"/>
      <c r="M610" s="139" t="s">
        <v>1551</v>
      </c>
      <c r="N610" s="131" t="s">
        <v>208</v>
      </c>
      <c r="O610" s="145" t="s">
        <v>1285</v>
      </c>
      <c r="P610" s="139" t="str">
        <f>VLOOKUP(O610,CódigosRetorno!$A$2:$B$2000,2,FALSE)</f>
        <v>El dato ingresado como atributo @listName es incorrecto.</v>
      </c>
      <c r="Q610" s="148" t="s">
        <v>9</v>
      </c>
    </row>
    <row r="611" spans="1:17" ht="24" x14ac:dyDescent="0.35">
      <c r="A611" s="2"/>
      <c r="B611" s="872"/>
      <c r="C611" s="915"/>
      <c r="D611" s="892"/>
      <c r="E611" s="892"/>
      <c r="F611" s="930"/>
      <c r="G611" s="138" t="s">
        <v>1257</v>
      </c>
      <c r="H611" s="139" t="s">
        <v>1280</v>
      </c>
      <c r="I611" s="138" t="s">
        <v>2744</v>
      </c>
      <c r="J611" s="885"/>
      <c r="K611" s="885"/>
      <c r="L611" s="894"/>
      <c r="M611" s="139" t="s">
        <v>1259</v>
      </c>
      <c r="N611" s="145" t="s">
        <v>208</v>
      </c>
      <c r="O611" s="147" t="s">
        <v>1281</v>
      </c>
      <c r="P611" s="139" t="str">
        <f>VLOOKUP(O611,CódigosRetorno!$A$2:$B$2000,2,FALSE)</f>
        <v>El dato ingresado como atributo @listAgencyName es incorrecto.</v>
      </c>
      <c r="Q611" s="148" t="s">
        <v>9</v>
      </c>
    </row>
    <row r="612" spans="1:17" ht="36" x14ac:dyDescent="0.35">
      <c r="A612" s="2"/>
      <c r="B612" s="872"/>
      <c r="C612" s="915"/>
      <c r="D612" s="892"/>
      <c r="E612" s="892"/>
      <c r="F612" s="930"/>
      <c r="G612" s="148" t="s">
        <v>1552</v>
      </c>
      <c r="H612" s="95" t="s">
        <v>1287</v>
      </c>
      <c r="I612" s="138" t="s">
        <v>2744</v>
      </c>
      <c r="J612" s="869"/>
      <c r="K612" s="869"/>
      <c r="L612" s="878"/>
      <c r="M612" s="139" t="s">
        <v>1553</v>
      </c>
      <c r="N612" s="145" t="s">
        <v>208</v>
      </c>
      <c r="O612" s="147" t="s">
        <v>1289</v>
      </c>
      <c r="P612" s="139" t="str">
        <f>VLOOKUP(O612,CódigosRetorno!$A$2:$B$2000,2,FALSE)</f>
        <v>El dato ingresado como atributo @listURI es incorrecto.</v>
      </c>
      <c r="Q612" s="148" t="s">
        <v>9</v>
      </c>
    </row>
    <row r="613" spans="1:17" ht="24" x14ac:dyDescent="0.35">
      <c r="A613" s="2"/>
      <c r="B613" s="872"/>
      <c r="C613" s="915"/>
      <c r="D613" s="892"/>
      <c r="E613" s="892"/>
      <c r="F613" s="930" t="s">
        <v>2451</v>
      </c>
      <c r="G613" s="930"/>
      <c r="H613" s="915" t="s">
        <v>2452</v>
      </c>
      <c r="I613" s="872">
        <v>1</v>
      </c>
      <c r="J613" s="873" t="s">
        <v>3142</v>
      </c>
      <c r="K613" s="925" t="s">
        <v>2740</v>
      </c>
      <c r="L613" s="877" t="s">
        <v>3143</v>
      </c>
      <c r="M613" s="139" t="s">
        <v>2453</v>
      </c>
      <c r="N613" s="131" t="s">
        <v>6</v>
      </c>
      <c r="O613" s="145" t="s">
        <v>1556</v>
      </c>
      <c r="P613" s="139" t="str">
        <f>VLOOKUP(O613,CódigosRetorno!$A$2:$B$2000,2,FALSE)</f>
        <v>El XML no contiene tag o no existe información del valor del concepto por linea.</v>
      </c>
      <c r="Q613" s="148" t="s">
        <v>9</v>
      </c>
    </row>
    <row r="614" spans="1:17" ht="60" x14ac:dyDescent="0.35">
      <c r="A614" s="2"/>
      <c r="B614" s="872"/>
      <c r="C614" s="915"/>
      <c r="D614" s="892"/>
      <c r="E614" s="892"/>
      <c r="F614" s="930"/>
      <c r="G614" s="930"/>
      <c r="H614" s="915"/>
      <c r="I614" s="872"/>
      <c r="J614" s="886"/>
      <c r="K614" s="986"/>
      <c r="L614" s="894"/>
      <c r="M614" s="139" t="s">
        <v>2454</v>
      </c>
      <c r="N614" s="131" t="s">
        <v>208</v>
      </c>
      <c r="O614" s="145" t="s">
        <v>2184</v>
      </c>
      <c r="P614" s="139" t="str">
        <f>VLOOKUP(O614,CódigosRetorno!$A$2:$B$2000,2,FALSE)</f>
        <v>El dato ingresado como valor del concepto de la linea no cumple con el formato establecido.</v>
      </c>
      <c r="Q614" s="148" t="s">
        <v>9</v>
      </c>
    </row>
    <row r="615" spans="1:17" ht="60" x14ac:dyDescent="0.35">
      <c r="A615" s="2"/>
      <c r="B615" s="872"/>
      <c r="C615" s="915"/>
      <c r="D615" s="892"/>
      <c r="E615" s="892"/>
      <c r="F615" s="930"/>
      <c r="G615" s="930"/>
      <c r="H615" s="915"/>
      <c r="I615" s="872"/>
      <c r="J615" s="886"/>
      <c r="K615" s="986"/>
      <c r="L615" s="894"/>
      <c r="M615" s="139" t="s">
        <v>2455</v>
      </c>
      <c r="N615" s="131" t="s">
        <v>208</v>
      </c>
      <c r="O615" s="145" t="s">
        <v>2184</v>
      </c>
      <c r="P615" s="139" t="str">
        <f>VLOOKUP(O615,CódigosRetorno!$A$2:$B$2000,2,FALSE)</f>
        <v>El dato ingresado como valor del concepto de la linea no cumple con el formato establecido.</v>
      </c>
      <c r="Q615" s="148" t="s">
        <v>9</v>
      </c>
    </row>
    <row r="616" spans="1:17" ht="60" x14ac:dyDescent="0.35">
      <c r="A616" s="2"/>
      <c r="B616" s="872"/>
      <c r="C616" s="915"/>
      <c r="D616" s="892"/>
      <c r="E616" s="892"/>
      <c r="F616" s="930"/>
      <c r="G616" s="930"/>
      <c r="H616" s="915"/>
      <c r="I616" s="872"/>
      <c r="J616" s="886"/>
      <c r="K616" s="986"/>
      <c r="L616" s="894"/>
      <c r="M616" s="139" t="s">
        <v>2456</v>
      </c>
      <c r="N616" s="131" t="s">
        <v>208</v>
      </c>
      <c r="O616" s="145" t="s">
        <v>2184</v>
      </c>
      <c r="P616" s="139" t="str">
        <f>VLOOKUP(O616,CódigosRetorno!$A$2:$B$2000,2,FALSE)</f>
        <v>El dato ingresado como valor del concepto de la linea no cumple con el formato establecido.</v>
      </c>
      <c r="Q616" s="148" t="s">
        <v>9</v>
      </c>
    </row>
    <row r="617" spans="1:17" ht="60" x14ac:dyDescent="0.35">
      <c r="A617" s="2"/>
      <c r="B617" s="872"/>
      <c r="C617" s="915"/>
      <c r="D617" s="892"/>
      <c r="E617" s="892"/>
      <c r="F617" s="930"/>
      <c r="G617" s="930"/>
      <c r="H617" s="915"/>
      <c r="I617" s="872"/>
      <c r="J617" s="874"/>
      <c r="K617" s="926"/>
      <c r="L617" s="878"/>
      <c r="M617" s="139" t="s">
        <v>2457</v>
      </c>
      <c r="N617" s="131" t="s">
        <v>208</v>
      </c>
      <c r="O617" s="145" t="s">
        <v>2184</v>
      </c>
      <c r="P617" s="139" t="str">
        <f>VLOOKUP(O617,CódigosRetorno!$A$2:$B$2000,2,FALSE)</f>
        <v>El dato ingresado como valor del concepto de la linea no cumple con el formato establecido.</v>
      </c>
      <c r="Q617" s="148" t="s">
        <v>9</v>
      </c>
    </row>
    <row r="618" spans="1:17" x14ac:dyDescent="0.35">
      <c r="A618" s="2"/>
      <c r="B618" s="603" t="s">
        <v>3144</v>
      </c>
      <c r="C618" s="604"/>
      <c r="D618" s="607"/>
      <c r="E618" s="596"/>
      <c r="F618" s="605" t="s">
        <v>9</v>
      </c>
      <c r="G618" s="605" t="s">
        <v>9</v>
      </c>
      <c r="H618" s="606" t="s">
        <v>9</v>
      </c>
      <c r="I618" s="605"/>
      <c r="J618" s="605"/>
      <c r="K618" s="605"/>
      <c r="L618" s="606"/>
      <c r="M618" s="590" t="s">
        <v>9</v>
      </c>
      <c r="N618" s="592" t="s">
        <v>9</v>
      </c>
      <c r="O618" s="599" t="s">
        <v>9</v>
      </c>
      <c r="P618" s="590" t="str">
        <f>VLOOKUP(O618,CódigosRetorno!$A$2:$B$2000,2,FALSE)</f>
        <v>-</v>
      </c>
      <c r="Q618" s="589" t="s">
        <v>9</v>
      </c>
    </row>
    <row r="619" spans="1:17" ht="36" x14ac:dyDescent="0.35">
      <c r="A619" s="2"/>
      <c r="B619" s="872">
        <v>93</v>
      </c>
      <c r="C619" s="915" t="s">
        <v>2210</v>
      </c>
      <c r="D619" s="892" t="s">
        <v>63</v>
      </c>
      <c r="E619" s="892" t="s">
        <v>184</v>
      </c>
      <c r="F619" s="896" t="s">
        <v>177</v>
      </c>
      <c r="G619" s="896" t="s">
        <v>2211</v>
      </c>
      <c r="H619" s="925" t="s">
        <v>2212</v>
      </c>
      <c r="I619" s="872">
        <v>1</v>
      </c>
      <c r="J619" s="907" t="s">
        <v>3145</v>
      </c>
      <c r="K619" s="907" t="s">
        <v>2740</v>
      </c>
      <c r="L619" s="973" t="s">
        <v>3146</v>
      </c>
      <c r="M619" s="139" t="s">
        <v>2213</v>
      </c>
      <c r="N619" s="145" t="s">
        <v>6</v>
      </c>
      <c r="O619" s="147" t="s">
        <v>2214</v>
      </c>
      <c r="P619" s="139" t="str">
        <f>VLOOKUP(O619,CódigosRetorno!$A$2:$B$2000,2,FALSE)</f>
        <v>El XML no contiene el tag o no existe información del Codigo de BBSS de detracción para el tipo de operación.</v>
      </c>
      <c r="Q619" s="138" t="s">
        <v>9</v>
      </c>
    </row>
    <row r="620" spans="1:17" ht="24" x14ac:dyDescent="0.35">
      <c r="A620" s="2"/>
      <c r="B620" s="872"/>
      <c r="C620" s="915"/>
      <c r="D620" s="892"/>
      <c r="E620" s="892"/>
      <c r="F620" s="897"/>
      <c r="G620" s="897"/>
      <c r="H620" s="926"/>
      <c r="I620" s="872"/>
      <c r="J620" s="910"/>
      <c r="K620" s="910"/>
      <c r="L620" s="974"/>
      <c r="M620" s="139" t="s">
        <v>2215</v>
      </c>
      <c r="N620" s="145" t="s">
        <v>6</v>
      </c>
      <c r="O620" s="147" t="s">
        <v>2216</v>
      </c>
      <c r="P620" s="139" t="str">
        <f>VLOOKUP(O620,CódigosRetorno!$A$2:$B$2000,2,FALSE)</f>
        <v>El XML contiene información de codigo de bien y servicio de detracción que no corresponde al tipo de operación.</v>
      </c>
      <c r="Q620" s="148" t="s">
        <v>9</v>
      </c>
    </row>
    <row r="621" spans="1:17" ht="24" x14ac:dyDescent="0.35">
      <c r="A621" s="2"/>
      <c r="B621" s="872"/>
      <c r="C621" s="915"/>
      <c r="D621" s="892"/>
      <c r="E621" s="892"/>
      <c r="F621" s="930" t="s">
        <v>144</v>
      </c>
      <c r="G621" s="872" t="s">
        <v>2217</v>
      </c>
      <c r="H621" s="873" t="s">
        <v>3147</v>
      </c>
      <c r="I621" s="872"/>
      <c r="J621" s="910"/>
      <c r="K621" s="910"/>
      <c r="L621" s="974"/>
      <c r="M621" s="139" t="s">
        <v>2219</v>
      </c>
      <c r="N621" s="131" t="s">
        <v>6</v>
      </c>
      <c r="O621" s="145" t="s">
        <v>2214</v>
      </c>
      <c r="P621" s="139" t="str">
        <f>VLOOKUP(O621,CódigosRetorno!$A$2:$B$2000,2,FALSE)</f>
        <v>El XML no contiene el tag o no existe información del Codigo de BBSS de detracción para el tipo de operación.</v>
      </c>
      <c r="Q621" s="138" t="s">
        <v>9</v>
      </c>
    </row>
    <row r="622" spans="1:17" ht="24" x14ac:dyDescent="0.35">
      <c r="A622" s="2"/>
      <c r="B622" s="872"/>
      <c r="C622" s="915"/>
      <c r="D622" s="892"/>
      <c r="E622" s="892"/>
      <c r="F622" s="930"/>
      <c r="G622" s="872"/>
      <c r="H622" s="886"/>
      <c r="I622" s="872"/>
      <c r="J622" s="910"/>
      <c r="K622" s="910"/>
      <c r="L622" s="974"/>
      <c r="M622" s="139" t="s">
        <v>2220</v>
      </c>
      <c r="N622" s="131" t="s">
        <v>6</v>
      </c>
      <c r="O622" s="145" t="s">
        <v>2221</v>
      </c>
      <c r="P622" s="139" t="str">
        <f>VLOOKUP(O622,CódigosRetorno!$A$2:$B$2000,2,FALSE)</f>
        <v>El codigo de bien o servicio sujeto a detracción no existe en el listado.</v>
      </c>
      <c r="Q622" s="138" t="s">
        <v>2222</v>
      </c>
    </row>
    <row r="623" spans="1:17" ht="48" x14ac:dyDescent="0.35">
      <c r="A623" s="2"/>
      <c r="B623" s="872"/>
      <c r="C623" s="915"/>
      <c r="D623" s="892"/>
      <c r="E623" s="892"/>
      <c r="F623" s="930"/>
      <c r="G623" s="872"/>
      <c r="H623" s="886"/>
      <c r="I623" s="872"/>
      <c r="J623" s="910"/>
      <c r="K623" s="910"/>
      <c r="L623" s="974"/>
      <c r="M623" s="139" t="s">
        <v>2223</v>
      </c>
      <c r="N623" s="131" t="s">
        <v>6</v>
      </c>
      <c r="O623" s="145" t="s">
        <v>2224</v>
      </c>
      <c r="P623" s="139" t="str">
        <f>VLOOKUP(O623,CódigosRetorno!$A$2:$B$2000,2,FALSE)</f>
        <v>El dato ingresado como codigo de BBSS de detracción no corresponde al valor esperado.</v>
      </c>
      <c r="Q623" s="148" t="s">
        <v>9</v>
      </c>
    </row>
    <row r="624" spans="1:17" ht="48" x14ac:dyDescent="0.35">
      <c r="A624" s="2"/>
      <c r="B624" s="872"/>
      <c r="C624" s="915"/>
      <c r="D624" s="892"/>
      <c r="E624" s="892"/>
      <c r="F624" s="930"/>
      <c r="G624" s="872"/>
      <c r="H624" s="886"/>
      <c r="I624" s="872"/>
      <c r="J624" s="910"/>
      <c r="K624" s="910"/>
      <c r="L624" s="974"/>
      <c r="M624" s="139" t="s">
        <v>2225</v>
      </c>
      <c r="N624" s="131" t="s">
        <v>6</v>
      </c>
      <c r="O624" s="145" t="s">
        <v>2224</v>
      </c>
      <c r="P624" s="139" t="str">
        <f>VLOOKUP(O624,CódigosRetorno!$A$2:$B$2000,2,FALSE)</f>
        <v>El dato ingresado como codigo de BBSS de detracción no corresponde al valor esperado.</v>
      </c>
      <c r="Q624" s="148" t="s">
        <v>9</v>
      </c>
    </row>
    <row r="625" spans="1:17" ht="48" x14ac:dyDescent="0.35">
      <c r="A625" s="2"/>
      <c r="B625" s="872"/>
      <c r="C625" s="915"/>
      <c r="D625" s="892"/>
      <c r="E625" s="892"/>
      <c r="F625" s="930"/>
      <c r="G625" s="872"/>
      <c r="H625" s="874"/>
      <c r="I625" s="872"/>
      <c r="J625" s="910"/>
      <c r="K625" s="910"/>
      <c r="L625" s="974"/>
      <c r="M625" s="139" t="s">
        <v>2226</v>
      </c>
      <c r="N625" s="131" t="s">
        <v>6</v>
      </c>
      <c r="O625" s="145" t="s">
        <v>2224</v>
      </c>
      <c r="P625" s="139" t="str">
        <f>VLOOKUP(O625,CódigosRetorno!$A$2:$B$2000,2,FALSE)</f>
        <v>El dato ingresado como codigo de BBSS de detracción no corresponde al valor esperado.</v>
      </c>
      <c r="Q625" s="148" t="s">
        <v>9</v>
      </c>
    </row>
    <row r="626" spans="1:17" ht="24" x14ac:dyDescent="0.35">
      <c r="A626" s="2"/>
      <c r="B626" s="872"/>
      <c r="C626" s="915"/>
      <c r="D626" s="892"/>
      <c r="E626" s="892"/>
      <c r="F626" s="930"/>
      <c r="G626" s="138" t="s">
        <v>2227</v>
      </c>
      <c r="H626" s="139" t="s">
        <v>1329</v>
      </c>
      <c r="I626" s="138" t="s">
        <v>2744</v>
      </c>
      <c r="J626" s="910"/>
      <c r="K626" s="910"/>
      <c r="L626" s="974"/>
      <c r="M626" s="139" t="s">
        <v>3148</v>
      </c>
      <c r="N626" s="131" t="s">
        <v>208</v>
      </c>
      <c r="O626" s="145" t="s">
        <v>1331</v>
      </c>
      <c r="P626" s="139" t="str">
        <f>VLOOKUP(O626,CódigosRetorno!$A$2:$B$2000,2,FALSE)</f>
        <v>El dato ingresado como atributo @schemeName es incorrecto.</v>
      </c>
      <c r="Q626" s="148" t="s">
        <v>9</v>
      </c>
    </row>
    <row r="627" spans="1:17" ht="24" x14ac:dyDescent="0.35">
      <c r="A627" s="2"/>
      <c r="B627" s="872"/>
      <c r="C627" s="915"/>
      <c r="D627" s="892"/>
      <c r="E627" s="892"/>
      <c r="F627" s="930"/>
      <c r="G627" s="138" t="s">
        <v>1257</v>
      </c>
      <c r="H627" s="139" t="s">
        <v>1258</v>
      </c>
      <c r="I627" s="138" t="s">
        <v>2744</v>
      </c>
      <c r="J627" s="910"/>
      <c r="K627" s="910"/>
      <c r="L627" s="974"/>
      <c r="M627" s="139" t="s">
        <v>3149</v>
      </c>
      <c r="N627" s="131" t="s">
        <v>208</v>
      </c>
      <c r="O627" s="145" t="s">
        <v>1260</v>
      </c>
      <c r="P627" s="139" t="str">
        <f>VLOOKUP(O627,CódigosRetorno!$A$2:$B$2000,2,FALSE)</f>
        <v>El dato ingresado como atributo @schemeAgencyName es incorrecto.</v>
      </c>
      <c r="Q627" s="148" t="s">
        <v>9</v>
      </c>
    </row>
    <row r="628" spans="1:17" ht="36" x14ac:dyDescent="0.35">
      <c r="A628" s="2"/>
      <c r="B628" s="872"/>
      <c r="C628" s="915"/>
      <c r="D628" s="892"/>
      <c r="E628" s="892"/>
      <c r="F628" s="930"/>
      <c r="G628" s="138" t="s">
        <v>2229</v>
      </c>
      <c r="H628" s="95" t="s">
        <v>1333</v>
      </c>
      <c r="I628" s="138" t="s">
        <v>2744</v>
      </c>
      <c r="J628" s="908"/>
      <c r="K628" s="908"/>
      <c r="L628" s="975"/>
      <c r="M628" s="139" t="s">
        <v>3150</v>
      </c>
      <c r="N628" s="145" t="s">
        <v>208</v>
      </c>
      <c r="O628" s="147" t="s">
        <v>1335</v>
      </c>
      <c r="P628" s="139" t="str">
        <f>VLOOKUP(O628,CódigosRetorno!$A$2:$B$2000,2,FALSE)</f>
        <v>El dato ingresado como atributo @schemeURI es incorrecto.</v>
      </c>
      <c r="Q628" s="148" t="s">
        <v>9</v>
      </c>
    </row>
    <row r="629" spans="1:17" ht="36" x14ac:dyDescent="0.35">
      <c r="A629" s="2"/>
      <c r="B629" s="868">
        <f>B619+1</f>
        <v>94</v>
      </c>
      <c r="C629" s="873" t="s">
        <v>2231</v>
      </c>
      <c r="D629" s="889" t="s">
        <v>63</v>
      </c>
      <c r="E629" s="889" t="s">
        <v>184</v>
      </c>
      <c r="F629" s="145" t="s">
        <v>343</v>
      </c>
      <c r="G629" s="148" t="s">
        <v>2211</v>
      </c>
      <c r="H629" s="139" t="s">
        <v>2232</v>
      </c>
      <c r="I629" s="138">
        <v>1</v>
      </c>
      <c r="J629" s="417" t="s">
        <v>3151</v>
      </c>
      <c r="K629" s="417" t="s">
        <v>2740</v>
      </c>
      <c r="L629" s="417" t="s">
        <v>3152</v>
      </c>
      <c r="M629" s="139" t="s">
        <v>2233</v>
      </c>
      <c r="N629" s="145" t="s">
        <v>6</v>
      </c>
      <c r="O629" s="147" t="s">
        <v>2234</v>
      </c>
      <c r="P629" s="139" t="str">
        <f>VLOOKUP(O629,CódigosRetorno!$A$2:$B$2000,2,FALSE)</f>
        <v>El xml no contiene el tag o no existe información en el nro de cuenta de detracción</v>
      </c>
      <c r="Q629" s="138" t="s">
        <v>9</v>
      </c>
    </row>
    <row r="630" spans="1:17" ht="24" x14ac:dyDescent="0.35">
      <c r="A630" s="2"/>
      <c r="B630" s="885"/>
      <c r="C630" s="886"/>
      <c r="D630" s="890"/>
      <c r="E630" s="890"/>
      <c r="F630" s="145" t="s">
        <v>223</v>
      </c>
      <c r="G630" s="138"/>
      <c r="H630" s="139" t="s">
        <v>3153</v>
      </c>
      <c r="I630" s="138">
        <v>1</v>
      </c>
      <c r="J630" s="417" t="s">
        <v>3151</v>
      </c>
      <c r="K630" s="417" t="s">
        <v>2740</v>
      </c>
      <c r="L630" s="417" t="s">
        <v>3152</v>
      </c>
      <c r="M630" s="139" t="s">
        <v>2236</v>
      </c>
      <c r="N630" s="131" t="s">
        <v>6</v>
      </c>
      <c r="O630" s="145" t="s">
        <v>2234</v>
      </c>
      <c r="P630" s="139" t="str">
        <f>VLOOKUP(O630,CódigosRetorno!$A$2:$B$2000,2,FALSE)</f>
        <v>El xml no contiene el tag o no existe información en el nro de cuenta de detracción</v>
      </c>
      <c r="Q630" s="138" t="s">
        <v>9</v>
      </c>
    </row>
    <row r="631" spans="1:17" ht="24" x14ac:dyDescent="0.35">
      <c r="A631" s="2"/>
      <c r="B631" s="885"/>
      <c r="C631" s="886"/>
      <c r="D631" s="890"/>
      <c r="E631" s="890"/>
      <c r="F631" s="145" t="s">
        <v>3154</v>
      </c>
      <c r="G631" s="138" t="s">
        <v>2237</v>
      </c>
      <c r="H631" s="139" t="s">
        <v>2238</v>
      </c>
      <c r="I631" s="138"/>
      <c r="J631" s="987" t="s">
        <v>3155</v>
      </c>
      <c r="K631" s="987" t="s">
        <v>2740</v>
      </c>
      <c r="L631" s="987" t="s">
        <v>3156</v>
      </c>
      <c r="M631" s="139" t="s">
        <v>2239</v>
      </c>
      <c r="N631" s="131" t="s">
        <v>6</v>
      </c>
      <c r="O631" s="145" t="s">
        <v>2240</v>
      </c>
      <c r="P631" s="139" t="str">
        <f>VLOOKUP(O631,CódigosRetorno!$A$2:$B$2000,2,FALSE)</f>
        <v>El dato ingreso como Forma de Pago o Medio de Pago no corresponde al valor esperado (catalogo nro 59)</v>
      </c>
      <c r="Q631" s="138" t="s">
        <v>2241</v>
      </c>
    </row>
    <row r="632" spans="1:17" ht="24" x14ac:dyDescent="0.35">
      <c r="A632" s="2"/>
      <c r="B632" s="885"/>
      <c r="C632" s="886"/>
      <c r="D632" s="890"/>
      <c r="E632" s="890"/>
      <c r="F632" s="927"/>
      <c r="G632" s="138" t="s">
        <v>2242</v>
      </c>
      <c r="H632" s="139" t="s">
        <v>1283</v>
      </c>
      <c r="I632" s="138" t="s">
        <v>2744</v>
      </c>
      <c r="J632" s="987"/>
      <c r="K632" s="987"/>
      <c r="L632" s="987"/>
      <c r="M632" s="139" t="s">
        <v>3157</v>
      </c>
      <c r="N632" s="131" t="s">
        <v>208</v>
      </c>
      <c r="O632" s="145" t="s">
        <v>1285</v>
      </c>
      <c r="P632" s="139" t="str">
        <f>VLOOKUP(O632,CódigosRetorno!$A$2:$B$2000,2,FALSE)</f>
        <v>El dato ingresado como atributo @listName es incorrecto.</v>
      </c>
      <c r="Q632" s="148" t="s">
        <v>9</v>
      </c>
    </row>
    <row r="633" spans="1:17" ht="24" x14ac:dyDescent="0.35">
      <c r="A633" s="2"/>
      <c r="B633" s="885"/>
      <c r="C633" s="886"/>
      <c r="D633" s="890"/>
      <c r="E633" s="890"/>
      <c r="F633" s="928"/>
      <c r="G633" s="138" t="s">
        <v>1257</v>
      </c>
      <c r="H633" s="139" t="s">
        <v>1280</v>
      </c>
      <c r="I633" s="138" t="s">
        <v>2744</v>
      </c>
      <c r="J633" s="987"/>
      <c r="K633" s="987"/>
      <c r="L633" s="987"/>
      <c r="M633" s="139" t="s">
        <v>3149</v>
      </c>
      <c r="N633" s="145" t="s">
        <v>208</v>
      </c>
      <c r="O633" s="147" t="s">
        <v>1281</v>
      </c>
      <c r="P633" s="139" t="str">
        <f>VLOOKUP(O633,CódigosRetorno!$A$2:$B$2000,2,FALSE)</f>
        <v>El dato ingresado como atributo @listAgencyName es incorrecto.</v>
      </c>
      <c r="Q633" s="148" t="s">
        <v>9</v>
      </c>
    </row>
    <row r="634" spans="1:17" ht="36" x14ac:dyDescent="0.35">
      <c r="A634" s="2"/>
      <c r="B634" s="869"/>
      <c r="C634" s="874"/>
      <c r="D634" s="891"/>
      <c r="E634" s="891"/>
      <c r="F634" s="929"/>
      <c r="G634" s="148" t="s">
        <v>2244</v>
      </c>
      <c r="H634" s="95" t="s">
        <v>1287</v>
      </c>
      <c r="I634" s="138" t="s">
        <v>2744</v>
      </c>
      <c r="J634" s="988"/>
      <c r="K634" s="988"/>
      <c r="L634" s="988"/>
      <c r="M634" s="139" t="s">
        <v>3158</v>
      </c>
      <c r="N634" s="145" t="s">
        <v>208</v>
      </c>
      <c r="O634" s="147" t="s">
        <v>1289</v>
      </c>
      <c r="P634" s="139" t="str">
        <f>VLOOKUP(O634,CódigosRetorno!$A$2:$B$2000,2,FALSE)</f>
        <v>El dato ingresado como atributo @listURI es incorrecto.</v>
      </c>
      <c r="Q634" s="148" t="s">
        <v>9</v>
      </c>
    </row>
    <row r="635" spans="1:17" ht="24" x14ac:dyDescent="0.35">
      <c r="A635" s="2"/>
      <c r="B635" s="872">
        <f>B629+1</f>
        <v>95</v>
      </c>
      <c r="C635" s="871" t="s">
        <v>2246</v>
      </c>
      <c r="D635" s="892" t="s">
        <v>63</v>
      </c>
      <c r="E635" s="892" t="s">
        <v>184</v>
      </c>
      <c r="F635" s="930" t="s">
        <v>300</v>
      </c>
      <c r="G635" s="872" t="s">
        <v>301</v>
      </c>
      <c r="H635" s="871" t="s">
        <v>2247</v>
      </c>
      <c r="I635" s="872">
        <v>1</v>
      </c>
      <c r="J635" s="981" t="s">
        <v>3159</v>
      </c>
      <c r="K635" s="984" t="s">
        <v>2740</v>
      </c>
      <c r="L635" s="985" t="s">
        <v>3160</v>
      </c>
      <c r="M635" s="139" t="s">
        <v>2248</v>
      </c>
      <c r="N635" s="131" t="s">
        <v>6</v>
      </c>
      <c r="O635" s="79" t="s">
        <v>2249</v>
      </c>
      <c r="P635" s="139" t="str">
        <f>VLOOKUP(O635,CódigosRetorno!$A$2:$B$2000,2,FALSE)</f>
        <v>El xml no contiene el tag o no existe información en el monto de detraccion</v>
      </c>
      <c r="Q635" s="148" t="s">
        <v>9</v>
      </c>
    </row>
    <row r="636" spans="1:17" ht="24" x14ac:dyDescent="0.35">
      <c r="A636" s="2"/>
      <c r="B636" s="872"/>
      <c r="C636" s="871"/>
      <c r="D636" s="892"/>
      <c r="E636" s="892"/>
      <c r="F636" s="930"/>
      <c r="G636" s="872"/>
      <c r="H636" s="871"/>
      <c r="I636" s="872"/>
      <c r="J636" s="982"/>
      <c r="K636" s="984"/>
      <c r="L636" s="985"/>
      <c r="M636" s="139" t="s">
        <v>1972</v>
      </c>
      <c r="N636" s="131" t="s">
        <v>6</v>
      </c>
      <c r="O636" s="79" t="s">
        <v>2250</v>
      </c>
      <c r="P636" s="139" t="str">
        <f>VLOOKUP(O636,CódigosRetorno!$A$2:$B$2000,2,FALSE)</f>
        <v>El dato ingresado en monto de detraccion no cumple con el formato establecido</v>
      </c>
      <c r="Q636" s="148" t="s">
        <v>9</v>
      </c>
    </row>
    <row r="637" spans="1:17" ht="24" x14ac:dyDescent="0.35">
      <c r="A637" s="2"/>
      <c r="B637" s="872"/>
      <c r="C637" s="871"/>
      <c r="D637" s="892"/>
      <c r="E637" s="892"/>
      <c r="F637" s="145" t="s">
        <v>144</v>
      </c>
      <c r="G637" s="138"/>
      <c r="H637" s="535" t="s">
        <v>1570</v>
      </c>
      <c r="I637" s="134">
        <v>1</v>
      </c>
      <c r="J637" s="983"/>
      <c r="K637" s="984"/>
      <c r="L637" s="985"/>
      <c r="M637" s="139" t="s">
        <v>2251</v>
      </c>
      <c r="N637" s="131" t="s">
        <v>6</v>
      </c>
      <c r="O637" s="145" t="s">
        <v>2252</v>
      </c>
      <c r="P637" s="139" t="str">
        <f>VLOOKUP(O637,CódigosRetorno!$A$2:$B$2000,2,FALSE)</f>
        <v>La moneda del monto de la detracción debe ser PEN</v>
      </c>
      <c r="Q637" s="148" t="s">
        <v>9</v>
      </c>
    </row>
    <row r="638" spans="1:17" ht="24" x14ac:dyDescent="0.35">
      <c r="A638" s="2"/>
      <c r="B638" s="868"/>
      <c r="C638" s="877"/>
      <c r="D638" s="889"/>
      <c r="E638" s="889"/>
      <c r="F638" s="370" t="s">
        <v>1623</v>
      </c>
      <c r="G638" s="132" t="s">
        <v>2253</v>
      </c>
      <c r="H638" s="139" t="s">
        <v>2254</v>
      </c>
      <c r="I638" s="138">
        <v>1</v>
      </c>
      <c r="J638" s="550" t="s">
        <v>3161</v>
      </c>
      <c r="K638" s="551" t="s">
        <v>2740</v>
      </c>
      <c r="L638" s="552" t="s">
        <v>3162</v>
      </c>
      <c r="M638" s="141" t="s">
        <v>186</v>
      </c>
      <c r="N638" s="127" t="s">
        <v>9</v>
      </c>
      <c r="O638" s="538" t="s">
        <v>9</v>
      </c>
      <c r="P638" s="139" t="str">
        <f>VLOOKUP(O638,CódigosRetorno!$A$2:$B$2000,2,FALSE)</f>
        <v>-</v>
      </c>
      <c r="Q638" s="138" t="s">
        <v>9</v>
      </c>
    </row>
    <row r="639" spans="1:17" x14ac:dyDescent="0.35">
      <c r="A639" s="2"/>
      <c r="B639" s="608" t="s">
        <v>2255</v>
      </c>
      <c r="C639" s="609"/>
      <c r="D639" s="610"/>
      <c r="E639" s="610"/>
      <c r="F639" s="611"/>
      <c r="G639" s="612"/>
      <c r="H639" s="613"/>
      <c r="I639" s="589"/>
      <c r="J639" s="589"/>
      <c r="K639" s="589"/>
      <c r="L639" s="590"/>
      <c r="M639" s="590"/>
      <c r="N639" s="592" t="s">
        <v>9</v>
      </c>
      <c r="O639" s="599" t="s">
        <v>9</v>
      </c>
      <c r="P639" s="590" t="str">
        <f>VLOOKUP(O639,CódigosRetorno!$A$2:$B$2000,2,FALSE)</f>
        <v>-</v>
      </c>
      <c r="Q639" s="589"/>
    </row>
    <row r="640" spans="1:17" ht="24" x14ac:dyDescent="0.35">
      <c r="A640" s="2"/>
      <c r="B640" s="869" t="s">
        <v>3163</v>
      </c>
      <c r="C640" s="874" t="s">
        <v>3164</v>
      </c>
      <c r="D640" s="891" t="s">
        <v>329</v>
      </c>
      <c r="E640" s="891" t="s">
        <v>184</v>
      </c>
      <c r="F640" s="371" t="s">
        <v>223</v>
      </c>
      <c r="G640" s="134"/>
      <c r="H640" s="139" t="s">
        <v>2179</v>
      </c>
      <c r="I640" s="138">
        <v>1</v>
      </c>
      <c r="J640" s="907"/>
      <c r="K640" s="907"/>
      <c r="L640" s="973"/>
      <c r="M640" s="139" t="s">
        <v>1546</v>
      </c>
      <c r="N640" s="131" t="s">
        <v>208</v>
      </c>
      <c r="O640" s="145" t="s">
        <v>1547</v>
      </c>
      <c r="P640" s="139" t="str">
        <f>VLOOKUP(O640,CódigosRetorno!$A$2:$B$2000,2,FALSE)</f>
        <v>No existe información en el nombre del concepto.</v>
      </c>
      <c r="Q640" s="148" t="s">
        <v>9</v>
      </c>
    </row>
    <row r="641" spans="1:17" ht="24" x14ac:dyDescent="0.35">
      <c r="A641" s="2"/>
      <c r="B641" s="872"/>
      <c r="C641" s="915"/>
      <c r="D641" s="892"/>
      <c r="E641" s="892"/>
      <c r="F641" s="930" t="s">
        <v>664</v>
      </c>
      <c r="G641" s="892" t="s">
        <v>1544</v>
      </c>
      <c r="H641" s="915" t="s">
        <v>2180</v>
      </c>
      <c r="I641" s="872">
        <v>1</v>
      </c>
      <c r="J641" s="910"/>
      <c r="K641" s="910"/>
      <c r="L641" s="974"/>
      <c r="M641" s="139" t="s">
        <v>2258</v>
      </c>
      <c r="N641" s="131" t="s">
        <v>6</v>
      </c>
      <c r="O641" s="145" t="s">
        <v>2259</v>
      </c>
      <c r="P641" s="139" t="str">
        <f>VLOOKUP(O641,CódigosRetorno!$A$2:$B$2000,2,FALSE)</f>
        <v>El XML no contiene el tag de matricula de embarcación en Detracciones para recursos hidrobiologicos.</v>
      </c>
      <c r="Q641" s="148" t="s">
        <v>9</v>
      </c>
    </row>
    <row r="642" spans="1:17" ht="24" x14ac:dyDescent="0.35">
      <c r="A642" s="2"/>
      <c r="B642" s="872"/>
      <c r="C642" s="915"/>
      <c r="D642" s="892"/>
      <c r="E642" s="892"/>
      <c r="F642" s="930"/>
      <c r="G642" s="892"/>
      <c r="H642" s="915"/>
      <c r="I642" s="872"/>
      <c r="J642" s="910"/>
      <c r="K642" s="910"/>
      <c r="L642" s="974"/>
      <c r="M642" s="139" t="s">
        <v>2260</v>
      </c>
      <c r="N642" s="131" t="s">
        <v>6</v>
      </c>
      <c r="O642" s="145" t="s">
        <v>2261</v>
      </c>
      <c r="P642" s="139" t="str">
        <f>VLOOKUP(O642,CódigosRetorno!$A$2:$B$2000,2,FALSE)</f>
        <v>El XML no contiene el tag de nombre de embarcación en Detracciones para recursos hidrobiologicos.</v>
      </c>
      <c r="Q642" s="148" t="s">
        <v>9</v>
      </c>
    </row>
    <row r="643" spans="1:17" ht="24" x14ac:dyDescent="0.35">
      <c r="A643" s="2"/>
      <c r="B643" s="872"/>
      <c r="C643" s="915"/>
      <c r="D643" s="892"/>
      <c r="E643" s="892"/>
      <c r="F643" s="930"/>
      <c r="G643" s="892"/>
      <c r="H643" s="915"/>
      <c r="I643" s="872"/>
      <c r="J643" s="910"/>
      <c r="K643" s="910"/>
      <c r="L643" s="974"/>
      <c r="M643" s="139" t="s">
        <v>2262</v>
      </c>
      <c r="N643" s="131" t="s">
        <v>6</v>
      </c>
      <c r="O643" s="145" t="s">
        <v>2263</v>
      </c>
      <c r="P643" s="139" t="str">
        <f>VLOOKUP(O643,CódigosRetorno!$A$2:$B$2000,2,FALSE)</f>
        <v>El XML no contiene el tag de tipo de especie vendidas en Detracciones para recursos hidrobiologicos.</v>
      </c>
      <c r="Q643" s="148" t="s">
        <v>9</v>
      </c>
    </row>
    <row r="644" spans="1:17" ht="24" x14ac:dyDescent="0.35">
      <c r="A644" s="2"/>
      <c r="B644" s="872"/>
      <c r="C644" s="915"/>
      <c r="D644" s="892"/>
      <c r="E644" s="892"/>
      <c r="F644" s="930"/>
      <c r="G644" s="892"/>
      <c r="H644" s="915"/>
      <c r="I644" s="872"/>
      <c r="J644" s="910"/>
      <c r="K644" s="910"/>
      <c r="L644" s="974"/>
      <c r="M644" s="139" t="s">
        <v>2264</v>
      </c>
      <c r="N644" s="131" t="s">
        <v>6</v>
      </c>
      <c r="O644" s="145" t="s">
        <v>2265</v>
      </c>
      <c r="P644" s="139" t="str">
        <f>VLOOKUP(O644,CódigosRetorno!$A$2:$B$2000,2,FALSE)</f>
        <v>El XML no contiene el tag de lugar de descarga en Detracciones para recursos hidrobiologicos.</v>
      </c>
      <c r="Q644" s="148" t="s">
        <v>9</v>
      </c>
    </row>
    <row r="645" spans="1:17" ht="24" x14ac:dyDescent="0.35">
      <c r="A645" s="2"/>
      <c r="B645" s="872"/>
      <c r="C645" s="915"/>
      <c r="D645" s="892"/>
      <c r="E645" s="892"/>
      <c r="F645" s="930"/>
      <c r="G645" s="138" t="s">
        <v>1550</v>
      </c>
      <c r="H645" s="139" t="s">
        <v>1283</v>
      </c>
      <c r="I645" s="138" t="s">
        <v>2744</v>
      </c>
      <c r="J645" s="910"/>
      <c r="K645" s="910"/>
      <c r="L645" s="974"/>
      <c r="M645" s="139" t="s">
        <v>1551</v>
      </c>
      <c r="N645" s="131" t="s">
        <v>208</v>
      </c>
      <c r="O645" s="145" t="s">
        <v>1285</v>
      </c>
      <c r="P645" s="139" t="str">
        <f>VLOOKUP(O645,CódigosRetorno!$A$2:$B$2000,2,FALSE)</f>
        <v>El dato ingresado como atributo @listName es incorrecto.</v>
      </c>
      <c r="Q645" s="148" t="s">
        <v>9</v>
      </c>
    </row>
    <row r="646" spans="1:17" ht="24" x14ac:dyDescent="0.35">
      <c r="A646" s="2"/>
      <c r="B646" s="872"/>
      <c r="C646" s="915"/>
      <c r="D646" s="892"/>
      <c r="E646" s="892"/>
      <c r="F646" s="930"/>
      <c r="G646" s="138" t="s">
        <v>1257</v>
      </c>
      <c r="H646" s="139" t="s">
        <v>1280</v>
      </c>
      <c r="I646" s="138" t="s">
        <v>2744</v>
      </c>
      <c r="J646" s="910"/>
      <c r="K646" s="910"/>
      <c r="L646" s="974"/>
      <c r="M646" s="139" t="s">
        <v>1259</v>
      </c>
      <c r="N646" s="145" t="s">
        <v>208</v>
      </c>
      <c r="O646" s="147" t="s">
        <v>1281</v>
      </c>
      <c r="P646" s="139" t="str">
        <f>VLOOKUP(O646,CódigosRetorno!$A$2:$B$2000,2,FALSE)</f>
        <v>El dato ingresado como atributo @listAgencyName es incorrecto.</v>
      </c>
      <c r="Q646" s="148" t="s">
        <v>9</v>
      </c>
    </row>
    <row r="647" spans="1:17" ht="36" x14ac:dyDescent="0.35">
      <c r="A647" s="2"/>
      <c r="B647" s="872"/>
      <c r="C647" s="915"/>
      <c r="D647" s="892"/>
      <c r="E647" s="892"/>
      <c r="F647" s="930"/>
      <c r="G647" s="148" t="s">
        <v>1552</v>
      </c>
      <c r="H647" s="95" t="s">
        <v>1287</v>
      </c>
      <c r="I647" s="138" t="s">
        <v>2744</v>
      </c>
      <c r="J647" s="908"/>
      <c r="K647" s="908"/>
      <c r="L647" s="975"/>
      <c r="M647" s="139" t="s">
        <v>1553</v>
      </c>
      <c r="N647" s="145" t="s">
        <v>208</v>
      </c>
      <c r="O647" s="147" t="s">
        <v>1289</v>
      </c>
      <c r="P647" s="139" t="str">
        <f>VLOOKUP(O647,CódigosRetorno!$A$2:$B$2000,2,FALSE)</f>
        <v>El dato ingresado como atributo @listURI es incorrecto.</v>
      </c>
      <c r="Q647" s="148" t="s">
        <v>9</v>
      </c>
    </row>
    <row r="648" spans="1:17" ht="24" x14ac:dyDescent="0.35">
      <c r="A648" s="2"/>
      <c r="B648" s="872"/>
      <c r="C648" s="915"/>
      <c r="D648" s="892" t="s">
        <v>329</v>
      </c>
      <c r="E648" s="892" t="s">
        <v>184</v>
      </c>
      <c r="F648" s="930" t="s">
        <v>2266</v>
      </c>
      <c r="G648" s="930" t="s">
        <v>2267</v>
      </c>
      <c r="H648" s="915" t="s">
        <v>3165</v>
      </c>
      <c r="I648" s="872">
        <v>1</v>
      </c>
      <c r="J648" s="873" t="s">
        <v>3166</v>
      </c>
      <c r="K648" s="896" t="s">
        <v>2740</v>
      </c>
      <c r="L648" s="871" t="s">
        <v>3167</v>
      </c>
      <c r="M648" s="139" t="s">
        <v>2269</v>
      </c>
      <c r="N648" s="131" t="s">
        <v>6</v>
      </c>
      <c r="O648" s="145" t="s">
        <v>1556</v>
      </c>
      <c r="P648" s="139" t="str">
        <f>VLOOKUP(O648,CódigosRetorno!$A$2:$B$2000,2,FALSE)</f>
        <v>El XML no contiene tag o no existe información del valor del concepto por linea.</v>
      </c>
      <c r="Q648" s="148" t="s">
        <v>9</v>
      </c>
    </row>
    <row r="649" spans="1:17" ht="60" x14ac:dyDescent="0.35">
      <c r="A649" s="2"/>
      <c r="B649" s="872"/>
      <c r="C649" s="915"/>
      <c r="D649" s="892"/>
      <c r="E649" s="892"/>
      <c r="F649" s="930"/>
      <c r="G649" s="930"/>
      <c r="H649" s="915"/>
      <c r="I649" s="872"/>
      <c r="J649" s="886"/>
      <c r="K649" s="885"/>
      <c r="L649" s="871"/>
      <c r="M649" s="139" t="s">
        <v>2270</v>
      </c>
      <c r="N649" s="131" t="s">
        <v>208</v>
      </c>
      <c r="O649" s="145" t="s">
        <v>2184</v>
      </c>
      <c r="P649" s="139" t="str">
        <f>VLOOKUP(O649,CódigosRetorno!$A$2:$B$2000,2,FALSE)</f>
        <v>El dato ingresado como valor del concepto de la linea no cumple con el formato establecido.</v>
      </c>
      <c r="Q649" s="148" t="s">
        <v>9</v>
      </c>
    </row>
    <row r="650" spans="1:17" ht="60" x14ac:dyDescent="0.35">
      <c r="A650" s="2"/>
      <c r="B650" s="872"/>
      <c r="C650" s="915"/>
      <c r="D650" s="892"/>
      <c r="E650" s="892"/>
      <c r="F650" s="930"/>
      <c r="G650" s="930"/>
      <c r="H650" s="915"/>
      <c r="I650" s="872"/>
      <c r="J650" s="886"/>
      <c r="K650" s="885"/>
      <c r="L650" s="871"/>
      <c r="M650" s="139" t="s">
        <v>2271</v>
      </c>
      <c r="N650" s="131" t="s">
        <v>208</v>
      </c>
      <c r="O650" s="145" t="s">
        <v>2184</v>
      </c>
      <c r="P650" s="139" t="str">
        <f>VLOOKUP(O650,CódigosRetorno!$A$2:$B$2000,2,FALSE)</f>
        <v>El dato ingresado como valor del concepto de la linea no cumple con el formato establecido.</v>
      </c>
      <c r="Q650" s="148" t="s">
        <v>9</v>
      </c>
    </row>
    <row r="651" spans="1:17" ht="60" x14ac:dyDescent="0.35">
      <c r="A651" s="2"/>
      <c r="B651" s="872"/>
      <c r="C651" s="915"/>
      <c r="D651" s="892"/>
      <c r="E651" s="892"/>
      <c r="F651" s="930"/>
      <c r="G651" s="930"/>
      <c r="H651" s="915"/>
      <c r="I651" s="872"/>
      <c r="J651" s="886"/>
      <c r="K651" s="885"/>
      <c r="L651" s="871"/>
      <c r="M651" s="139" t="s">
        <v>2272</v>
      </c>
      <c r="N651" s="131" t="s">
        <v>208</v>
      </c>
      <c r="O651" s="145" t="s">
        <v>2184</v>
      </c>
      <c r="P651" s="139" t="str">
        <f>VLOOKUP(O651,CódigosRetorno!$A$2:$B$2000,2,FALSE)</f>
        <v>El dato ingresado como valor del concepto de la linea no cumple con el formato establecido.</v>
      </c>
      <c r="Q651" s="148" t="s">
        <v>9</v>
      </c>
    </row>
    <row r="652" spans="1:17" ht="60" x14ac:dyDescent="0.35">
      <c r="A652" s="2"/>
      <c r="B652" s="872"/>
      <c r="C652" s="915"/>
      <c r="D652" s="892"/>
      <c r="E652" s="892"/>
      <c r="F652" s="930"/>
      <c r="G652" s="930"/>
      <c r="H652" s="915"/>
      <c r="I652" s="872"/>
      <c r="J652" s="874"/>
      <c r="K652" s="869"/>
      <c r="L652" s="871"/>
      <c r="M652" s="139" t="s">
        <v>2273</v>
      </c>
      <c r="N652" s="131" t="s">
        <v>208</v>
      </c>
      <c r="O652" s="145" t="s">
        <v>2184</v>
      </c>
      <c r="P652" s="139" t="str">
        <f>VLOOKUP(O652,CódigosRetorno!$A$2:$B$2000,2,FALSE)</f>
        <v>El dato ingresado como valor del concepto de la linea no cumple con el formato establecido.</v>
      </c>
      <c r="Q652" s="148" t="s">
        <v>9</v>
      </c>
    </row>
    <row r="653" spans="1:17" ht="24" x14ac:dyDescent="0.35">
      <c r="A653" s="2"/>
      <c r="B653" s="872">
        <v>100</v>
      </c>
      <c r="C653" s="915" t="s">
        <v>2274</v>
      </c>
      <c r="D653" s="892" t="s">
        <v>329</v>
      </c>
      <c r="E653" s="892" t="s">
        <v>184</v>
      </c>
      <c r="F653" s="145" t="s">
        <v>223</v>
      </c>
      <c r="G653" s="138"/>
      <c r="H653" s="139" t="s">
        <v>2179</v>
      </c>
      <c r="I653" s="138">
        <v>1</v>
      </c>
      <c r="J653" s="873"/>
      <c r="K653" s="873"/>
      <c r="L653" s="871"/>
      <c r="M653" s="139" t="s">
        <v>1546</v>
      </c>
      <c r="N653" s="131" t="s">
        <v>208</v>
      </c>
      <c r="O653" s="145" t="s">
        <v>1547</v>
      </c>
      <c r="P653" s="139" t="str">
        <f>VLOOKUP(O653,CódigosRetorno!$A$2:$B$2000,2,FALSE)</f>
        <v>No existe información en el nombre del concepto.</v>
      </c>
      <c r="Q653" s="148" t="s">
        <v>9</v>
      </c>
    </row>
    <row r="654" spans="1:17" ht="24" x14ac:dyDescent="0.35">
      <c r="A654" s="2"/>
      <c r="B654" s="872"/>
      <c r="C654" s="915"/>
      <c r="D654" s="892"/>
      <c r="E654" s="892"/>
      <c r="F654" s="145" t="s">
        <v>664</v>
      </c>
      <c r="G654" s="131" t="s">
        <v>1544</v>
      </c>
      <c r="H654" s="139" t="s">
        <v>2180</v>
      </c>
      <c r="I654" s="138">
        <v>1</v>
      </c>
      <c r="J654" s="886"/>
      <c r="K654" s="886"/>
      <c r="L654" s="871"/>
      <c r="M654" s="139" t="s">
        <v>2275</v>
      </c>
      <c r="N654" s="131" t="s">
        <v>6</v>
      </c>
      <c r="O654" s="145" t="s">
        <v>2276</v>
      </c>
      <c r="P654" s="139" t="str">
        <f>VLOOKUP(O654,CódigosRetorno!$A$2:$B$2000,2,FALSE)</f>
        <v>El XML no contiene el tag de cantidad de especies vendidas en Detracciones para recursos hidrobiologicos.</v>
      </c>
      <c r="Q654" s="148" t="s">
        <v>9</v>
      </c>
    </row>
    <row r="655" spans="1:17" ht="24" x14ac:dyDescent="0.35">
      <c r="A655" s="2"/>
      <c r="B655" s="872"/>
      <c r="C655" s="915"/>
      <c r="D655" s="892"/>
      <c r="E655" s="892"/>
      <c r="F655" s="930"/>
      <c r="G655" s="138" t="s">
        <v>1550</v>
      </c>
      <c r="H655" s="139" t="s">
        <v>1283</v>
      </c>
      <c r="I655" s="138" t="s">
        <v>2744</v>
      </c>
      <c r="J655" s="886"/>
      <c r="K655" s="886"/>
      <c r="L655" s="871"/>
      <c r="M655" s="139" t="s">
        <v>1551</v>
      </c>
      <c r="N655" s="131" t="s">
        <v>208</v>
      </c>
      <c r="O655" s="145" t="s">
        <v>1285</v>
      </c>
      <c r="P655" s="139" t="str">
        <f>VLOOKUP(O655,CódigosRetorno!$A$2:$B$2000,2,FALSE)</f>
        <v>El dato ingresado como atributo @listName es incorrecto.</v>
      </c>
      <c r="Q655" s="148" t="s">
        <v>9</v>
      </c>
    </row>
    <row r="656" spans="1:17" ht="24" x14ac:dyDescent="0.35">
      <c r="A656" s="2"/>
      <c r="B656" s="872"/>
      <c r="C656" s="915"/>
      <c r="D656" s="892"/>
      <c r="E656" s="892"/>
      <c r="F656" s="930"/>
      <c r="G656" s="138" t="s">
        <v>1257</v>
      </c>
      <c r="H656" s="139" t="s">
        <v>1280</v>
      </c>
      <c r="I656" s="138" t="s">
        <v>2744</v>
      </c>
      <c r="J656" s="886"/>
      <c r="K656" s="886"/>
      <c r="L656" s="871"/>
      <c r="M656" s="139" t="s">
        <v>1259</v>
      </c>
      <c r="N656" s="145" t="s">
        <v>208</v>
      </c>
      <c r="O656" s="147" t="s">
        <v>1281</v>
      </c>
      <c r="P656" s="139" t="str">
        <f>VLOOKUP(O656,CódigosRetorno!$A$2:$B$2000,2,FALSE)</f>
        <v>El dato ingresado como atributo @listAgencyName es incorrecto.</v>
      </c>
      <c r="Q656" s="148" t="s">
        <v>9</v>
      </c>
    </row>
    <row r="657" spans="1:17" ht="36" x14ac:dyDescent="0.35">
      <c r="A657" s="2"/>
      <c r="B657" s="872"/>
      <c r="C657" s="915"/>
      <c r="D657" s="892"/>
      <c r="E657" s="892"/>
      <c r="F657" s="930"/>
      <c r="G657" s="148" t="s">
        <v>1552</v>
      </c>
      <c r="H657" s="95" t="s">
        <v>1287</v>
      </c>
      <c r="I657" s="138" t="s">
        <v>2744</v>
      </c>
      <c r="J657" s="874"/>
      <c r="K657" s="874"/>
      <c r="L657" s="871"/>
      <c r="M657" s="139" t="s">
        <v>1553</v>
      </c>
      <c r="N657" s="145" t="s">
        <v>208</v>
      </c>
      <c r="O657" s="147" t="s">
        <v>1289</v>
      </c>
      <c r="P657" s="139" t="str">
        <f>VLOOKUP(O657,CódigosRetorno!$A$2:$B$2000,2,FALSE)</f>
        <v>El dato ingresado como atributo @listURI es incorrecto.</v>
      </c>
      <c r="Q657" s="148" t="s">
        <v>9</v>
      </c>
    </row>
    <row r="658" spans="1:17" ht="24" x14ac:dyDescent="0.35">
      <c r="A658" s="2"/>
      <c r="B658" s="872"/>
      <c r="C658" s="915"/>
      <c r="D658" s="892"/>
      <c r="E658" s="892"/>
      <c r="F658" s="930" t="s">
        <v>300</v>
      </c>
      <c r="G658" s="930" t="s">
        <v>301</v>
      </c>
      <c r="H658" s="915" t="s">
        <v>3168</v>
      </c>
      <c r="I658" s="872">
        <v>1</v>
      </c>
      <c r="J658" s="873" t="s">
        <v>3169</v>
      </c>
      <c r="K658" s="925" t="s">
        <v>2740</v>
      </c>
      <c r="L658" s="894" t="s">
        <v>3170</v>
      </c>
      <c r="M658" s="139" t="s">
        <v>2278</v>
      </c>
      <c r="N658" s="131" t="s">
        <v>6</v>
      </c>
      <c r="O658" s="145" t="s">
        <v>2279</v>
      </c>
      <c r="P658" s="139" t="str">
        <f>VLOOKUP(O658,CódigosRetorno!$A$2:$B$2000,2,FALSE)</f>
        <v>El XML no contiene tag de la cantidad del concepto por linea.</v>
      </c>
      <c r="Q658" s="138" t="s">
        <v>9</v>
      </c>
    </row>
    <row r="659" spans="1:17" ht="36" x14ac:dyDescent="0.35">
      <c r="A659" s="2"/>
      <c r="B659" s="872"/>
      <c r="C659" s="915"/>
      <c r="D659" s="892"/>
      <c r="E659" s="892"/>
      <c r="F659" s="930"/>
      <c r="G659" s="930"/>
      <c r="H659" s="915"/>
      <c r="I659" s="872"/>
      <c r="J659" s="886"/>
      <c r="K659" s="986"/>
      <c r="L659" s="894"/>
      <c r="M659" s="139" t="s">
        <v>2280</v>
      </c>
      <c r="N659" s="131" t="s">
        <v>208</v>
      </c>
      <c r="O659" s="145" t="s">
        <v>2281</v>
      </c>
      <c r="P659" s="139" t="str">
        <f>VLOOKUP(O659,CódigosRetorno!$A$2:$B$2000,2,FALSE)</f>
        <v>El dato ingresado como cantidad del concepto de la linea no cumple con el formato establecido.</v>
      </c>
      <c r="Q659" s="148" t="s">
        <v>9</v>
      </c>
    </row>
    <row r="660" spans="1:17" ht="24" x14ac:dyDescent="0.35">
      <c r="A660" s="2"/>
      <c r="B660" s="872"/>
      <c r="C660" s="915"/>
      <c r="D660" s="892"/>
      <c r="E660" s="892"/>
      <c r="F660" s="145" t="s">
        <v>1490</v>
      </c>
      <c r="G660" s="145" t="s">
        <v>2282</v>
      </c>
      <c r="H660" s="95" t="s">
        <v>2283</v>
      </c>
      <c r="I660" s="138">
        <v>1</v>
      </c>
      <c r="J660" s="886"/>
      <c r="K660" s="986"/>
      <c r="L660" s="894"/>
      <c r="M660" s="139" t="s">
        <v>2284</v>
      </c>
      <c r="N660" s="131" t="s">
        <v>6</v>
      </c>
      <c r="O660" s="145" t="s">
        <v>2285</v>
      </c>
      <c r="P660" s="139" t="str">
        <f>VLOOKUP(O660,CódigosRetorno!$A$2:$B$2000,2,FALSE)</f>
        <v>El dato ingresado como unidad de medida de cantidad de especie vendidas no corresponde al valor esperado.</v>
      </c>
      <c r="Q660" s="138" t="s">
        <v>9</v>
      </c>
    </row>
    <row r="661" spans="1:17" ht="24" x14ac:dyDescent="0.35">
      <c r="A661" s="2"/>
      <c r="B661" s="872">
        <f>B653+1</f>
        <v>101</v>
      </c>
      <c r="C661" s="915" t="s">
        <v>2286</v>
      </c>
      <c r="D661" s="892" t="s">
        <v>329</v>
      </c>
      <c r="E661" s="892" t="s">
        <v>184</v>
      </c>
      <c r="F661" s="145" t="s">
        <v>223</v>
      </c>
      <c r="G661" s="138"/>
      <c r="H661" s="139" t="s">
        <v>2179</v>
      </c>
      <c r="I661" s="138">
        <v>1</v>
      </c>
      <c r="J661" s="873"/>
      <c r="K661" s="873"/>
      <c r="L661" s="877"/>
      <c r="M661" s="139" t="s">
        <v>1546</v>
      </c>
      <c r="N661" s="131" t="s">
        <v>208</v>
      </c>
      <c r="O661" s="145" t="s">
        <v>1547</v>
      </c>
      <c r="P661" s="139" t="str">
        <f>VLOOKUP(O661,CódigosRetorno!$A$2:$B$2000,2,FALSE)</f>
        <v>No existe información en el nombre del concepto.</v>
      </c>
      <c r="Q661" s="148" t="s">
        <v>9</v>
      </c>
    </row>
    <row r="662" spans="1:17" ht="24" x14ac:dyDescent="0.35">
      <c r="A662" s="2"/>
      <c r="B662" s="872"/>
      <c r="C662" s="915"/>
      <c r="D662" s="892"/>
      <c r="E662" s="892"/>
      <c r="F662" s="145" t="s">
        <v>664</v>
      </c>
      <c r="G662" s="131" t="s">
        <v>1544</v>
      </c>
      <c r="H662" s="139" t="s">
        <v>2180</v>
      </c>
      <c r="I662" s="138">
        <v>1</v>
      </c>
      <c r="J662" s="886"/>
      <c r="K662" s="886"/>
      <c r="L662" s="894"/>
      <c r="M662" s="139" t="s">
        <v>2287</v>
      </c>
      <c r="N662" s="131" t="s">
        <v>6</v>
      </c>
      <c r="O662" s="145" t="s">
        <v>2288</v>
      </c>
      <c r="P662" s="139" t="str">
        <f>VLOOKUP(O662,CódigosRetorno!$A$2:$B$2000,2,FALSE)</f>
        <v>El XML no contiene el tag de fecha de descarga en Detracciones para recursos hidrobiologicos.</v>
      </c>
      <c r="Q662" s="148" t="s">
        <v>9</v>
      </c>
    </row>
    <row r="663" spans="1:17" ht="24" x14ac:dyDescent="0.35">
      <c r="A663" s="2"/>
      <c r="B663" s="872"/>
      <c r="C663" s="915"/>
      <c r="D663" s="892"/>
      <c r="E663" s="892"/>
      <c r="F663" s="930"/>
      <c r="G663" s="138" t="s">
        <v>1550</v>
      </c>
      <c r="H663" s="139" t="s">
        <v>1283</v>
      </c>
      <c r="I663" s="138" t="s">
        <v>2744</v>
      </c>
      <c r="J663" s="886"/>
      <c r="K663" s="886"/>
      <c r="L663" s="894"/>
      <c r="M663" s="139" t="s">
        <v>1551</v>
      </c>
      <c r="N663" s="131" t="s">
        <v>208</v>
      </c>
      <c r="O663" s="145" t="s">
        <v>1285</v>
      </c>
      <c r="P663" s="139" t="str">
        <f>VLOOKUP(O663,CódigosRetorno!$A$2:$B$2000,2,FALSE)</f>
        <v>El dato ingresado como atributo @listName es incorrecto.</v>
      </c>
      <c r="Q663" s="148" t="s">
        <v>9</v>
      </c>
    </row>
    <row r="664" spans="1:17" ht="24" x14ac:dyDescent="0.35">
      <c r="A664" s="2"/>
      <c r="B664" s="872"/>
      <c r="C664" s="915"/>
      <c r="D664" s="892"/>
      <c r="E664" s="892"/>
      <c r="F664" s="930"/>
      <c r="G664" s="138" t="s">
        <v>1257</v>
      </c>
      <c r="H664" s="139" t="s">
        <v>1280</v>
      </c>
      <c r="I664" s="138" t="s">
        <v>2744</v>
      </c>
      <c r="J664" s="886"/>
      <c r="K664" s="886"/>
      <c r="L664" s="894"/>
      <c r="M664" s="139" t="s">
        <v>1259</v>
      </c>
      <c r="N664" s="145" t="s">
        <v>208</v>
      </c>
      <c r="O664" s="147" t="s">
        <v>1281</v>
      </c>
      <c r="P664" s="139" t="str">
        <f>VLOOKUP(O664,CódigosRetorno!$A$2:$B$2000,2,FALSE)</f>
        <v>El dato ingresado como atributo @listAgencyName es incorrecto.</v>
      </c>
      <c r="Q664" s="148" t="s">
        <v>9</v>
      </c>
    </row>
    <row r="665" spans="1:17" ht="36" x14ac:dyDescent="0.35">
      <c r="A665" s="2"/>
      <c r="B665" s="872"/>
      <c r="C665" s="915"/>
      <c r="D665" s="892"/>
      <c r="E665" s="892"/>
      <c r="F665" s="930"/>
      <c r="G665" s="148" t="s">
        <v>1552</v>
      </c>
      <c r="H665" s="95" t="s">
        <v>1287</v>
      </c>
      <c r="I665" s="138" t="s">
        <v>2744</v>
      </c>
      <c r="J665" s="874"/>
      <c r="K665" s="874"/>
      <c r="L665" s="878"/>
      <c r="M665" s="139" t="s">
        <v>1553</v>
      </c>
      <c r="N665" s="145" t="s">
        <v>208</v>
      </c>
      <c r="O665" s="147" t="s">
        <v>1289</v>
      </c>
      <c r="P665" s="139" t="str">
        <f>VLOOKUP(O665,CódigosRetorno!$A$2:$B$2000,2,FALSE)</f>
        <v>El dato ingresado como atributo @listURI es incorrecto.</v>
      </c>
      <c r="Q665" s="148" t="s">
        <v>9</v>
      </c>
    </row>
    <row r="666" spans="1:17" ht="36" x14ac:dyDescent="0.35">
      <c r="A666" s="2"/>
      <c r="B666" s="872"/>
      <c r="C666" s="915"/>
      <c r="D666" s="892"/>
      <c r="E666" s="892"/>
      <c r="F666" s="145" t="s">
        <v>177</v>
      </c>
      <c r="G666" s="145" t="s">
        <v>178</v>
      </c>
      <c r="H666" s="139" t="s">
        <v>2290</v>
      </c>
      <c r="I666" s="138">
        <v>1</v>
      </c>
      <c r="J666" s="141" t="s">
        <v>3171</v>
      </c>
      <c r="K666" s="146" t="s">
        <v>2740</v>
      </c>
      <c r="L666" s="139" t="s">
        <v>3172</v>
      </c>
      <c r="M666" s="139" t="s">
        <v>2291</v>
      </c>
      <c r="N666" s="131" t="s">
        <v>6</v>
      </c>
      <c r="O666" s="145" t="s">
        <v>2204</v>
      </c>
      <c r="P666" s="139" t="str">
        <f>VLOOKUP(O666,CódigosRetorno!$A$2:$B$2000,2,FALSE)</f>
        <v>El XML no contiene tag de la fecha del concepto por linea.</v>
      </c>
      <c r="Q666" s="138" t="s">
        <v>9</v>
      </c>
    </row>
    <row r="667" spans="1:17" x14ac:dyDescent="0.35">
      <c r="A667" s="2"/>
      <c r="B667" s="603" t="s">
        <v>2292</v>
      </c>
      <c r="C667" s="595"/>
      <c r="D667" s="614"/>
      <c r="E667" s="614" t="s">
        <v>9</v>
      </c>
      <c r="F667" s="615" t="s">
        <v>9</v>
      </c>
      <c r="G667" s="593" t="s">
        <v>9</v>
      </c>
      <c r="H667" s="616" t="s">
        <v>9</v>
      </c>
      <c r="I667" s="593" t="s">
        <v>9</v>
      </c>
      <c r="J667" s="593"/>
      <c r="K667" s="593"/>
      <c r="L667" s="617"/>
      <c r="M667" s="617" t="s">
        <v>9</v>
      </c>
      <c r="N667" s="592" t="s">
        <v>9</v>
      </c>
      <c r="O667" s="599" t="s">
        <v>9</v>
      </c>
      <c r="P667" s="590" t="str">
        <f>VLOOKUP(O667,CódigosRetorno!$A$2:$B$2000,2,FALSE)</f>
        <v>-</v>
      </c>
      <c r="Q667" s="589" t="s">
        <v>9</v>
      </c>
    </row>
    <row r="668" spans="1:17" ht="36" x14ac:dyDescent="0.35">
      <c r="A668" s="2"/>
      <c r="B668" s="872">
        <f>B661+1</f>
        <v>102</v>
      </c>
      <c r="C668" s="915" t="s">
        <v>2293</v>
      </c>
      <c r="D668" s="892" t="s">
        <v>329</v>
      </c>
      <c r="E668" s="892" t="s">
        <v>184</v>
      </c>
      <c r="F668" s="930" t="s">
        <v>216</v>
      </c>
      <c r="G668" s="930" t="s">
        <v>217</v>
      </c>
      <c r="H668" s="931" t="s">
        <v>2294</v>
      </c>
      <c r="I668" s="872"/>
      <c r="J668" s="907" t="s">
        <v>3173</v>
      </c>
      <c r="K668" s="976" t="s">
        <v>2740</v>
      </c>
      <c r="L668" s="978" t="s">
        <v>3174</v>
      </c>
      <c r="M668" s="139" t="s">
        <v>3175</v>
      </c>
      <c r="N668" s="131" t="s">
        <v>6</v>
      </c>
      <c r="O668" s="145" t="s">
        <v>2296</v>
      </c>
      <c r="P668" s="139" t="str">
        <f>VLOOKUP(O668,CódigosRetorno!$A$2:$B$2000,2,FALSE)</f>
        <v>El XML no contiene el tag o no existe información del ubigeo de punto de origen en Detracciones - Servicio de transporte de carga.</v>
      </c>
      <c r="Q668" s="138" t="s">
        <v>1356</v>
      </c>
    </row>
    <row r="669" spans="1:17" ht="24" x14ac:dyDescent="0.35">
      <c r="A669" s="2"/>
      <c r="B669" s="872"/>
      <c r="C669" s="915"/>
      <c r="D669" s="892"/>
      <c r="E669" s="892"/>
      <c r="F669" s="930"/>
      <c r="G669" s="930"/>
      <c r="H669" s="931"/>
      <c r="I669" s="872"/>
      <c r="J669" s="910"/>
      <c r="K669" s="971"/>
      <c r="L669" s="979"/>
      <c r="M669" s="139" t="s">
        <v>219</v>
      </c>
      <c r="N669" s="131" t="s">
        <v>208</v>
      </c>
      <c r="O669" s="145" t="s">
        <v>931</v>
      </c>
      <c r="P669" s="139" t="str">
        <f>VLOOKUP(O669,CódigosRetorno!$A$2:$B$2000,2,FALSE)</f>
        <v>Debe corresponder a algún valor válido establecido en el catálogo 13</v>
      </c>
      <c r="Q669" s="138" t="s">
        <v>1356</v>
      </c>
    </row>
    <row r="670" spans="1:17" ht="24" x14ac:dyDescent="0.35">
      <c r="A670" s="2"/>
      <c r="B670" s="872"/>
      <c r="C670" s="915"/>
      <c r="D670" s="892"/>
      <c r="E670" s="892"/>
      <c r="F670" s="930"/>
      <c r="G670" s="145" t="s">
        <v>1357</v>
      </c>
      <c r="H670" s="94" t="s">
        <v>1258</v>
      </c>
      <c r="I670" s="138" t="s">
        <v>2744</v>
      </c>
      <c r="J670" s="910"/>
      <c r="K670" s="971"/>
      <c r="L670" s="979"/>
      <c r="M670" s="139" t="s">
        <v>1358</v>
      </c>
      <c r="N670" s="131" t="s">
        <v>208</v>
      </c>
      <c r="O670" s="145" t="s">
        <v>1260</v>
      </c>
      <c r="P670" s="139" t="str">
        <f>VLOOKUP(O670,CódigosRetorno!$A$2:$B$2000,2,FALSE)</f>
        <v>El dato ingresado como atributo @schemeAgencyName es incorrecto.</v>
      </c>
      <c r="Q670" s="138" t="s">
        <v>9</v>
      </c>
    </row>
    <row r="671" spans="1:17" ht="24" x14ac:dyDescent="0.35">
      <c r="A671" s="2"/>
      <c r="B671" s="872"/>
      <c r="C671" s="915"/>
      <c r="D671" s="892"/>
      <c r="E671" s="892"/>
      <c r="F671" s="930"/>
      <c r="G671" s="145" t="s">
        <v>1359</v>
      </c>
      <c r="H671" s="94" t="s">
        <v>1329</v>
      </c>
      <c r="I671" s="138" t="s">
        <v>2744</v>
      </c>
      <c r="J671" s="908"/>
      <c r="K671" s="977"/>
      <c r="L671" s="980"/>
      <c r="M671" s="139" t="s">
        <v>1360</v>
      </c>
      <c r="N671" s="131" t="s">
        <v>208</v>
      </c>
      <c r="O671" s="145" t="s">
        <v>1331</v>
      </c>
      <c r="P671" s="139" t="str">
        <f>VLOOKUP(O671,CódigosRetorno!$A$2:$B$2000,2,FALSE)</f>
        <v>El dato ingresado como atributo @schemeName es incorrecto.</v>
      </c>
      <c r="Q671" s="148" t="s">
        <v>9</v>
      </c>
    </row>
    <row r="672" spans="1:17" ht="36" x14ac:dyDescent="0.35">
      <c r="A672" s="2"/>
      <c r="B672" s="872"/>
      <c r="C672" s="915"/>
      <c r="D672" s="892"/>
      <c r="E672" s="892"/>
      <c r="F672" s="930" t="s">
        <v>1343</v>
      </c>
      <c r="G672" s="930"/>
      <c r="H672" s="931" t="s">
        <v>2297</v>
      </c>
      <c r="I672" s="872">
        <v>1</v>
      </c>
      <c r="J672" s="907" t="s">
        <v>3176</v>
      </c>
      <c r="K672" s="976" t="s">
        <v>2740</v>
      </c>
      <c r="L672" s="978" t="s">
        <v>3177</v>
      </c>
      <c r="M672" s="139" t="s">
        <v>3178</v>
      </c>
      <c r="N672" s="131" t="s">
        <v>6</v>
      </c>
      <c r="O672" s="145" t="s">
        <v>2299</v>
      </c>
      <c r="P672" s="139" t="str">
        <f>VLOOKUP(O672,CódigosRetorno!$A$2:$B$2000,2,FALSE)</f>
        <v>El XML no contiene el tag o no existe información de la dirección del punto de origen en Detracciones - Servicio de transporte de carga.</v>
      </c>
      <c r="Q672" s="138" t="s">
        <v>9</v>
      </c>
    </row>
    <row r="673" spans="1:17" ht="48" x14ac:dyDescent="0.35">
      <c r="A673" s="2"/>
      <c r="B673" s="872"/>
      <c r="C673" s="915"/>
      <c r="D673" s="892"/>
      <c r="E673" s="892"/>
      <c r="F673" s="930"/>
      <c r="G673" s="930"/>
      <c r="H673" s="931"/>
      <c r="I673" s="872"/>
      <c r="J673" s="910"/>
      <c r="K673" s="971"/>
      <c r="L673" s="979"/>
      <c r="M673" s="139" t="s">
        <v>2300</v>
      </c>
      <c r="N673" s="131" t="s">
        <v>208</v>
      </c>
      <c r="O673" s="79" t="s">
        <v>1378</v>
      </c>
      <c r="P673" s="139" t="str">
        <f>VLOOKUP(O673,CódigosRetorno!$A$2:$B$2000,2,FALSE)</f>
        <v>El dato ingresado como direccion completa y detallada no cumple con el formato establecido.</v>
      </c>
      <c r="Q673" s="138" t="s">
        <v>9</v>
      </c>
    </row>
    <row r="674" spans="1:17" ht="36" x14ac:dyDescent="0.35">
      <c r="A674" s="2"/>
      <c r="B674" s="872">
        <f>B668+1</f>
        <v>103</v>
      </c>
      <c r="C674" s="915" t="s">
        <v>2301</v>
      </c>
      <c r="D674" s="892" t="s">
        <v>329</v>
      </c>
      <c r="E674" s="892" t="s">
        <v>184</v>
      </c>
      <c r="F674" s="930" t="s">
        <v>216</v>
      </c>
      <c r="G674" s="930" t="s">
        <v>217</v>
      </c>
      <c r="H674" s="931" t="s">
        <v>2302</v>
      </c>
      <c r="I674" s="872">
        <v>1</v>
      </c>
      <c r="J674" s="907" t="s">
        <v>3179</v>
      </c>
      <c r="K674" s="976" t="s">
        <v>2740</v>
      </c>
      <c r="L674" s="978" t="s">
        <v>3180</v>
      </c>
      <c r="M674" s="139" t="s">
        <v>3178</v>
      </c>
      <c r="N674" s="131" t="s">
        <v>6</v>
      </c>
      <c r="O674" s="145" t="s">
        <v>2303</v>
      </c>
      <c r="P674" s="139" t="str">
        <f>VLOOKUP(O674,CódigosRetorno!$A$2:$B$2000,2,FALSE)</f>
        <v>El XML no contiene el tag o no existe información del ubigeo de punto de destino en Detracciones - Servicio de transporte de carga.</v>
      </c>
      <c r="Q674" s="138" t="s">
        <v>1356</v>
      </c>
    </row>
    <row r="675" spans="1:17" ht="24" x14ac:dyDescent="0.35">
      <c r="A675" s="2"/>
      <c r="B675" s="872"/>
      <c r="C675" s="915"/>
      <c r="D675" s="892"/>
      <c r="E675" s="892"/>
      <c r="F675" s="930"/>
      <c r="G675" s="930"/>
      <c r="H675" s="931"/>
      <c r="I675" s="872"/>
      <c r="J675" s="910"/>
      <c r="K675" s="971"/>
      <c r="L675" s="979"/>
      <c r="M675" s="139" t="s">
        <v>219</v>
      </c>
      <c r="N675" s="131" t="s">
        <v>208</v>
      </c>
      <c r="O675" s="145" t="s">
        <v>931</v>
      </c>
      <c r="P675" s="139" t="str">
        <f>VLOOKUP(O675,CódigosRetorno!$A$2:$B$2000,2,FALSE)</f>
        <v>Debe corresponder a algún valor válido establecido en el catálogo 13</v>
      </c>
      <c r="Q675" s="138" t="s">
        <v>1356</v>
      </c>
    </row>
    <row r="676" spans="1:17" ht="24" x14ac:dyDescent="0.35">
      <c r="A676" s="2"/>
      <c r="B676" s="872"/>
      <c r="C676" s="915"/>
      <c r="D676" s="892"/>
      <c r="E676" s="892"/>
      <c r="F676" s="930"/>
      <c r="G676" s="145" t="s">
        <v>1357</v>
      </c>
      <c r="H676" s="94" t="s">
        <v>1258</v>
      </c>
      <c r="I676" s="138" t="s">
        <v>2744</v>
      </c>
      <c r="J676" s="910"/>
      <c r="K676" s="971"/>
      <c r="L676" s="979"/>
      <c r="M676" s="139" t="s">
        <v>1358</v>
      </c>
      <c r="N676" s="131" t="s">
        <v>208</v>
      </c>
      <c r="O676" s="145" t="s">
        <v>1260</v>
      </c>
      <c r="P676" s="139" t="str">
        <f>VLOOKUP(O676,CódigosRetorno!$A$2:$B$2000,2,FALSE)</f>
        <v>El dato ingresado como atributo @schemeAgencyName es incorrecto.</v>
      </c>
      <c r="Q676" s="138" t="s">
        <v>9</v>
      </c>
    </row>
    <row r="677" spans="1:17" ht="24" x14ac:dyDescent="0.35">
      <c r="A677" s="2"/>
      <c r="B677" s="872"/>
      <c r="C677" s="915"/>
      <c r="D677" s="892"/>
      <c r="E677" s="892"/>
      <c r="F677" s="930"/>
      <c r="G677" s="145" t="s">
        <v>1359</v>
      </c>
      <c r="H677" s="94" t="s">
        <v>1329</v>
      </c>
      <c r="I677" s="138" t="s">
        <v>2744</v>
      </c>
      <c r="J677" s="908"/>
      <c r="K677" s="977"/>
      <c r="L677" s="980"/>
      <c r="M677" s="139" t="s">
        <v>1360</v>
      </c>
      <c r="N677" s="131" t="s">
        <v>208</v>
      </c>
      <c r="O677" s="145" t="s">
        <v>1331</v>
      </c>
      <c r="P677" s="139" t="str">
        <f>VLOOKUP(O677,CódigosRetorno!$A$2:$B$2000,2,FALSE)</f>
        <v>El dato ingresado como atributo @schemeName es incorrecto.</v>
      </c>
      <c r="Q677" s="148" t="s">
        <v>9</v>
      </c>
    </row>
    <row r="678" spans="1:17" ht="36" x14ac:dyDescent="0.35">
      <c r="A678" s="2"/>
      <c r="B678" s="872"/>
      <c r="C678" s="915"/>
      <c r="D678" s="892"/>
      <c r="E678" s="892"/>
      <c r="F678" s="930" t="s">
        <v>1343</v>
      </c>
      <c r="G678" s="930"/>
      <c r="H678" s="931" t="s">
        <v>2304</v>
      </c>
      <c r="I678" s="138">
        <v>1</v>
      </c>
      <c r="J678" s="907" t="s">
        <v>3181</v>
      </c>
      <c r="K678" s="976" t="s">
        <v>2740</v>
      </c>
      <c r="L678" s="978" t="s">
        <v>3182</v>
      </c>
      <c r="M678" s="139" t="s">
        <v>2305</v>
      </c>
      <c r="N678" s="131" t="s">
        <v>6</v>
      </c>
      <c r="O678" s="145" t="s">
        <v>2306</v>
      </c>
      <c r="P678" s="139" t="str">
        <f>VLOOKUP(O678,CódigosRetorno!$A$2:$B$2000,2,FALSE)</f>
        <v>El XML no contiene el tag o no existe información de la dirección del punto de destino en Detracciones - Servicio de transporte de carga.</v>
      </c>
      <c r="Q678" s="138" t="s">
        <v>9</v>
      </c>
    </row>
    <row r="679" spans="1:17" ht="48" x14ac:dyDescent="0.35">
      <c r="A679" s="2"/>
      <c r="B679" s="872"/>
      <c r="C679" s="915"/>
      <c r="D679" s="892"/>
      <c r="E679" s="892"/>
      <c r="F679" s="930"/>
      <c r="G679" s="930"/>
      <c r="H679" s="931"/>
      <c r="I679" s="138">
        <v>1</v>
      </c>
      <c r="J679" s="910"/>
      <c r="K679" s="971"/>
      <c r="L679" s="979"/>
      <c r="M679" s="139" t="s">
        <v>1377</v>
      </c>
      <c r="N679" s="131" t="s">
        <v>208</v>
      </c>
      <c r="O679" s="79" t="s">
        <v>1378</v>
      </c>
      <c r="P679" s="139" t="str">
        <f>VLOOKUP(O679,CódigosRetorno!$A$2:$B$2000,2,FALSE)</f>
        <v>El dato ingresado como direccion completa y detallada no cumple con el formato establecido.</v>
      </c>
      <c r="Q679" s="138" t="s">
        <v>9</v>
      </c>
    </row>
    <row r="680" spans="1:17" ht="36" x14ac:dyDescent="0.35">
      <c r="A680" s="2"/>
      <c r="B680" s="872">
        <f>B674+1</f>
        <v>104</v>
      </c>
      <c r="C680" s="915" t="s">
        <v>2307</v>
      </c>
      <c r="D680" s="892" t="s">
        <v>329</v>
      </c>
      <c r="E680" s="892" t="s">
        <v>184</v>
      </c>
      <c r="F680" s="930" t="s">
        <v>1558</v>
      </c>
      <c r="G680" s="958"/>
      <c r="H680" s="915" t="s">
        <v>2308</v>
      </c>
      <c r="I680" s="872">
        <v>1</v>
      </c>
      <c r="J680" s="907" t="s">
        <v>3183</v>
      </c>
      <c r="K680" s="976" t="s">
        <v>2740</v>
      </c>
      <c r="L680" s="978" t="s">
        <v>3184</v>
      </c>
      <c r="M680" s="139" t="s">
        <v>2298</v>
      </c>
      <c r="N680" s="145" t="s">
        <v>6</v>
      </c>
      <c r="O680" s="147" t="s">
        <v>2309</v>
      </c>
      <c r="P680" s="139" t="str">
        <f>VLOOKUP(O680,CódigosRetorno!$A$2:$B$2000,2,FALSE)</f>
        <v>El XML no contiene el tag o no existe información del Detalle del viaje en Detracciones - Servicio de transporte de carga.</v>
      </c>
      <c r="Q680" s="138" t="s">
        <v>9</v>
      </c>
    </row>
    <row r="681" spans="1:17" ht="48" x14ac:dyDescent="0.35">
      <c r="A681" s="2"/>
      <c r="B681" s="872"/>
      <c r="C681" s="915"/>
      <c r="D681" s="892"/>
      <c r="E681" s="892"/>
      <c r="F681" s="930"/>
      <c r="G681" s="958"/>
      <c r="H681" s="915"/>
      <c r="I681" s="872"/>
      <c r="J681" s="910"/>
      <c r="K681" s="971"/>
      <c r="L681" s="979"/>
      <c r="M681" s="139" t="s">
        <v>2310</v>
      </c>
      <c r="N681" s="145" t="s">
        <v>208</v>
      </c>
      <c r="O681" s="147" t="s">
        <v>2311</v>
      </c>
      <c r="P681" s="139" t="str">
        <f>VLOOKUP(O681,CódigosRetorno!$A$2:$B$2000,2,FALSE)</f>
        <v>El dato ingresado como detalle del viaje no cumple con el formato establecido.</v>
      </c>
      <c r="Q681" s="138" t="s">
        <v>9</v>
      </c>
    </row>
    <row r="682" spans="1:17" ht="24" x14ac:dyDescent="0.35">
      <c r="A682" s="2"/>
      <c r="B682" s="872">
        <f>B680+1</f>
        <v>105</v>
      </c>
      <c r="C682" s="871" t="s">
        <v>2312</v>
      </c>
      <c r="D682" s="892" t="s">
        <v>329</v>
      </c>
      <c r="E682" s="892" t="s">
        <v>184</v>
      </c>
      <c r="F682" s="145" t="s">
        <v>330</v>
      </c>
      <c r="G682" s="131" t="s">
        <v>2313</v>
      </c>
      <c r="H682" s="139" t="s">
        <v>2314</v>
      </c>
      <c r="I682" s="138">
        <v>1</v>
      </c>
      <c r="J682" s="140"/>
      <c r="K682" s="140"/>
      <c r="L682" s="135"/>
      <c r="M682" s="139" t="s">
        <v>2315</v>
      </c>
      <c r="N682" s="131" t="s">
        <v>6</v>
      </c>
      <c r="O682" s="145" t="s">
        <v>2316</v>
      </c>
      <c r="P682" s="139" t="str">
        <f>VLOOKUP(O682,CódigosRetorno!$A$2:$B$2000,2,FALSE)</f>
        <v>Detracciones - Servicio de transporte de carga, debe tener un (y solo uno) Valor Referencial del Servicio de Transporte.</v>
      </c>
      <c r="Q682" s="138" t="s">
        <v>9</v>
      </c>
    </row>
    <row r="683" spans="1:17" ht="36" x14ac:dyDescent="0.35">
      <c r="A683" s="2"/>
      <c r="B683" s="872"/>
      <c r="C683" s="871"/>
      <c r="D683" s="892"/>
      <c r="E683" s="892"/>
      <c r="F683" s="930" t="s">
        <v>300</v>
      </c>
      <c r="G683" s="892" t="s">
        <v>301</v>
      </c>
      <c r="H683" s="915" t="s">
        <v>2317</v>
      </c>
      <c r="I683" s="872">
        <v>1</v>
      </c>
      <c r="J683" s="907" t="s">
        <v>3185</v>
      </c>
      <c r="K683" s="976" t="s">
        <v>2740</v>
      </c>
      <c r="L683" s="978" t="s">
        <v>3186</v>
      </c>
      <c r="M683" s="139" t="s">
        <v>2305</v>
      </c>
      <c r="N683" s="131" t="s">
        <v>6</v>
      </c>
      <c r="O683" s="145" t="s">
        <v>2318</v>
      </c>
      <c r="P683" s="139" t="str">
        <f>VLOOKUP(O683,CódigosRetorno!$A$2:$B$2000,2,FALSE)</f>
        <v>El XML no contiene el tag o no existe información del monto del valor referencial en Detracciones - Servicios de transporte de carga.</v>
      </c>
      <c r="Q683" s="138" t="s">
        <v>9</v>
      </c>
    </row>
    <row r="684" spans="1:17" ht="36" x14ac:dyDescent="0.35">
      <c r="A684" s="2"/>
      <c r="B684" s="872"/>
      <c r="C684" s="871"/>
      <c r="D684" s="892"/>
      <c r="E684" s="892"/>
      <c r="F684" s="930"/>
      <c r="G684" s="892"/>
      <c r="H684" s="915"/>
      <c r="I684" s="872"/>
      <c r="J684" s="910"/>
      <c r="K684" s="971"/>
      <c r="L684" s="979"/>
      <c r="M684" s="139" t="s">
        <v>2319</v>
      </c>
      <c r="N684" s="131" t="s">
        <v>6</v>
      </c>
      <c r="O684" s="145" t="s">
        <v>2320</v>
      </c>
      <c r="P684" s="139" t="str">
        <f>VLOOKUP(O684,CódigosRetorno!$A$2:$B$2000,2,FALSE)</f>
        <v>El dato ingresado como monto valor referencial en Detracciones - Servicios de transporte de carga no cumple con el formato establecido.</v>
      </c>
      <c r="Q684" s="138" t="s">
        <v>9</v>
      </c>
    </row>
    <row r="685" spans="1:17" x14ac:dyDescent="0.35">
      <c r="A685" s="2"/>
      <c r="B685" s="872"/>
      <c r="C685" s="871"/>
      <c r="D685" s="892"/>
      <c r="E685" s="892"/>
      <c r="F685" s="371" t="s">
        <v>144</v>
      </c>
      <c r="G685" s="137" t="s">
        <v>308</v>
      </c>
      <c r="H685" s="535" t="s">
        <v>1570</v>
      </c>
      <c r="I685" s="134">
        <v>1</v>
      </c>
      <c r="J685" s="908"/>
      <c r="K685" s="977"/>
      <c r="L685" s="980"/>
      <c r="M685" s="139" t="s">
        <v>2321</v>
      </c>
      <c r="N685" s="131" t="s">
        <v>6</v>
      </c>
      <c r="O685" s="145" t="s">
        <v>2252</v>
      </c>
      <c r="P685" s="139" t="str">
        <f>VLOOKUP(O685,CódigosRetorno!$A$2:$B$2000,2,FALSE)</f>
        <v>La moneda del monto de la detracción debe ser PEN</v>
      </c>
      <c r="Q685" s="138" t="s">
        <v>9</v>
      </c>
    </row>
    <row r="686" spans="1:17" ht="24" x14ac:dyDescent="0.35">
      <c r="A686" s="2"/>
      <c r="B686" s="872">
        <f>B682+1</f>
        <v>106</v>
      </c>
      <c r="C686" s="915" t="s">
        <v>2322</v>
      </c>
      <c r="D686" s="892" t="s">
        <v>329</v>
      </c>
      <c r="E686" s="892" t="s">
        <v>184</v>
      </c>
      <c r="F686" s="145" t="s">
        <v>330</v>
      </c>
      <c r="G686" s="131" t="s">
        <v>2323</v>
      </c>
      <c r="H686" s="139" t="s">
        <v>2314</v>
      </c>
      <c r="I686" s="138">
        <v>1</v>
      </c>
      <c r="J686" s="140"/>
      <c r="K686" s="140"/>
      <c r="L686" s="135"/>
      <c r="M686" s="139" t="s">
        <v>2324</v>
      </c>
      <c r="N686" s="131" t="s">
        <v>6</v>
      </c>
      <c r="O686" s="145" t="s">
        <v>2325</v>
      </c>
      <c r="P686" s="139" t="str">
        <f>VLOOKUP(O686,CódigosRetorno!$A$2:$B$2000,2,FALSE)</f>
        <v>Detracciones - Servicio de transporte de carga, debe tener un (y solo uno) Valor Referencial sobre la carga efectiva.</v>
      </c>
      <c r="Q686" s="138" t="s">
        <v>9</v>
      </c>
    </row>
    <row r="687" spans="1:17" ht="36" x14ac:dyDescent="0.35">
      <c r="A687" s="2"/>
      <c r="B687" s="872"/>
      <c r="C687" s="915"/>
      <c r="D687" s="892"/>
      <c r="E687" s="892"/>
      <c r="F687" s="930" t="s">
        <v>300</v>
      </c>
      <c r="G687" s="892" t="s">
        <v>301</v>
      </c>
      <c r="H687" s="915" t="s">
        <v>2317</v>
      </c>
      <c r="I687" s="872">
        <v>1</v>
      </c>
      <c r="J687" s="907" t="s">
        <v>3187</v>
      </c>
      <c r="K687" s="976" t="s">
        <v>2740</v>
      </c>
      <c r="L687" s="978" t="s">
        <v>3188</v>
      </c>
      <c r="M687" s="139" t="s">
        <v>2305</v>
      </c>
      <c r="N687" s="131" t="s">
        <v>6</v>
      </c>
      <c r="O687" s="145" t="s">
        <v>2318</v>
      </c>
      <c r="P687" s="139" t="str">
        <f>VLOOKUP(O687,CódigosRetorno!$A$2:$B$2000,2,FALSE)</f>
        <v>El XML no contiene el tag o no existe información del monto del valor referencial en Detracciones - Servicios de transporte de carga.</v>
      </c>
      <c r="Q687" s="138" t="s">
        <v>9</v>
      </c>
    </row>
    <row r="688" spans="1:17" ht="36" x14ac:dyDescent="0.35">
      <c r="A688" s="2"/>
      <c r="B688" s="872"/>
      <c r="C688" s="915"/>
      <c r="D688" s="892"/>
      <c r="E688" s="892"/>
      <c r="F688" s="930"/>
      <c r="G688" s="892"/>
      <c r="H688" s="915"/>
      <c r="I688" s="872"/>
      <c r="J688" s="910"/>
      <c r="K688" s="971"/>
      <c r="L688" s="979"/>
      <c r="M688" s="139" t="s">
        <v>2326</v>
      </c>
      <c r="N688" s="131" t="s">
        <v>6</v>
      </c>
      <c r="O688" s="145" t="s">
        <v>2320</v>
      </c>
      <c r="P688" s="139" t="str">
        <f>VLOOKUP(O688,CódigosRetorno!$A$2:$B$2000,2,FALSE)</f>
        <v>El dato ingresado como monto valor referencial en Detracciones - Servicios de transporte de carga no cumple con el formato establecido.</v>
      </c>
      <c r="Q688" s="138" t="s">
        <v>9</v>
      </c>
    </row>
    <row r="689" spans="1:17" x14ac:dyDescent="0.35">
      <c r="A689" s="2"/>
      <c r="B689" s="872"/>
      <c r="C689" s="915"/>
      <c r="D689" s="892"/>
      <c r="E689" s="892"/>
      <c r="F689" s="371" t="s">
        <v>144</v>
      </c>
      <c r="G689" s="137" t="s">
        <v>308</v>
      </c>
      <c r="H689" s="535" t="s">
        <v>1570</v>
      </c>
      <c r="I689" s="134">
        <v>1</v>
      </c>
      <c r="J689" s="908"/>
      <c r="K689" s="977"/>
      <c r="L689" s="980"/>
      <c r="M689" s="139" t="s">
        <v>2321</v>
      </c>
      <c r="N689" s="131" t="s">
        <v>6</v>
      </c>
      <c r="O689" s="145" t="s">
        <v>2252</v>
      </c>
      <c r="P689" s="139" t="str">
        <f>VLOOKUP(O689,CódigosRetorno!$A$2:$B$2000,2,FALSE)</f>
        <v>La moneda del monto de la detracción debe ser PEN</v>
      </c>
      <c r="Q689" s="138" t="s">
        <v>9</v>
      </c>
    </row>
    <row r="690" spans="1:17" ht="24" x14ac:dyDescent="0.35">
      <c r="A690" s="2"/>
      <c r="B690" s="872">
        <f>B686+1</f>
        <v>107</v>
      </c>
      <c r="C690" s="915" t="s">
        <v>2327</v>
      </c>
      <c r="D690" s="892" t="s">
        <v>329</v>
      </c>
      <c r="E690" s="892" t="s">
        <v>184</v>
      </c>
      <c r="F690" s="145" t="s">
        <v>330</v>
      </c>
      <c r="G690" s="131" t="s">
        <v>2328</v>
      </c>
      <c r="H690" s="139" t="s">
        <v>2314</v>
      </c>
      <c r="I690" s="138">
        <v>1</v>
      </c>
      <c r="J690" s="140"/>
      <c r="K690" s="140"/>
      <c r="L690" s="135"/>
      <c r="M690" s="139" t="s">
        <v>2329</v>
      </c>
      <c r="N690" s="131" t="s">
        <v>6</v>
      </c>
      <c r="O690" s="145" t="s">
        <v>2330</v>
      </c>
      <c r="P690" s="139" t="str">
        <f>VLOOKUP(O690,CódigosRetorno!$A$2:$B$2000,2,FALSE)</f>
        <v>Detracciones - Servicio de transporte de carga, debe tener un (y solo uno) Valor Referencial sobre la carga util nominal.</v>
      </c>
      <c r="Q690" s="138" t="s">
        <v>9</v>
      </c>
    </row>
    <row r="691" spans="1:17" ht="36" x14ac:dyDescent="0.35">
      <c r="A691" s="2"/>
      <c r="B691" s="872"/>
      <c r="C691" s="915"/>
      <c r="D691" s="892"/>
      <c r="E691" s="892"/>
      <c r="F691" s="930" t="s">
        <v>300</v>
      </c>
      <c r="G691" s="892" t="s">
        <v>301</v>
      </c>
      <c r="H691" s="915" t="s">
        <v>2317</v>
      </c>
      <c r="I691" s="872">
        <v>1</v>
      </c>
      <c r="J691" s="907" t="s">
        <v>3189</v>
      </c>
      <c r="K691" s="976" t="s">
        <v>2740</v>
      </c>
      <c r="L691" s="978" t="s">
        <v>3190</v>
      </c>
      <c r="M691" s="139" t="s">
        <v>2305</v>
      </c>
      <c r="N691" s="131" t="s">
        <v>6</v>
      </c>
      <c r="O691" s="145" t="s">
        <v>2318</v>
      </c>
      <c r="P691" s="139" t="str">
        <f>VLOOKUP(O691,CódigosRetorno!$A$2:$B$2000,2,FALSE)</f>
        <v>El XML no contiene el tag o no existe información del monto del valor referencial en Detracciones - Servicios de transporte de carga.</v>
      </c>
      <c r="Q691" s="138" t="s">
        <v>9</v>
      </c>
    </row>
    <row r="692" spans="1:17" ht="36" x14ac:dyDescent="0.35">
      <c r="A692" s="2"/>
      <c r="B692" s="872"/>
      <c r="C692" s="915"/>
      <c r="D692" s="892"/>
      <c r="E692" s="892"/>
      <c r="F692" s="930"/>
      <c r="G692" s="892"/>
      <c r="H692" s="915"/>
      <c r="I692" s="872"/>
      <c r="J692" s="910"/>
      <c r="K692" s="971"/>
      <c r="L692" s="979"/>
      <c r="M692" s="139" t="s">
        <v>2319</v>
      </c>
      <c r="N692" s="131" t="s">
        <v>6</v>
      </c>
      <c r="O692" s="145" t="s">
        <v>2320</v>
      </c>
      <c r="P692" s="139" t="str">
        <f>VLOOKUP(O692,CódigosRetorno!$A$2:$B$2000,2,FALSE)</f>
        <v>El dato ingresado como monto valor referencial en Detracciones - Servicios de transporte de carga no cumple con el formato establecido.</v>
      </c>
      <c r="Q692" s="138" t="s">
        <v>9</v>
      </c>
    </row>
    <row r="693" spans="1:17" x14ac:dyDescent="0.35">
      <c r="A693" s="2"/>
      <c r="B693" s="872"/>
      <c r="C693" s="915"/>
      <c r="D693" s="892"/>
      <c r="E693" s="892"/>
      <c r="F693" s="371" t="s">
        <v>144</v>
      </c>
      <c r="G693" s="137" t="s">
        <v>308</v>
      </c>
      <c r="H693" s="535" t="s">
        <v>1570</v>
      </c>
      <c r="I693" s="134">
        <v>1</v>
      </c>
      <c r="J693" s="908"/>
      <c r="K693" s="977"/>
      <c r="L693" s="980"/>
      <c r="M693" s="139" t="s">
        <v>2321</v>
      </c>
      <c r="N693" s="131" t="s">
        <v>6</v>
      </c>
      <c r="O693" s="145" t="s">
        <v>2252</v>
      </c>
      <c r="P693" s="139" t="str">
        <f>VLOOKUP(O693,CódigosRetorno!$A$2:$B$2000,2,FALSE)</f>
        <v>La moneda del monto de la detracción debe ser PEN</v>
      </c>
      <c r="Q693" s="138" t="s">
        <v>9</v>
      </c>
    </row>
    <row r="694" spans="1:17" x14ac:dyDescent="0.35">
      <c r="A694" s="2"/>
      <c r="B694" s="603" t="s">
        <v>2331</v>
      </c>
      <c r="C694" s="595"/>
      <c r="D694" s="591"/>
      <c r="E694" s="591"/>
      <c r="F694" s="592"/>
      <c r="G694" s="589"/>
      <c r="H694" s="595"/>
      <c r="I694" s="589"/>
      <c r="J694" s="589"/>
      <c r="K694" s="589"/>
      <c r="L694" s="590"/>
      <c r="M694" s="590"/>
      <c r="N694" s="592" t="s">
        <v>9</v>
      </c>
      <c r="O694" s="599" t="s">
        <v>9</v>
      </c>
      <c r="P694" s="590" t="str">
        <f>VLOOKUP(O694,CódigosRetorno!$A$2:$B$2000,2,FALSE)</f>
        <v>-</v>
      </c>
      <c r="Q694" s="589"/>
    </row>
    <row r="695" spans="1:17" ht="36" x14ac:dyDescent="0.35">
      <c r="A695" s="2"/>
      <c r="B695" s="872">
        <f>B690+1</f>
        <v>108</v>
      </c>
      <c r="C695" s="915" t="s">
        <v>2332</v>
      </c>
      <c r="D695" s="892" t="s">
        <v>329</v>
      </c>
      <c r="E695" s="892" t="s">
        <v>184</v>
      </c>
      <c r="F695" s="145" t="s">
        <v>216</v>
      </c>
      <c r="G695" s="131" t="s">
        <v>217</v>
      </c>
      <c r="H695" s="141" t="s">
        <v>2333</v>
      </c>
      <c r="I695" s="138"/>
      <c r="J695" s="138"/>
      <c r="K695" s="907" t="s">
        <v>2740</v>
      </c>
      <c r="L695" s="973" t="s">
        <v>3191</v>
      </c>
      <c r="M695" s="139" t="s">
        <v>2334</v>
      </c>
      <c r="N695" s="131" t="s">
        <v>208</v>
      </c>
      <c r="O695" s="145" t="s">
        <v>931</v>
      </c>
      <c r="P695" s="139" t="str">
        <f>VLOOKUP(O695,CódigosRetorno!$A$2:$B$2000,2,FALSE)</f>
        <v>Debe corresponder a algún valor válido establecido en el catálogo 13</v>
      </c>
      <c r="Q695" s="138" t="s">
        <v>1356</v>
      </c>
    </row>
    <row r="696" spans="1:17" ht="24" x14ac:dyDescent="0.35">
      <c r="A696" s="2"/>
      <c r="B696" s="872"/>
      <c r="C696" s="915"/>
      <c r="D696" s="892"/>
      <c r="E696" s="892"/>
      <c r="F696" s="927"/>
      <c r="G696" s="138" t="s">
        <v>1357</v>
      </c>
      <c r="H696" s="146" t="s">
        <v>1258</v>
      </c>
      <c r="I696" s="138" t="s">
        <v>2744</v>
      </c>
      <c r="J696" s="138"/>
      <c r="K696" s="910"/>
      <c r="L696" s="974"/>
      <c r="M696" s="139" t="s">
        <v>1358</v>
      </c>
      <c r="N696" s="131" t="s">
        <v>208</v>
      </c>
      <c r="O696" s="145" t="s">
        <v>1260</v>
      </c>
      <c r="P696" s="139" t="str">
        <f>VLOOKUP(O696,CódigosRetorno!$A$2:$B$2000,2,FALSE)</f>
        <v>El dato ingresado como atributo @schemeAgencyName es incorrecto.</v>
      </c>
      <c r="Q696" s="138" t="s">
        <v>9</v>
      </c>
    </row>
    <row r="697" spans="1:17" ht="24" x14ac:dyDescent="0.35">
      <c r="A697" s="2"/>
      <c r="B697" s="872"/>
      <c r="C697" s="915"/>
      <c r="D697" s="892"/>
      <c r="E697" s="892"/>
      <c r="F697" s="929"/>
      <c r="G697" s="138" t="s">
        <v>1359</v>
      </c>
      <c r="H697" s="146" t="s">
        <v>1329</v>
      </c>
      <c r="I697" s="138" t="s">
        <v>2744</v>
      </c>
      <c r="J697" s="138"/>
      <c r="K697" s="910"/>
      <c r="L697" s="974"/>
      <c r="M697" s="139" t="s">
        <v>1360</v>
      </c>
      <c r="N697" s="131" t="s">
        <v>208</v>
      </c>
      <c r="O697" s="145" t="s">
        <v>1331</v>
      </c>
      <c r="P697" s="139" t="str">
        <f>VLOOKUP(O697,CódigosRetorno!$A$2:$B$2000,2,FALSE)</f>
        <v>El dato ingresado como atributo @schemeName es incorrecto.</v>
      </c>
      <c r="Q697" s="148" t="s">
        <v>9</v>
      </c>
    </row>
    <row r="698" spans="1:17" ht="24" x14ac:dyDescent="0.35">
      <c r="A698" s="2"/>
      <c r="B698" s="872"/>
      <c r="C698" s="915"/>
      <c r="D698" s="892"/>
      <c r="E698" s="892"/>
      <c r="F698" s="371" t="s">
        <v>330</v>
      </c>
      <c r="G698" s="138" t="s">
        <v>2313</v>
      </c>
      <c r="H698" s="141" t="s">
        <v>2335</v>
      </c>
      <c r="I698" s="138"/>
      <c r="J698" s="138"/>
      <c r="K698" s="908"/>
      <c r="L698" s="975"/>
      <c r="M698" s="139" t="s">
        <v>186</v>
      </c>
      <c r="N698" s="131"/>
      <c r="O698" s="145" t="s">
        <v>9</v>
      </c>
      <c r="P698" s="139" t="str">
        <f>VLOOKUP(O698,CódigosRetorno!$A$2:$B$2000,2,FALSE)</f>
        <v>-</v>
      </c>
      <c r="Q698" s="148" t="s">
        <v>9</v>
      </c>
    </row>
    <row r="699" spans="1:17" ht="36" x14ac:dyDescent="0.35">
      <c r="A699" s="2"/>
      <c r="B699" s="872">
        <f>B695+1</f>
        <v>109</v>
      </c>
      <c r="C699" s="915" t="s">
        <v>2336</v>
      </c>
      <c r="D699" s="892" t="s">
        <v>329</v>
      </c>
      <c r="E699" s="892" t="s">
        <v>184</v>
      </c>
      <c r="F699" s="145" t="s">
        <v>216</v>
      </c>
      <c r="G699" s="131" t="s">
        <v>217</v>
      </c>
      <c r="H699" s="141" t="s">
        <v>2337</v>
      </c>
      <c r="I699" s="138"/>
      <c r="J699" s="138"/>
      <c r="K699" s="907" t="s">
        <v>2740</v>
      </c>
      <c r="L699" s="973" t="s">
        <v>3192</v>
      </c>
      <c r="M699" s="139" t="s">
        <v>2334</v>
      </c>
      <c r="N699" s="131" t="s">
        <v>208</v>
      </c>
      <c r="O699" s="145" t="s">
        <v>931</v>
      </c>
      <c r="P699" s="139" t="str">
        <f>VLOOKUP(O699,CódigosRetorno!$A$2:$B$2000,2,FALSE)</f>
        <v>Debe corresponder a algún valor válido establecido en el catálogo 13</v>
      </c>
      <c r="Q699" s="138" t="s">
        <v>1356</v>
      </c>
    </row>
    <row r="700" spans="1:17" ht="24" x14ac:dyDescent="0.35">
      <c r="A700" s="2"/>
      <c r="B700" s="872"/>
      <c r="C700" s="915"/>
      <c r="D700" s="892"/>
      <c r="E700" s="892"/>
      <c r="F700" s="930"/>
      <c r="G700" s="138" t="s">
        <v>1357</v>
      </c>
      <c r="H700" s="146" t="s">
        <v>1258</v>
      </c>
      <c r="I700" s="138" t="s">
        <v>2744</v>
      </c>
      <c r="J700" s="138"/>
      <c r="K700" s="910"/>
      <c r="L700" s="974"/>
      <c r="M700" s="139" t="s">
        <v>1358</v>
      </c>
      <c r="N700" s="131" t="s">
        <v>208</v>
      </c>
      <c r="O700" s="145" t="s">
        <v>1260</v>
      </c>
      <c r="P700" s="139" t="str">
        <f>VLOOKUP(O700,CódigosRetorno!$A$2:$B$2000,2,FALSE)</f>
        <v>El dato ingresado como atributo @schemeAgencyName es incorrecto.</v>
      </c>
      <c r="Q700" s="138" t="s">
        <v>9</v>
      </c>
    </row>
    <row r="701" spans="1:17" ht="24" x14ac:dyDescent="0.35">
      <c r="A701" s="2"/>
      <c r="B701" s="872"/>
      <c r="C701" s="915"/>
      <c r="D701" s="892"/>
      <c r="E701" s="892"/>
      <c r="F701" s="930"/>
      <c r="G701" s="138" t="s">
        <v>1359</v>
      </c>
      <c r="H701" s="146" t="s">
        <v>1329</v>
      </c>
      <c r="I701" s="138" t="s">
        <v>2744</v>
      </c>
      <c r="J701" s="138"/>
      <c r="K701" s="908"/>
      <c r="L701" s="975"/>
      <c r="M701" s="139" t="s">
        <v>1360</v>
      </c>
      <c r="N701" s="131" t="s">
        <v>208</v>
      </c>
      <c r="O701" s="145" t="s">
        <v>1331</v>
      </c>
      <c r="P701" s="139" t="str">
        <f>VLOOKUP(O701,CódigosRetorno!$A$2:$B$2000,2,FALSE)</f>
        <v>El dato ingresado como atributo @schemeName es incorrecto.</v>
      </c>
      <c r="Q701" s="148" t="s">
        <v>9</v>
      </c>
    </row>
    <row r="702" spans="1:17" ht="60" x14ac:dyDescent="0.35">
      <c r="A702" s="2"/>
      <c r="B702" s="868">
        <f>B699+1</f>
        <v>110</v>
      </c>
      <c r="C702" s="873" t="s">
        <v>2338</v>
      </c>
      <c r="D702" s="889" t="s">
        <v>329</v>
      </c>
      <c r="E702" s="889" t="s">
        <v>184</v>
      </c>
      <c r="F702" s="145" t="s">
        <v>223</v>
      </c>
      <c r="G702" s="138"/>
      <c r="H702" s="141" t="s">
        <v>2339</v>
      </c>
      <c r="I702" s="138" t="s">
        <v>2744</v>
      </c>
      <c r="J702" s="138"/>
      <c r="K702" s="873" t="s">
        <v>2740</v>
      </c>
      <c r="L702" s="877" t="s">
        <v>3193</v>
      </c>
      <c r="M702" s="139" t="s">
        <v>2340</v>
      </c>
      <c r="N702" s="131" t="s">
        <v>208</v>
      </c>
      <c r="O702" s="145" t="s">
        <v>2341</v>
      </c>
      <c r="P702" s="139" t="str">
        <f>VLOOKUP(O702,CódigosRetorno!$A$2:$B$2000,2,FALSE)</f>
        <v>El dato ingresado como descripcion del tramo no cumple con el formato establecido.</v>
      </c>
      <c r="Q702" s="138" t="s">
        <v>9</v>
      </c>
    </row>
    <row r="703" spans="1:17" ht="24" x14ac:dyDescent="0.35">
      <c r="A703" s="2"/>
      <c r="B703" s="869"/>
      <c r="C703" s="874"/>
      <c r="D703" s="891"/>
      <c r="E703" s="891"/>
      <c r="F703" s="145" t="s">
        <v>1998</v>
      </c>
      <c r="G703" s="138" t="s">
        <v>285</v>
      </c>
      <c r="H703" s="141" t="s">
        <v>2342</v>
      </c>
      <c r="I703" s="138"/>
      <c r="J703" s="138"/>
      <c r="K703" s="874"/>
      <c r="L703" s="878"/>
      <c r="M703" s="139" t="s">
        <v>186</v>
      </c>
      <c r="N703" s="131"/>
      <c r="O703" s="145" t="s">
        <v>9</v>
      </c>
      <c r="P703" s="139" t="str">
        <f>VLOOKUP(O703,CódigosRetorno!$A$2:$B$2000,2,FALSE)</f>
        <v>-</v>
      </c>
      <c r="Q703" s="138" t="s">
        <v>9</v>
      </c>
    </row>
    <row r="704" spans="1:17" ht="36" x14ac:dyDescent="0.35">
      <c r="A704" s="2"/>
      <c r="B704" s="868">
        <f>B702+1</f>
        <v>111</v>
      </c>
      <c r="C704" s="873" t="s">
        <v>3194</v>
      </c>
      <c r="D704" s="889" t="s">
        <v>329</v>
      </c>
      <c r="E704" s="889" t="s">
        <v>184</v>
      </c>
      <c r="F704" s="145" t="s">
        <v>300</v>
      </c>
      <c r="G704" s="131" t="s">
        <v>301</v>
      </c>
      <c r="H704" s="141" t="s">
        <v>2344</v>
      </c>
      <c r="I704" s="138" t="s">
        <v>2744</v>
      </c>
      <c r="J704" s="873"/>
      <c r="K704" s="971" t="s">
        <v>2740</v>
      </c>
      <c r="L704" s="969" t="s">
        <v>3195</v>
      </c>
      <c r="M704" s="139" t="s">
        <v>3196</v>
      </c>
      <c r="N704" s="131" t="s">
        <v>208</v>
      </c>
      <c r="O704" s="145" t="s">
        <v>2346</v>
      </c>
      <c r="P704" s="139" t="str">
        <f>VLOOKUP(O704,CódigosRetorno!$A$2:$B$2000,2,FALSE)</f>
        <v>El dato ingresado como valor refrencia del tramo virtual no cumple con el formato establecido.</v>
      </c>
      <c r="Q704" s="138" t="s">
        <v>9</v>
      </c>
    </row>
    <row r="705" spans="1:17" x14ac:dyDescent="0.35">
      <c r="A705" s="2"/>
      <c r="B705" s="869"/>
      <c r="C705" s="874"/>
      <c r="D705" s="891"/>
      <c r="E705" s="891"/>
      <c r="F705" s="371" t="s">
        <v>144</v>
      </c>
      <c r="G705" s="137" t="s">
        <v>308</v>
      </c>
      <c r="H705" s="535" t="s">
        <v>1570</v>
      </c>
      <c r="I705" s="134">
        <v>1</v>
      </c>
      <c r="J705" s="874"/>
      <c r="K705" s="972"/>
      <c r="L705" s="970"/>
      <c r="M705" s="139" t="s">
        <v>2321</v>
      </c>
      <c r="N705" s="131" t="s">
        <v>6</v>
      </c>
      <c r="O705" s="145" t="s">
        <v>2252</v>
      </c>
      <c r="P705" s="139" t="str">
        <f>VLOOKUP(O705,CódigosRetorno!$A$2:$B$2000,2,FALSE)</f>
        <v>La moneda del monto de la detracción debe ser PEN</v>
      </c>
      <c r="Q705" s="138" t="s">
        <v>9</v>
      </c>
    </row>
    <row r="706" spans="1:17" x14ac:dyDescent="0.35">
      <c r="A706" s="2"/>
      <c r="B706" s="603" t="s">
        <v>2347</v>
      </c>
      <c r="C706" s="595"/>
      <c r="D706" s="591"/>
      <c r="E706" s="591"/>
      <c r="F706" s="592"/>
      <c r="G706" s="589"/>
      <c r="H706" s="595"/>
      <c r="I706" s="589"/>
      <c r="J706" s="589"/>
      <c r="K706" s="589"/>
      <c r="L706" s="590"/>
      <c r="M706" s="590"/>
      <c r="N706" s="592" t="s">
        <v>9</v>
      </c>
      <c r="O706" s="599" t="s">
        <v>9</v>
      </c>
      <c r="P706" s="618" t="str">
        <f>VLOOKUP(O706,CódigosRetorno!$A$2:$B$2000,2,FALSE)</f>
        <v>-</v>
      </c>
      <c r="Q706" s="593" t="s">
        <v>9</v>
      </c>
    </row>
    <row r="707" spans="1:17" ht="60" x14ac:dyDescent="0.35">
      <c r="A707" s="2"/>
      <c r="B707" s="872">
        <f>B704+1</f>
        <v>112</v>
      </c>
      <c r="C707" s="915" t="s">
        <v>2348</v>
      </c>
      <c r="D707" s="892" t="s">
        <v>329</v>
      </c>
      <c r="E707" s="892" t="s">
        <v>184</v>
      </c>
      <c r="F707" s="145" t="s">
        <v>300</v>
      </c>
      <c r="G707" s="138" t="s">
        <v>2349</v>
      </c>
      <c r="H707" s="141" t="s">
        <v>2350</v>
      </c>
      <c r="I707" s="138"/>
      <c r="J707" s="873"/>
      <c r="K707" s="873" t="s">
        <v>2740</v>
      </c>
      <c r="L707" s="873" t="s">
        <v>3197</v>
      </c>
      <c r="M707" s="139" t="s">
        <v>2351</v>
      </c>
      <c r="N707" s="131" t="s">
        <v>208</v>
      </c>
      <c r="O707" s="145" t="s">
        <v>2352</v>
      </c>
      <c r="P707" s="139" t="str">
        <f>VLOOKUP(O707,CódigosRetorno!$A$2:$B$2000,2,FALSE)</f>
        <v>El dato ingresado como configuración vehicular no cumple con el formato establecido.</v>
      </c>
      <c r="Q707" s="138" t="s">
        <v>9</v>
      </c>
    </row>
    <row r="708" spans="1:17" ht="24" x14ac:dyDescent="0.35">
      <c r="A708" s="2"/>
      <c r="B708" s="872"/>
      <c r="C708" s="915"/>
      <c r="D708" s="892"/>
      <c r="E708" s="892"/>
      <c r="F708" s="930"/>
      <c r="G708" s="138" t="s">
        <v>2353</v>
      </c>
      <c r="H708" s="141" t="s">
        <v>1280</v>
      </c>
      <c r="I708" s="138" t="s">
        <v>2744</v>
      </c>
      <c r="J708" s="886"/>
      <c r="K708" s="886"/>
      <c r="L708" s="886"/>
      <c r="M708" s="139" t="s">
        <v>2354</v>
      </c>
      <c r="N708" s="131" t="s">
        <v>208</v>
      </c>
      <c r="O708" s="145" t="s">
        <v>1281</v>
      </c>
      <c r="P708" s="139" t="str">
        <f>VLOOKUP(O708,CódigosRetorno!$A$2:$B$2000,2,FALSE)</f>
        <v>El dato ingresado como atributo @listAgencyName es incorrecto.</v>
      </c>
      <c r="Q708" s="138" t="s">
        <v>9</v>
      </c>
    </row>
    <row r="709" spans="1:17" ht="24" x14ac:dyDescent="0.35">
      <c r="A709" s="2"/>
      <c r="B709" s="872"/>
      <c r="C709" s="915"/>
      <c r="D709" s="892"/>
      <c r="E709" s="892"/>
      <c r="F709" s="930"/>
      <c r="G709" s="138" t="s">
        <v>2355</v>
      </c>
      <c r="H709" s="141" t="s">
        <v>1283</v>
      </c>
      <c r="I709" s="138" t="s">
        <v>2744</v>
      </c>
      <c r="J709" s="874"/>
      <c r="K709" s="874"/>
      <c r="L709" s="874"/>
      <c r="M709" s="139" t="s">
        <v>2356</v>
      </c>
      <c r="N709" s="131" t="s">
        <v>208</v>
      </c>
      <c r="O709" s="145" t="s">
        <v>1285</v>
      </c>
      <c r="P709" s="139" t="str">
        <f>VLOOKUP(O709,CódigosRetorno!$A$2:$B$2000,2,FALSE)</f>
        <v>El dato ingresado como atributo @listName es incorrecto.</v>
      </c>
      <c r="Q709" s="148" t="s">
        <v>9</v>
      </c>
    </row>
    <row r="710" spans="1:17" ht="48" x14ac:dyDescent="0.35">
      <c r="A710" s="2"/>
      <c r="B710" s="872">
        <f>B707+1</f>
        <v>113</v>
      </c>
      <c r="C710" s="915" t="s">
        <v>2357</v>
      </c>
      <c r="D710" s="892" t="s">
        <v>329</v>
      </c>
      <c r="E710" s="892" t="s">
        <v>184</v>
      </c>
      <c r="F710" s="145" t="s">
        <v>1531</v>
      </c>
      <c r="G710" s="138" t="s">
        <v>2313</v>
      </c>
      <c r="H710" s="141" t="s">
        <v>2358</v>
      </c>
      <c r="I710" s="138">
        <v>1</v>
      </c>
      <c r="J710" s="138"/>
      <c r="K710" s="873" t="s">
        <v>2740</v>
      </c>
      <c r="L710" s="877" t="s">
        <v>3198</v>
      </c>
      <c r="M710" s="139" t="s">
        <v>2359</v>
      </c>
      <c r="N710" s="131" t="s">
        <v>208</v>
      </c>
      <c r="O710" s="145" t="s">
        <v>2360</v>
      </c>
      <c r="P710" s="139" t="str">
        <f>VLOOKUP(O710,CódigosRetorno!$A$2:$B$2000,2,FALSE)</f>
        <v>El dato ingresado como tipo de carga util es incorrecto.</v>
      </c>
      <c r="Q710" s="138" t="s">
        <v>9</v>
      </c>
    </row>
    <row r="711" spans="1:17" ht="24" x14ac:dyDescent="0.35">
      <c r="A711" s="2"/>
      <c r="B711" s="872"/>
      <c r="C711" s="915"/>
      <c r="D711" s="892"/>
      <c r="E711" s="892"/>
      <c r="F711" s="930" t="s">
        <v>300</v>
      </c>
      <c r="G711" s="872" t="s">
        <v>301</v>
      </c>
      <c r="H711" s="915" t="s">
        <v>3199</v>
      </c>
      <c r="I711" s="872">
        <v>1</v>
      </c>
      <c r="J711" s="138"/>
      <c r="K711" s="886"/>
      <c r="L711" s="894"/>
      <c r="M711" s="139" t="s">
        <v>2362</v>
      </c>
      <c r="N711" s="131" t="s">
        <v>208</v>
      </c>
      <c r="O711" s="145" t="s">
        <v>2363</v>
      </c>
      <c r="P711" s="139" t="str">
        <f>VLOOKUP(O711,CódigosRetorno!$A$2:$B$2000,2,FALSE)</f>
        <v>El XML no contiene el tag o no existe información del valor de la carga en TM.</v>
      </c>
      <c r="Q711" s="138" t="s">
        <v>9</v>
      </c>
    </row>
    <row r="712" spans="1:17" ht="36" x14ac:dyDescent="0.35">
      <c r="A712" s="2"/>
      <c r="B712" s="872"/>
      <c r="C712" s="915"/>
      <c r="D712" s="892"/>
      <c r="E712" s="892"/>
      <c r="F712" s="930"/>
      <c r="G712" s="872"/>
      <c r="H712" s="915"/>
      <c r="I712" s="872"/>
      <c r="J712" s="138"/>
      <c r="K712" s="886"/>
      <c r="L712" s="894"/>
      <c r="M712" s="139" t="s">
        <v>2345</v>
      </c>
      <c r="N712" s="131" t="s">
        <v>208</v>
      </c>
      <c r="O712" s="145" t="s">
        <v>2364</v>
      </c>
      <c r="P712" s="139" t="str">
        <f>VLOOKUP(O712,CódigosRetorno!$A$2:$B$2000,2,FALSE)</f>
        <v>El dato ingresado como valor de la carga en TM cumple con el formato establecido.</v>
      </c>
      <c r="Q712" s="138" t="s">
        <v>9</v>
      </c>
    </row>
    <row r="713" spans="1:17" ht="24" x14ac:dyDescent="0.35">
      <c r="A713" s="2"/>
      <c r="B713" s="872"/>
      <c r="C713" s="915"/>
      <c r="D713" s="892"/>
      <c r="E713" s="892"/>
      <c r="F713" s="145"/>
      <c r="G713" s="131" t="s">
        <v>2282</v>
      </c>
      <c r="H713" s="146" t="s">
        <v>1705</v>
      </c>
      <c r="I713" s="138">
        <v>1</v>
      </c>
      <c r="J713" s="138"/>
      <c r="K713" s="886"/>
      <c r="L713" s="894"/>
      <c r="M713" s="139" t="s">
        <v>3200</v>
      </c>
      <c r="N713" s="131" t="s">
        <v>208</v>
      </c>
      <c r="O713" s="145" t="s">
        <v>2366</v>
      </c>
      <c r="P713" s="139" t="str">
        <f>VLOOKUP(O713,CódigosRetorno!$A$2:$B$2000,2,FALSE)</f>
        <v>El dato ingresado como unidad de medida de la carga  del vehiculo no corresponde al valor esperado.</v>
      </c>
      <c r="Q713" s="138" t="s">
        <v>9</v>
      </c>
    </row>
    <row r="714" spans="1:17" ht="48" x14ac:dyDescent="0.35">
      <c r="A714" s="2"/>
      <c r="B714" s="872">
        <f>B710+1</f>
        <v>114</v>
      </c>
      <c r="C714" s="915" t="s">
        <v>2367</v>
      </c>
      <c r="D714" s="892" t="s">
        <v>329</v>
      </c>
      <c r="E714" s="892" t="s">
        <v>184</v>
      </c>
      <c r="F714" s="145" t="s">
        <v>1531</v>
      </c>
      <c r="G714" s="138" t="s">
        <v>2323</v>
      </c>
      <c r="H714" s="141" t="s">
        <v>3201</v>
      </c>
      <c r="I714" s="138"/>
      <c r="J714" s="138"/>
      <c r="K714" s="873" t="s">
        <v>2740</v>
      </c>
      <c r="L714" s="877" t="s">
        <v>3202</v>
      </c>
      <c r="M714" s="139" t="s">
        <v>2359</v>
      </c>
      <c r="N714" s="131" t="s">
        <v>208</v>
      </c>
      <c r="O714" s="145" t="s">
        <v>2360</v>
      </c>
      <c r="P714" s="139" t="str">
        <f>VLOOKUP(O714,CódigosRetorno!$A$2:$B$2000,2,FALSE)</f>
        <v>El dato ingresado como tipo de carga util es incorrecto.</v>
      </c>
      <c r="Q714" s="138" t="s">
        <v>9</v>
      </c>
    </row>
    <row r="715" spans="1:17" ht="24" x14ac:dyDescent="0.35">
      <c r="A715" s="2"/>
      <c r="B715" s="872"/>
      <c r="C715" s="915"/>
      <c r="D715" s="892"/>
      <c r="E715" s="892"/>
      <c r="F715" s="930" t="s">
        <v>300</v>
      </c>
      <c r="G715" s="872" t="s">
        <v>301</v>
      </c>
      <c r="H715" s="915" t="s">
        <v>3199</v>
      </c>
      <c r="I715" s="872"/>
      <c r="J715" s="138"/>
      <c r="K715" s="886"/>
      <c r="L715" s="894"/>
      <c r="M715" s="139" t="s">
        <v>2362</v>
      </c>
      <c r="N715" s="131" t="s">
        <v>208</v>
      </c>
      <c r="O715" s="145" t="s">
        <v>2363</v>
      </c>
      <c r="P715" s="139" t="str">
        <f>VLOOKUP(O715,CódigosRetorno!$A$2:$B$2000,2,FALSE)</f>
        <v>El XML no contiene el tag o no existe información del valor de la carga en TM.</v>
      </c>
      <c r="Q715" s="138" t="s">
        <v>9</v>
      </c>
    </row>
    <row r="716" spans="1:17" ht="36" x14ac:dyDescent="0.35">
      <c r="A716" s="2"/>
      <c r="B716" s="872"/>
      <c r="C716" s="915"/>
      <c r="D716" s="892"/>
      <c r="E716" s="892"/>
      <c r="F716" s="930"/>
      <c r="G716" s="872"/>
      <c r="H716" s="915"/>
      <c r="I716" s="872"/>
      <c r="J716" s="138"/>
      <c r="K716" s="886"/>
      <c r="L716" s="894"/>
      <c r="M716" s="139" t="s">
        <v>2345</v>
      </c>
      <c r="N716" s="131" t="s">
        <v>208</v>
      </c>
      <c r="O716" s="145" t="s">
        <v>2364</v>
      </c>
      <c r="P716" s="139" t="str">
        <f>VLOOKUP(O716,CódigosRetorno!$A$2:$B$2000,2,FALSE)</f>
        <v>El dato ingresado como valor de la carga en TM cumple con el formato establecido.</v>
      </c>
      <c r="Q716" s="138" t="s">
        <v>9</v>
      </c>
    </row>
    <row r="717" spans="1:17" ht="36" x14ac:dyDescent="0.35">
      <c r="A717" s="2"/>
      <c r="B717" s="872"/>
      <c r="C717" s="915"/>
      <c r="D717" s="892"/>
      <c r="E717" s="892"/>
      <c r="F717" s="145"/>
      <c r="G717" s="131" t="s">
        <v>2282</v>
      </c>
      <c r="H717" s="141" t="s">
        <v>2369</v>
      </c>
      <c r="I717" s="138">
        <v>1</v>
      </c>
      <c r="J717" s="138"/>
      <c r="K717" s="886"/>
      <c r="L717" s="894"/>
      <c r="M717" s="139" t="s">
        <v>3200</v>
      </c>
      <c r="N717" s="131" t="s">
        <v>208</v>
      </c>
      <c r="O717" s="145" t="s">
        <v>2366</v>
      </c>
      <c r="P717" s="139" t="str">
        <f>VLOOKUP(O717,CódigosRetorno!$A$2:$B$2000,2,FALSE)</f>
        <v>El dato ingresado como unidad de medida de la carga  del vehiculo no corresponde al valor esperado.</v>
      </c>
      <c r="Q717" s="138" t="s">
        <v>9</v>
      </c>
    </row>
    <row r="718" spans="1:17" ht="48" x14ac:dyDescent="0.35">
      <c r="A718" s="2"/>
      <c r="B718" s="868">
        <f>B714+1</f>
        <v>115</v>
      </c>
      <c r="C718" s="873" t="s">
        <v>2370</v>
      </c>
      <c r="D718" s="889" t="s">
        <v>329</v>
      </c>
      <c r="E718" s="889" t="s">
        <v>184</v>
      </c>
      <c r="F718" s="145" t="s">
        <v>1695</v>
      </c>
      <c r="G718" s="138" t="s">
        <v>2371</v>
      </c>
      <c r="H718" s="141" t="s">
        <v>2372</v>
      </c>
      <c r="I718" s="138"/>
      <c r="J718" s="138"/>
      <c r="K718" s="873" t="s">
        <v>2740</v>
      </c>
      <c r="L718" s="877" t="s">
        <v>3202</v>
      </c>
      <c r="M718" s="139" t="s">
        <v>186</v>
      </c>
      <c r="N718" s="131" t="s">
        <v>9</v>
      </c>
      <c r="O718" s="145" t="s">
        <v>9</v>
      </c>
      <c r="P718" s="139" t="str">
        <f>VLOOKUP(O718,CódigosRetorno!$A$2:$B$2000,2,FALSE)</f>
        <v>-</v>
      </c>
      <c r="Q718" s="138" t="s">
        <v>9</v>
      </c>
    </row>
    <row r="719" spans="1:17" x14ac:dyDescent="0.35">
      <c r="A719" s="2"/>
      <c r="B719" s="869"/>
      <c r="C719" s="874"/>
      <c r="D719" s="891"/>
      <c r="E719" s="891"/>
      <c r="F719" s="371" t="s">
        <v>144</v>
      </c>
      <c r="G719" s="137" t="s">
        <v>308</v>
      </c>
      <c r="H719" s="535" t="s">
        <v>1570</v>
      </c>
      <c r="I719" s="134">
        <v>1</v>
      </c>
      <c r="J719" s="134"/>
      <c r="K719" s="886"/>
      <c r="L719" s="894"/>
      <c r="M719" s="139" t="s">
        <v>2321</v>
      </c>
      <c r="N719" s="131" t="s">
        <v>6</v>
      </c>
      <c r="O719" s="145" t="s">
        <v>2252</v>
      </c>
      <c r="P719" s="139" t="str">
        <f>VLOOKUP(O719,CódigosRetorno!$A$2:$B$2000,2,FALSE)</f>
        <v>La moneda del monto de la detracción debe ser PEN</v>
      </c>
      <c r="Q719" s="138" t="s">
        <v>9</v>
      </c>
    </row>
    <row r="720" spans="1:17" ht="36" x14ac:dyDescent="0.35">
      <c r="A720" s="2"/>
      <c r="B720" s="868">
        <f>B718+1</f>
        <v>116</v>
      </c>
      <c r="C720" s="873" t="s">
        <v>3203</v>
      </c>
      <c r="D720" s="889" t="s">
        <v>329</v>
      </c>
      <c r="E720" s="889" t="s">
        <v>184</v>
      </c>
      <c r="F720" s="145" t="s">
        <v>300</v>
      </c>
      <c r="G720" s="138" t="s">
        <v>301</v>
      </c>
      <c r="H720" s="141" t="s">
        <v>2374</v>
      </c>
      <c r="I720" s="138"/>
      <c r="J720" s="138"/>
      <c r="K720" s="873" t="s">
        <v>2740</v>
      </c>
      <c r="L720" s="877" t="s">
        <v>3204</v>
      </c>
      <c r="M720" s="139" t="s">
        <v>2345</v>
      </c>
      <c r="N720" s="131" t="s">
        <v>208</v>
      </c>
      <c r="O720" s="145" t="s">
        <v>2375</v>
      </c>
      <c r="P720" s="139" t="str">
        <f>VLOOKUP(O720,CódigosRetorno!$A$2:$B$2000,2,FALSE)</f>
        <v>El dato ingresado como valor referencial de carga util nominal no cumple con el formato establecido.</v>
      </c>
      <c r="Q720" s="138" t="s">
        <v>9</v>
      </c>
    </row>
    <row r="721" spans="1:17" x14ac:dyDescent="0.35">
      <c r="A721" s="2"/>
      <c r="B721" s="869"/>
      <c r="C721" s="874"/>
      <c r="D721" s="891"/>
      <c r="E721" s="891"/>
      <c r="F721" s="371" t="s">
        <v>144</v>
      </c>
      <c r="G721" s="137" t="s">
        <v>308</v>
      </c>
      <c r="H721" s="535" t="s">
        <v>1570</v>
      </c>
      <c r="I721" s="134">
        <v>1</v>
      </c>
      <c r="J721" s="134"/>
      <c r="K721" s="886"/>
      <c r="L721" s="894"/>
      <c r="M721" s="139" t="s">
        <v>2321</v>
      </c>
      <c r="N721" s="131" t="s">
        <v>6</v>
      </c>
      <c r="O721" s="145" t="s">
        <v>2252</v>
      </c>
      <c r="P721" s="139" t="str">
        <f>VLOOKUP(O721,CódigosRetorno!$A$2:$B$2000,2,FALSE)</f>
        <v>La moneda del monto de la detracción debe ser PEN</v>
      </c>
      <c r="Q721" s="138" t="s">
        <v>9</v>
      </c>
    </row>
    <row r="722" spans="1:17" ht="36" x14ac:dyDescent="0.35">
      <c r="A722" s="2"/>
      <c r="B722" s="138">
        <f>B720+1</f>
        <v>117</v>
      </c>
      <c r="C722" s="139" t="s">
        <v>2376</v>
      </c>
      <c r="D722" s="131" t="s">
        <v>329</v>
      </c>
      <c r="E722" s="131" t="s">
        <v>184</v>
      </c>
      <c r="F722" s="145" t="s">
        <v>2377</v>
      </c>
      <c r="G722" s="138" t="s">
        <v>2378</v>
      </c>
      <c r="H722" s="141" t="s">
        <v>2379</v>
      </c>
      <c r="I722" s="138"/>
      <c r="J722" s="138"/>
      <c r="K722" s="39" t="s">
        <v>2740</v>
      </c>
      <c r="L722" s="39" t="s">
        <v>3205</v>
      </c>
      <c r="M722" s="139" t="s">
        <v>186</v>
      </c>
      <c r="N722" s="131" t="s">
        <v>9</v>
      </c>
      <c r="O722" s="145" t="s">
        <v>9</v>
      </c>
      <c r="P722" s="139" t="str">
        <f>VLOOKUP(O722,CódigosRetorno!$A$2:$B$2000,2,FALSE)</f>
        <v>-</v>
      </c>
      <c r="Q722" s="138" t="s">
        <v>9</v>
      </c>
    </row>
    <row r="723" spans="1:17" x14ac:dyDescent="0.35">
      <c r="A723" s="2"/>
      <c r="B723" s="934" t="s">
        <v>2534</v>
      </c>
      <c r="C723" s="934"/>
      <c r="D723" s="934"/>
      <c r="E723" s="934"/>
      <c r="F723" s="591"/>
      <c r="G723" s="591"/>
      <c r="H723" s="590"/>
      <c r="I723" s="589"/>
      <c r="J723" s="590"/>
      <c r="K723" s="590"/>
      <c r="L723" s="590"/>
      <c r="M723" s="590"/>
      <c r="N723" s="592" t="s">
        <v>9</v>
      </c>
      <c r="O723" s="599" t="s">
        <v>9</v>
      </c>
      <c r="P723" s="590" t="str">
        <f>VLOOKUP(O723,CódigosRetorno!$A$2:$B$2000,2,FALSE)</f>
        <v>-</v>
      </c>
      <c r="Q723" s="593" t="s">
        <v>9</v>
      </c>
    </row>
    <row r="724" spans="1:17" ht="24" x14ac:dyDescent="0.35">
      <c r="A724" s="2"/>
      <c r="B724" s="892">
        <v>118</v>
      </c>
      <c r="C724" s="915" t="s">
        <v>3206</v>
      </c>
      <c r="D724" s="892" t="s">
        <v>329</v>
      </c>
      <c r="E724" s="892" t="s">
        <v>184</v>
      </c>
      <c r="F724" s="145" t="s">
        <v>223</v>
      </c>
      <c r="G724" s="138"/>
      <c r="H724" s="139" t="s">
        <v>2179</v>
      </c>
      <c r="I724" s="138">
        <v>1</v>
      </c>
      <c r="J724" s="915"/>
      <c r="K724" s="915"/>
      <c r="L724" s="915"/>
      <c r="M724" s="139" t="s">
        <v>186</v>
      </c>
      <c r="N724" s="131" t="s">
        <v>9</v>
      </c>
      <c r="O724" s="145" t="s">
        <v>9</v>
      </c>
      <c r="P724" s="139" t="str">
        <f>VLOOKUP(O724,CódigosRetorno!$A$2:$B$2000,2,FALSE)</f>
        <v>-</v>
      </c>
      <c r="Q724" s="148" t="s">
        <v>9</v>
      </c>
    </row>
    <row r="725" spans="1:17" ht="24" x14ac:dyDescent="0.35">
      <c r="A725" s="2"/>
      <c r="B725" s="892"/>
      <c r="C725" s="915"/>
      <c r="D725" s="892"/>
      <c r="E725" s="892"/>
      <c r="F725" s="145" t="s">
        <v>664</v>
      </c>
      <c r="G725" s="131" t="s">
        <v>1544</v>
      </c>
      <c r="H725" s="141" t="s">
        <v>2180</v>
      </c>
      <c r="I725" s="138">
        <v>1</v>
      </c>
      <c r="J725" s="915"/>
      <c r="K725" s="915"/>
      <c r="L725" s="915"/>
      <c r="M725" s="139" t="s">
        <v>186</v>
      </c>
      <c r="N725" s="131" t="s">
        <v>9</v>
      </c>
      <c r="O725" s="145" t="s">
        <v>9</v>
      </c>
      <c r="P725" s="139" t="str">
        <f>VLOOKUP(O725,CódigosRetorno!$A$2:$B$2000,2,FALSE)</f>
        <v>-</v>
      </c>
      <c r="Q725" s="138" t="s">
        <v>1549</v>
      </c>
    </row>
    <row r="726" spans="1:17" ht="24" x14ac:dyDescent="0.35">
      <c r="A726" s="2"/>
      <c r="B726" s="892"/>
      <c r="C726" s="915"/>
      <c r="D726" s="892"/>
      <c r="E726" s="892"/>
      <c r="F726" s="930"/>
      <c r="G726" s="138" t="s">
        <v>1550</v>
      </c>
      <c r="H726" s="139" t="s">
        <v>1283</v>
      </c>
      <c r="I726" s="138" t="s">
        <v>2744</v>
      </c>
      <c r="J726" s="139"/>
      <c r="K726" s="139"/>
      <c r="L726" s="139"/>
      <c r="M726" s="139" t="s">
        <v>186</v>
      </c>
      <c r="N726" s="131" t="s">
        <v>9</v>
      </c>
      <c r="O726" s="145" t="s">
        <v>9</v>
      </c>
      <c r="P726" s="139" t="str">
        <f>VLOOKUP(O726,CódigosRetorno!$A$2:$B$2000,2,FALSE)</f>
        <v>-</v>
      </c>
      <c r="Q726" s="148" t="s">
        <v>9</v>
      </c>
    </row>
    <row r="727" spans="1:17" x14ac:dyDescent="0.35">
      <c r="A727" s="2"/>
      <c r="B727" s="892"/>
      <c r="C727" s="915"/>
      <c r="D727" s="892"/>
      <c r="E727" s="892"/>
      <c r="F727" s="930"/>
      <c r="G727" s="138" t="s">
        <v>1257</v>
      </c>
      <c r="H727" s="139" t="s">
        <v>1280</v>
      </c>
      <c r="I727" s="138" t="s">
        <v>2744</v>
      </c>
      <c r="J727" s="95"/>
      <c r="K727" s="95"/>
      <c r="L727" s="95"/>
      <c r="M727" s="139" t="s">
        <v>186</v>
      </c>
      <c r="N727" s="131" t="s">
        <v>9</v>
      </c>
      <c r="O727" s="145" t="s">
        <v>9</v>
      </c>
      <c r="P727" s="139" t="str">
        <f>VLOOKUP(O727,CódigosRetorno!$A$2:$B$2000,2,FALSE)</f>
        <v>-</v>
      </c>
      <c r="Q727" s="148" t="s">
        <v>9</v>
      </c>
    </row>
    <row r="728" spans="1:17" ht="36" x14ac:dyDescent="0.35">
      <c r="A728" s="2"/>
      <c r="B728" s="892"/>
      <c r="C728" s="915"/>
      <c r="D728" s="892"/>
      <c r="E728" s="892"/>
      <c r="F728" s="930"/>
      <c r="G728" s="148" t="s">
        <v>1552</v>
      </c>
      <c r="H728" s="95" t="s">
        <v>1287</v>
      </c>
      <c r="I728" s="138" t="s">
        <v>2744</v>
      </c>
      <c r="J728" s="139"/>
      <c r="K728" s="139"/>
      <c r="L728" s="139"/>
      <c r="M728" s="139" t="s">
        <v>186</v>
      </c>
      <c r="N728" s="131" t="s">
        <v>9</v>
      </c>
      <c r="O728" s="145" t="s">
        <v>9</v>
      </c>
      <c r="P728" s="139" t="str">
        <f>VLOOKUP(O728,CódigosRetorno!$A$2:$B$2000,2,FALSE)</f>
        <v>-</v>
      </c>
      <c r="Q728" s="148" t="s">
        <v>9</v>
      </c>
    </row>
    <row r="729" spans="1:17" ht="24" x14ac:dyDescent="0.35">
      <c r="A729" s="2"/>
      <c r="B729" s="892"/>
      <c r="C729" s="915"/>
      <c r="D729" s="892"/>
      <c r="E729" s="892"/>
      <c r="F729" s="415" t="s">
        <v>177</v>
      </c>
      <c r="G729" s="370" t="s">
        <v>2536</v>
      </c>
      <c r="H729" s="368" t="s">
        <v>2537</v>
      </c>
      <c r="I729" s="138"/>
      <c r="J729" s="139"/>
      <c r="K729" s="307" t="s">
        <v>2740</v>
      </c>
      <c r="L729" s="414" t="s">
        <v>3207</v>
      </c>
      <c r="M729" s="139"/>
      <c r="N729" s="131" t="s">
        <v>9</v>
      </c>
      <c r="O729" s="145" t="s">
        <v>9</v>
      </c>
      <c r="P729" s="139" t="str">
        <f>VLOOKUP(O729,CódigosRetorno!$A$2:$B$2000,2,FALSE)</f>
        <v>-</v>
      </c>
      <c r="Q729" s="148" t="s">
        <v>9</v>
      </c>
    </row>
    <row r="730" spans="1:17" ht="36" x14ac:dyDescent="0.35">
      <c r="A730" s="2"/>
      <c r="B730" s="892"/>
      <c r="C730" s="915"/>
      <c r="D730" s="892"/>
      <c r="E730" s="892"/>
      <c r="F730" s="416" t="s">
        <v>755</v>
      </c>
      <c r="G730" s="371"/>
      <c r="H730" s="215" t="s">
        <v>2538</v>
      </c>
      <c r="I730" s="138">
        <v>1</v>
      </c>
      <c r="J730" s="139"/>
      <c r="K730" s="307" t="s">
        <v>2740</v>
      </c>
      <c r="L730" s="414" t="s">
        <v>3208</v>
      </c>
      <c r="M730" s="139" t="s">
        <v>2539</v>
      </c>
      <c r="N730" s="131" t="s">
        <v>208</v>
      </c>
      <c r="O730" s="145" t="s">
        <v>2540</v>
      </c>
      <c r="P730" s="139" t="str">
        <f>VLOOKUP(O730,CódigosRetorno!$A$2:$B$2000,2,FALSE)</f>
        <v>El valor ingresado como numero de DAM no cumple con el estandar</v>
      </c>
      <c r="Q730" s="148" t="s">
        <v>9</v>
      </c>
    </row>
    <row r="731" spans="1:17" ht="24" x14ac:dyDescent="0.35">
      <c r="A731" s="2"/>
      <c r="B731" s="889">
        <f>B724+1</f>
        <v>119</v>
      </c>
      <c r="C731" s="873" t="s">
        <v>2541</v>
      </c>
      <c r="D731" s="889" t="s">
        <v>329</v>
      </c>
      <c r="E731" s="889" t="s">
        <v>184</v>
      </c>
      <c r="F731" s="145" t="s">
        <v>223</v>
      </c>
      <c r="G731" s="138" t="s">
        <v>1544</v>
      </c>
      <c r="H731" s="139" t="s">
        <v>2179</v>
      </c>
      <c r="I731" s="139"/>
      <c r="J731" s="915"/>
      <c r="K731" s="915"/>
      <c r="L731" s="915"/>
      <c r="M731" s="139" t="s">
        <v>186</v>
      </c>
      <c r="N731" s="131" t="s">
        <v>9</v>
      </c>
      <c r="O731" s="145" t="s">
        <v>9</v>
      </c>
      <c r="P731" s="139" t="str">
        <f>VLOOKUP(O731,CódigosRetorno!$A$2:$B$2000,2,FALSE)</f>
        <v>-</v>
      </c>
      <c r="Q731" s="138" t="s">
        <v>1549</v>
      </c>
    </row>
    <row r="732" spans="1:17" ht="24" x14ac:dyDescent="0.35">
      <c r="A732" s="2"/>
      <c r="B732" s="890"/>
      <c r="C732" s="886"/>
      <c r="D732" s="890"/>
      <c r="E732" s="890"/>
      <c r="F732" s="145" t="s">
        <v>664</v>
      </c>
      <c r="G732" s="131" t="s">
        <v>1544</v>
      </c>
      <c r="H732" s="141" t="s">
        <v>2180</v>
      </c>
      <c r="I732" s="138">
        <v>1</v>
      </c>
      <c r="J732" s="915"/>
      <c r="K732" s="915"/>
      <c r="L732" s="915"/>
      <c r="M732" s="139" t="s">
        <v>186</v>
      </c>
      <c r="N732" s="131" t="s">
        <v>9</v>
      </c>
      <c r="O732" s="145" t="s">
        <v>9</v>
      </c>
      <c r="P732" s="139" t="str">
        <f>VLOOKUP(O732,CódigosRetorno!$A$2:$B$2000,2,FALSE)</f>
        <v>-</v>
      </c>
      <c r="Q732" s="138" t="s">
        <v>1549</v>
      </c>
    </row>
    <row r="733" spans="1:17" ht="24" x14ac:dyDescent="0.35">
      <c r="A733" s="2"/>
      <c r="B733" s="890"/>
      <c r="C733" s="886"/>
      <c r="D733" s="890"/>
      <c r="E733" s="890"/>
      <c r="F733" s="930"/>
      <c r="G733" s="138" t="s">
        <v>1550</v>
      </c>
      <c r="H733" s="139" t="s">
        <v>1283</v>
      </c>
      <c r="I733" s="139"/>
      <c r="J733" s="139"/>
      <c r="K733" s="139"/>
      <c r="L733" s="139"/>
      <c r="M733" s="139" t="s">
        <v>186</v>
      </c>
      <c r="N733" s="131" t="s">
        <v>9</v>
      </c>
      <c r="O733" s="145" t="s">
        <v>9</v>
      </c>
      <c r="P733" s="139" t="str">
        <f>VLOOKUP(O733,CódigosRetorno!$A$2:$B$2000,2,FALSE)</f>
        <v>-</v>
      </c>
      <c r="Q733" s="138" t="s">
        <v>9</v>
      </c>
    </row>
    <row r="734" spans="1:17" x14ac:dyDescent="0.35">
      <c r="A734" s="2"/>
      <c r="B734" s="890"/>
      <c r="C734" s="886"/>
      <c r="D734" s="890"/>
      <c r="E734" s="890"/>
      <c r="F734" s="930"/>
      <c r="G734" s="138" t="s">
        <v>1257</v>
      </c>
      <c r="H734" s="139" t="s">
        <v>1280</v>
      </c>
      <c r="I734" s="139"/>
      <c r="J734" s="384"/>
      <c r="K734" s="384"/>
      <c r="L734" s="384"/>
      <c r="M734" s="139" t="s">
        <v>186</v>
      </c>
      <c r="N734" s="131" t="s">
        <v>9</v>
      </c>
      <c r="O734" s="145" t="s">
        <v>9</v>
      </c>
      <c r="P734" s="139" t="str">
        <f>VLOOKUP(O734,CódigosRetorno!$A$2:$B$2000,2,FALSE)</f>
        <v>-</v>
      </c>
      <c r="Q734" s="138" t="s">
        <v>9</v>
      </c>
    </row>
    <row r="735" spans="1:17" ht="36" x14ac:dyDescent="0.35">
      <c r="A735" s="2"/>
      <c r="B735" s="890"/>
      <c r="C735" s="886"/>
      <c r="D735" s="890"/>
      <c r="E735" s="890"/>
      <c r="F735" s="927"/>
      <c r="G735" s="213" t="s">
        <v>1552</v>
      </c>
      <c r="H735" s="384" t="s">
        <v>1287</v>
      </c>
      <c r="I735" s="139"/>
      <c r="J735" s="135"/>
      <c r="K735" s="135"/>
      <c r="L735" s="135"/>
      <c r="M735" s="139" t="s">
        <v>186</v>
      </c>
      <c r="N735" s="131" t="s">
        <v>9</v>
      </c>
      <c r="O735" s="145" t="s">
        <v>9</v>
      </c>
      <c r="P735" s="139" t="str">
        <f>VLOOKUP(O735,CódigosRetorno!$A$2:$B$2000,2,FALSE)</f>
        <v>-</v>
      </c>
      <c r="Q735" s="138" t="s">
        <v>9</v>
      </c>
    </row>
    <row r="736" spans="1:17" ht="24" x14ac:dyDescent="0.35">
      <c r="A736" s="2"/>
      <c r="B736" s="890"/>
      <c r="C736" s="886"/>
      <c r="D736" s="890"/>
      <c r="E736" s="890"/>
      <c r="F736" s="132" t="s">
        <v>911</v>
      </c>
      <c r="G736" s="132"/>
      <c r="H736" s="135" t="s">
        <v>2542</v>
      </c>
      <c r="I736" s="203"/>
      <c r="J736" s="149"/>
      <c r="K736" s="149"/>
      <c r="L736" s="149"/>
      <c r="M736" s="141" t="s">
        <v>186</v>
      </c>
      <c r="N736" s="131" t="s">
        <v>9</v>
      </c>
      <c r="O736" s="145" t="s">
        <v>9</v>
      </c>
      <c r="P736" s="139" t="str">
        <f>VLOOKUP(O736,CódigosRetorno!$A$2:$B$2000,2,FALSE)</f>
        <v>-</v>
      </c>
      <c r="Q736" s="138" t="s">
        <v>9</v>
      </c>
    </row>
    <row r="737" spans="1:17" ht="24" x14ac:dyDescent="0.35">
      <c r="A737" s="2"/>
      <c r="B737" s="890"/>
      <c r="C737" s="886"/>
      <c r="D737" s="890"/>
      <c r="E737" s="890"/>
      <c r="F737" s="133" t="s">
        <v>343</v>
      </c>
      <c r="G737" s="133"/>
      <c r="H737" s="149" t="s">
        <v>2543</v>
      </c>
      <c r="I737" s="203"/>
      <c r="J737" s="149"/>
      <c r="K737" s="149"/>
      <c r="L737" s="149"/>
      <c r="M737" s="141" t="s">
        <v>186</v>
      </c>
      <c r="N737" s="131" t="s">
        <v>9</v>
      </c>
      <c r="O737" s="145" t="s">
        <v>9</v>
      </c>
      <c r="P737" s="139" t="str">
        <f>VLOOKUP(O737,CódigosRetorno!$A$2:$B$2000,2,FALSE)</f>
        <v>-</v>
      </c>
      <c r="Q737" s="138" t="s">
        <v>9</v>
      </c>
    </row>
    <row r="738" spans="1:17" ht="24" x14ac:dyDescent="0.35">
      <c r="A738" s="2"/>
      <c r="B738" s="890"/>
      <c r="C738" s="886"/>
      <c r="D738" s="890"/>
      <c r="E738" s="890"/>
      <c r="F738" s="133" t="s">
        <v>228</v>
      </c>
      <c r="G738" s="133"/>
      <c r="H738" s="149" t="s">
        <v>2544</v>
      </c>
      <c r="I738" s="203"/>
      <c r="J738" s="149"/>
      <c r="K738" s="149"/>
      <c r="L738" s="149"/>
      <c r="M738" s="141" t="s">
        <v>186</v>
      </c>
      <c r="N738" s="131" t="s">
        <v>9</v>
      </c>
      <c r="O738" s="145" t="s">
        <v>9</v>
      </c>
      <c r="P738" s="139" t="str">
        <f>VLOOKUP(O738,CódigosRetorno!$A$2:$B$2000,2,FALSE)</f>
        <v>-</v>
      </c>
      <c r="Q738" s="138" t="s">
        <v>9</v>
      </c>
    </row>
    <row r="739" spans="1:17" ht="24" x14ac:dyDescent="0.35">
      <c r="A739" s="2"/>
      <c r="B739" s="890"/>
      <c r="C739" s="886"/>
      <c r="D739" s="890"/>
      <c r="E739" s="890"/>
      <c r="F739" s="133" t="s">
        <v>228</v>
      </c>
      <c r="G739" s="133"/>
      <c r="H739" s="149" t="s">
        <v>2545</v>
      </c>
      <c r="I739" s="203"/>
      <c r="J739" s="149"/>
      <c r="K739" s="149"/>
      <c r="L739" s="149"/>
      <c r="M739" s="141" t="s">
        <v>186</v>
      </c>
      <c r="N739" s="131" t="s">
        <v>9</v>
      </c>
      <c r="O739" s="145" t="s">
        <v>9</v>
      </c>
      <c r="P739" s="139" t="str">
        <f>VLOOKUP(O739,CódigosRetorno!$A$2:$B$2000,2,FALSE)</f>
        <v>-</v>
      </c>
      <c r="Q739" s="138" t="s">
        <v>9</v>
      </c>
    </row>
    <row r="740" spans="1:17" ht="24" x14ac:dyDescent="0.35">
      <c r="A740" s="2"/>
      <c r="B740" s="890"/>
      <c r="C740" s="886"/>
      <c r="D740" s="890"/>
      <c r="E740" s="890"/>
      <c r="F740" s="133" t="s">
        <v>748</v>
      </c>
      <c r="G740" s="133"/>
      <c r="H740" s="149" t="s">
        <v>2546</v>
      </c>
      <c r="I740" s="203"/>
      <c r="J740" s="149"/>
      <c r="K740" s="149"/>
      <c r="L740" s="149"/>
      <c r="M740" s="141" t="s">
        <v>186</v>
      </c>
      <c r="N740" s="131" t="s">
        <v>9</v>
      </c>
      <c r="O740" s="145" t="s">
        <v>9</v>
      </c>
      <c r="P740" s="139" t="str">
        <f>VLOOKUP(O740,CódigosRetorno!$A$2:$B$2000,2,FALSE)</f>
        <v>-</v>
      </c>
      <c r="Q740" s="138" t="s">
        <v>9</v>
      </c>
    </row>
    <row r="741" spans="1:17" ht="24" x14ac:dyDescent="0.35">
      <c r="A741" s="2"/>
      <c r="B741" s="890"/>
      <c r="C741" s="886"/>
      <c r="D741" s="890"/>
      <c r="E741" s="890"/>
      <c r="F741" s="133" t="s">
        <v>228</v>
      </c>
      <c r="G741" s="133"/>
      <c r="H741" s="149" t="s">
        <v>2547</v>
      </c>
      <c r="I741" s="203"/>
      <c r="J741" s="149"/>
      <c r="K741" s="149"/>
      <c r="L741" s="149"/>
      <c r="M741" s="141" t="s">
        <v>186</v>
      </c>
      <c r="N741" s="131" t="s">
        <v>9</v>
      </c>
      <c r="O741" s="145" t="s">
        <v>9</v>
      </c>
      <c r="P741" s="139" t="str">
        <f>VLOOKUP(O741,CódigosRetorno!$A$2:$B$2000,2,FALSE)</f>
        <v>-</v>
      </c>
      <c r="Q741" s="138" t="s">
        <v>9</v>
      </c>
    </row>
    <row r="742" spans="1:17" ht="24" x14ac:dyDescent="0.35">
      <c r="A742" s="2"/>
      <c r="B742" s="890"/>
      <c r="C742" s="886"/>
      <c r="D742" s="890"/>
      <c r="E742" s="890"/>
      <c r="F742" s="133" t="s">
        <v>228</v>
      </c>
      <c r="G742" s="133"/>
      <c r="H742" s="149" t="s">
        <v>2548</v>
      </c>
      <c r="I742" s="203"/>
      <c r="J742" s="149"/>
      <c r="K742" s="149"/>
      <c r="L742" s="149"/>
      <c r="M742" s="141" t="s">
        <v>186</v>
      </c>
      <c r="N742" s="131" t="s">
        <v>9</v>
      </c>
      <c r="O742" s="145" t="s">
        <v>9</v>
      </c>
      <c r="P742" s="139" t="str">
        <f>VLOOKUP(O742,CódigosRetorno!$A$2:$B$2000,2,FALSE)</f>
        <v>-</v>
      </c>
      <c r="Q742" s="138" t="s">
        <v>9</v>
      </c>
    </row>
    <row r="743" spans="1:17" ht="24" x14ac:dyDescent="0.35">
      <c r="A743" s="2"/>
      <c r="B743" s="890"/>
      <c r="C743" s="886"/>
      <c r="D743" s="890"/>
      <c r="E743" s="890"/>
      <c r="F743" s="133" t="s">
        <v>343</v>
      </c>
      <c r="G743" s="220"/>
      <c r="H743" s="149" t="s">
        <v>2549</v>
      </c>
      <c r="I743" s="203"/>
      <c r="J743" s="149"/>
      <c r="K743" s="149"/>
      <c r="L743" s="149"/>
      <c r="M743" s="141" t="s">
        <v>186</v>
      </c>
      <c r="N743" s="131" t="s">
        <v>9</v>
      </c>
      <c r="O743" s="145" t="s">
        <v>9</v>
      </c>
      <c r="P743" s="139" t="str">
        <f>VLOOKUP(O743,CódigosRetorno!$A$2:$B$2000,2,FALSE)</f>
        <v>-</v>
      </c>
      <c r="Q743" s="138" t="s">
        <v>9</v>
      </c>
    </row>
    <row r="744" spans="1:17" ht="24" x14ac:dyDescent="0.35">
      <c r="A744" s="2"/>
      <c r="B744" s="890"/>
      <c r="C744" s="886"/>
      <c r="D744" s="890"/>
      <c r="E744" s="890"/>
      <c r="F744" s="133" t="s">
        <v>2550</v>
      </c>
      <c r="G744" s="220"/>
      <c r="H744" s="149" t="s">
        <v>2551</v>
      </c>
      <c r="I744" s="203"/>
      <c r="J744" s="149"/>
      <c r="K744" s="149"/>
      <c r="L744" s="149"/>
      <c r="M744" s="141" t="s">
        <v>186</v>
      </c>
      <c r="N744" s="131" t="s">
        <v>9</v>
      </c>
      <c r="O744" s="145" t="s">
        <v>9</v>
      </c>
      <c r="P744" s="139" t="str">
        <f>VLOOKUP(O744,CódigosRetorno!$A$2:$B$2000,2,FALSE)</f>
        <v>-</v>
      </c>
      <c r="Q744" s="138" t="s">
        <v>9</v>
      </c>
    </row>
    <row r="745" spans="1:17" ht="24" x14ac:dyDescent="0.35">
      <c r="A745" s="2"/>
      <c r="B745" s="890"/>
      <c r="C745" s="886"/>
      <c r="D745" s="890"/>
      <c r="E745" s="890"/>
      <c r="F745" s="221" t="s">
        <v>228</v>
      </c>
      <c r="G745" s="220"/>
      <c r="H745" s="149" t="s">
        <v>2552</v>
      </c>
      <c r="I745" s="203"/>
      <c r="J745" s="149"/>
      <c r="K745" s="149"/>
      <c r="L745" s="149"/>
      <c r="M745" s="141" t="s">
        <v>186</v>
      </c>
      <c r="N745" s="131" t="s">
        <v>9</v>
      </c>
      <c r="O745" s="145" t="s">
        <v>9</v>
      </c>
      <c r="P745" s="139" t="str">
        <f>VLOOKUP(O745,CódigosRetorno!$A$2:$B$2000,2,FALSE)</f>
        <v>-</v>
      </c>
      <c r="Q745" s="138" t="s">
        <v>9</v>
      </c>
    </row>
    <row r="746" spans="1:17" ht="24" x14ac:dyDescent="0.35">
      <c r="A746" s="2"/>
      <c r="B746" s="890"/>
      <c r="C746" s="886"/>
      <c r="D746" s="890"/>
      <c r="E746" s="890"/>
      <c r="F746" s="221" t="s">
        <v>664</v>
      </c>
      <c r="G746" s="133" t="s">
        <v>1398</v>
      </c>
      <c r="H746" s="149" t="s">
        <v>2553</v>
      </c>
      <c r="I746" s="203"/>
      <c r="J746" s="149"/>
      <c r="K746" s="149"/>
      <c r="L746" s="149"/>
      <c r="M746" s="141" t="s">
        <v>186</v>
      </c>
      <c r="N746" s="131" t="s">
        <v>9</v>
      </c>
      <c r="O746" s="145" t="s">
        <v>9</v>
      </c>
      <c r="P746" s="139" t="str">
        <f>VLOOKUP(O746,CódigosRetorno!$A$2:$B$2000,2,FALSE)</f>
        <v>-</v>
      </c>
      <c r="Q746" s="138" t="s">
        <v>9</v>
      </c>
    </row>
    <row r="747" spans="1:17" ht="24" x14ac:dyDescent="0.35">
      <c r="A747" s="2"/>
      <c r="B747" s="890"/>
      <c r="C747" s="886"/>
      <c r="D747" s="890"/>
      <c r="E747" s="890"/>
      <c r="F747" s="221" t="s">
        <v>664</v>
      </c>
      <c r="G747" s="133" t="s">
        <v>1398</v>
      </c>
      <c r="H747" s="149" t="s">
        <v>2554</v>
      </c>
      <c r="I747" s="203"/>
      <c r="J747" s="149"/>
      <c r="K747" s="149"/>
      <c r="L747" s="149"/>
      <c r="M747" s="141" t="s">
        <v>186</v>
      </c>
      <c r="N747" s="131" t="s">
        <v>9</v>
      </c>
      <c r="O747" s="145" t="s">
        <v>9</v>
      </c>
      <c r="P747" s="139" t="str">
        <f>VLOOKUP(O747,CódigosRetorno!$A$2:$B$2000,2,FALSE)</f>
        <v>-</v>
      </c>
      <c r="Q747" s="138" t="s">
        <v>9</v>
      </c>
    </row>
    <row r="748" spans="1:17" ht="24" x14ac:dyDescent="0.35">
      <c r="A748" s="2"/>
      <c r="B748" s="890"/>
      <c r="C748" s="886"/>
      <c r="D748" s="890"/>
      <c r="E748" s="890"/>
      <c r="F748" s="221" t="s">
        <v>228</v>
      </c>
      <c r="G748" s="220"/>
      <c r="H748" s="149" t="s">
        <v>2555</v>
      </c>
      <c r="I748" s="203"/>
      <c r="J748" s="149"/>
      <c r="K748" s="149"/>
      <c r="L748" s="149"/>
      <c r="M748" s="141" t="s">
        <v>186</v>
      </c>
      <c r="N748" s="131" t="s">
        <v>9</v>
      </c>
      <c r="O748" s="145" t="s">
        <v>9</v>
      </c>
      <c r="P748" s="139" t="str">
        <f>VLOOKUP(O748,CódigosRetorno!$A$2:$B$2000,2,FALSE)</f>
        <v>-</v>
      </c>
      <c r="Q748" s="138" t="s">
        <v>9</v>
      </c>
    </row>
    <row r="749" spans="1:17" ht="24" x14ac:dyDescent="0.35">
      <c r="A749" s="2"/>
      <c r="B749" s="890"/>
      <c r="C749" s="886"/>
      <c r="D749" s="890"/>
      <c r="E749" s="890"/>
      <c r="F749" s="221" t="s">
        <v>1998</v>
      </c>
      <c r="G749" s="133" t="s">
        <v>285</v>
      </c>
      <c r="H749" s="149" t="s">
        <v>2556</v>
      </c>
      <c r="I749" s="203"/>
      <c r="J749" s="149"/>
      <c r="K749" s="149"/>
      <c r="L749" s="149"/>
      <c r="M749" s="141" t="s">
        <v>186</v>
      </c>
      <c r="N749" s="131" t="s">
        <v>9</v>
      </c>
      <c r="O749" s="145" t="s">
        <v>9</v>
      </c>
      <c r="P749" s="139" t="str">
        <f>VLOOKUP(O749,CódigosRetorno!$A$2:$B$2000,2,FALSE)</f>
        <v>-</v>
      </c>
      <c r="Q749" s="138" t="s">
        <v>9</v>
      </c>
    </row>
    <row r="750" spans="1:17" ht="24" x14ac:dyDescent="0.35">
      <c r="A750" s="2"/>
      <c r="B750" s="890"/>
      <c r="C750" s="886"/>
      <c r="D750" s="890"/>
      <c r="E750" s="890"/>
      <c r="F750" s="221" t="s">
        <v>291</v>
      </c>
      <c r="G750" s="133" t="s">
        <v>1398</v>
      </c>
      <c r="H750" s="149" t="s">
        <v>2557</v>
      </c>
      <c r="I750" s="203"/>
      <c r="J750" s="149"/>
      <c r="K750" s="149"/>
      <c r="L750" s="149"/>
      <c r="M750" s="141" t="s">
        <v>186</v>
      </c>
      <c r="N750" s="131" t="s">
        <v>9</v>
      </c>
      <c r="O750" s="145" t="s">
        <v>9</v>
      </c>
      <c r="P750" s="139" t="str">
        <f>VLOOKUP(O750,CódigosRetorno!$A$2:$B$2000,2,FALSE)</f>
        <v>-</v>
      </c>
      <c r="Q750" s="138" t="s">
        <v>9</v>
      </c>
    </row>
    <row r="751" spans="1:17" ht="24" x14ac:dyDescent="0.35">
      <c r="A751" s="2"/>
      <c r="B751" s="890"/>
      <c r="C751" s="886"/>
      <c r="D751" s="890"/>
      <c r="E751" s="890"/>
      <c r="F751" s="221" t="s">
        <v>291</v>
      </c>
      <c r="G751" s="133" t="s">
        <v>1398</v>
      </c>
      <c r="H751" s="149" t="s">
        <v>2558</v>
      </c>
      <c r="I751" s="203"/>
      <c r="J751" s="149"/>
      <c r="K751" s="149"/>
      <c r="L751" s="149"/>
      <c r="M751" s="141" t="s">
        <v>186</v>
      </c>
      <c r="N751" s="131" t="s">
        <v>9</v>
      </c>
      <c r="O751" s="145" t="s">
        <v>9</v>
      </c>
      <c r="P751" s="139" t="str">
        <f>VLOOKUP(O751,CódigosRetorno!$A$2:$B$2000,2,FALSE)</f>
        <v>-</v>
      </c>
      <c r="Q751" s="138" t="s">
        <v>9</v>
      </c>
    </row>
    <row r="752" spans="1:17" ht="24" x14ac:dyDescent="0.35">
      <c r="A752" s="2"/>
      <c r="B752" s="890"/>
      <c r="C752" s="886"/>
      <c r="D752" s="890"/>
      <c r="E752" s="890"/>
      <c r="F752" s="221" t="s">
        <v>1998</v>
      </c>
      <c r="G752" s="133" t="s">
        <v>285</v>
      </c>
      <c r="H752" s="149" t="s">
        <v>2559</v>
      </c>
      <c r="I752" s="203"/>
      <c r="J752" s="214"/>
      <c r="K752" s="214"/>
      <c r="L752" s="214"/>
      <c r="M752" s="141" t="s">
        <v>186</v>
      </c>
      <c r="N752" s="131" t="s">
        <v>9</v>
      </c>
      <c r="O752" s="145" t="s">
        <v>9</v>
      </c>
      <c r="P752" s="139" t="str">
        <f>VLOOKUP(O752,CódigosRetorno!$A$2:$B$2000,2,FALSE)</f>
        <v>-</v>
      </c>
      <c r="Q752" s="138" t="s">
        <v>9</v>
      </c>
    </row>
    <row r="753" spans="1:17" ht="24" x14ac:dyDescent="0.35">
      <c r="A753" s="2"/>
      <c r="B753" s="890"/>
      <c r="C753" s="886"/>
      <c r="D753" s="890"/>
      <c r="E753" s="890"/>
      <c r="F753" s="221" t="s">
        <v>228</v>
      </c>
      <c r="G753" s="220"/>
      <c r="H753" s="214" t="s">
        <v>2560</v>
      </c>
      <c r="I753" s="203"/>
      <c r="J753" s="214"/>
      <c r="K753" s="214"/>
      <c r="L753" s="214"/>
      <c r="M753" s="141" t="s">
        <v>186</v>
      </c>
      <c r="N753" s="131" t="s">
        <v>9</v>
      </c>
      <c r="O753" s="145" t="s">
        <v>9</v>
      </c>
      <c r="P753" s="139" t="str">
        <f>VLOOKUP(O753,CódigosRetorno!$A$2:$B$2000,2,FALSE)</f>
        <v>-</v>
      </c>
      <c r="Q753" s="138" t="s">
        <v>9</v>
      </c>
    </row>
    <row r="754" spans="1:17" ht="24" x14ac:dyDescent="0.35">
      <c r="A754" s="2"/>
      <c r="B754" s="890"/>
      <c r="C754" s="886"/>
      <c r="D754" s="890"/>
      <c r="E754" s="961"/>
      <c r="F754" s="221" t="s">
        <v>343</v>
      </c>
      <c r="G754" s="221"/>
      <c r="H754" s="214" t="s">
        <v>2561</v>
      </c>
      <c r="I754" s="203"/>
      <c r="J754" s="214"/>
      <c r="K754" s="214"/>
      <c r="L754" s="214"/>
      <c r="M754" s="141" t="s">
        <v>186</v>
      </c>
      <c r="N754" s="131" t="s">
        <v>9</v>
      </c>
      <c r="O754" s="145" t="s">
        <v>9</v>
      </c>
      <c r="P754" s="139" t="str">
        <f>VLOOKUP(O754,CódigosRetorno!$A$2:$B$2000,2,FALSE)</f>
        <v>-</v>
      </c>
      <c r="Q754" s="138" t="s">
        <v>9</v>
      </c>
    </row>
    <row r="755" spans="1:17" ht="24" x14ac:dyDescent="0.35">
      <c r="A755" s="2"/>
      <c r="B755" s="890"/>
      <c r="C755" s="886"/>
      <c r="D755" s="890"/>
      <c r="E755" s="961"/>
      <c r="F755" s="293" t="s">
        <v>1998</v>
      </c>
      <c r="G755" s="293" t="s">
        <v>285</v>
      </c>
      <c r="H755" s="214" t="s">
        <v>2562</v>
      </c>
      <c r="I755" s="203"/>
      <c r="J755" s="214"/>
      <c r="K755" s="214"/>
      <c r="L755" s="214"/>
      <c r="M755" s="141" t="s">
        <v>186</v>
      </c>
      <c r="N755" s="131" t="s">
        <v>9</v>
      </c>
      <c r="O755" s="145" t="s">
        <v>9</v>
      </c>
      <c r="P755" s="139" t="str">
        <f>VLOOKUP(O755,CódigosRetorno!$A$2:$B$2000,2,FALSE)</f>
        <v>-</v>
      </c>
      <c r="Q755" s="138" t="s">
        <v>9</v>
      </c>
    </row>
    <row r="756" spans="1:17" ht="24" x14ac:dyDescent="0.35">
      <c r="A756" s="2"/>
      <c r="B756" s="890"/>
      <c r="C756" s="886"/>
      <c r="D756" s="890"/>
      <c r="E756" s="961"/>
      <c r="F756" s="293" t="s">
        <v>1665</v>
      </c>
      <c r="G756" s="293" t="s">
        <v>2563</v>
      </c>
      <c r="H756" s="214" t="s">
        <v>2564</v>
      </c>
      <c r="I756" s="203"/>
      <c r="J756" s="214"/>
      <c r="K756" s="214"/>
      <c r="L756" s="214"/>
      <c r="M756" s="141" t="s">
        <v>186</v>
      </c>
      <c r="N756" s="131" t="s">
        <v>9</v>
      </c>
      <c r="O756" s="145" t="s">
        <v>9</v>
      </c>
      <c r="P756" s="139" t="str">
        <f>VLOOKUP(O756,CódigosRetorno!$A$2:$B$2000,2,FALSE)</f>
        <v>-</v>
      </c>
      <c r="Q756" s="138" t="s">
        <v>9</v>
      </c>
    </row>
    <row r="757" spans="1:17" ht="24" x14ac:dyDescent="0.35">
      <c r="A757" s="2"/>
      <c r="B757" s="890"/>
      <c r="C757" s="886"/>
      <c r="D757" s="890"/>
      <c r="E757" s="961"/>
      <c r="F757" s="293" t="s">
        <v>1665</v>
      </c>
      <c r="G757" s="293" t="s">
        <v>2563</v>
      </c>
      <c r="H757" s="214" t="s">
        <v>2565</v>
      </c>
      <c r="I757" s="203"/>
      <c r="J757" s="214"/>
      <c r="K757" s="214"/>
      <c r="L757" s="214"/>
      <c r="M757" s="141" t="s">
        <v>186</v>
      </c>
      <c r="N757" s="131" t="s">
        <v>9</v>
      </c>
      <c r="O757" s="145" t="s">
        <v>9</v>
      </c>
      <c r="P757" s="139" t="str">
        <f>VLOOKUP(O757,CódigosRetorno!$A$2:$B$2000,2,FALSE)</f>
        <v>-</v>
      </c>
      <c r="Q757" s="138" t="s">
        <v>9</v>
      </c>
    </row>
    <row r="758" spans="1:17" ht="24" x14ac:dyDescent="0.35">
      <c r="A758" s="2"/>
      <c r="B758" s="890"/>
      <c r="C758" s="886"/>
      <c r="D758" s="890"/>
      <c r="E758" s="961"/>
      <c r="F758" s="293" t="s">
        <v>1665</v>
      </c>
      <c r="G758" s="293" t="s">
        <v>2563</v>
      </c>
      <c r="H758" s="214" t="s">
        <v>2566</v>
      </c>
      <c r="I758" s="203"/>
      <c r="J758" s="214"/>
      <c r="K758" s="214"/>
      <c r="L758" s="214"/>
      <c r="M758" s="141" t="s">
        <v>186</v>
      </c>
      <c r="N758" s="131" t="s">
        <v>9</v>
      </c>
      <c r="O758" s="145" t="s">
        <v>9</v>
      </c>
      <c r="P758" s="139" t="str">
        <f>VLOOKUP(O758,CódigosRetorno!$A$2:$B$2000,2,FALSE)</f>
        <v>-</v>
      </c>
      <c r="Q758" s="138" t="s">
        <v>9</v>
      </c>
    </row>
    <row r="759" spans="1:17" ht="24" x14ac:dyDescent="0.35">
      <c r="A759" s="2"/>
      <c r="B759" s="890"/>
      <c r="C759" s="886"/>
      <c r="D759" s="890"/>
      <c r="E759" s="961"/>
      <c r="F759" s="293" t="s">
        <v>1665</v>
      </c>
      <c r="G759" s="293" t="s">
        <v>2563</v>
      </c>
      <c r="H759" s="214" t="s">
        <v>2567</v>
      </c>
      <c r="I759" s="203"/>
      <c r="J759" s="214"/>
      <c r="K759" s="214"/>
      <c r="L759" s="214"/>
      <c r="M759" s="141" t="s">
        <v>186</v>
      </c>
      <c r="N759" s="131" t="s">
        <v>9</v>
      </c>
      <c r="O759" s="145" t="s">
        <v>9</v>
      </c>
      <c r="P759" s="139" t="str">
        <f>VLOOKUP(O759,CódigosRetorno!$A$2:$B$2000,2,FALSE)</f>
        <v>-</v>
      </c>
      <c r="Q759" s="138" t="s">
        <v>9</v>
      </c>
    </row>
    <row r="760" spans="1:17" ht="24" x14ac:dyDescent="0.35">
      <c r="A760" s="2"/>
      <c r="B760" s="890"/>
      <c r="C760" s="886"/>
      <c r="D760" s="890"/>
      <c r="E760" s="961"/>
      <c r="F760" s="293" t="s">
        <v>1665</v>
      </c>
      <c r="G760" s="293" t="s">
        <v>2563</v>
      </c>
      <c r="H760" s="214" t="s">
        <v>2568</v>
      </c>
      <c r="I760" s="203"/>
      <c r="J760" s="214"/>
      <c r="K760" s="214"/>
      <c r="L760" s="214"/>
      <c r="M760" s="141" t="s">
        <v>186</v>
      </c>
      <c r="N760" s="131" t="s">
        <v>9</v>
      </c>
      <c r="O760" s="145" t="s">
        <v>9</v>
      </c>
      <c r="P760" s="139" t="str">
        <f>VLOOKUP(O760,CódigosRetorno!$A$2:$B$2000,2,FALSE)</f>
        <v>-</v>
      </c>
      <c r="Q760" s="138" t="s">
        <v>9</v>
      </c>
    </row>
    <row r="761" spans="1:17" ht="24" x14ac:dyDescent="0.35">
      <c r="A761" s="2"/>
      <c r="B761" s="890"/>
      <c r="C761" s="886"/>
      <c r="D761" s="890"/>
      <c r="E761" s="961"/>
      <c r="F761" s="293" t="s">
        <v>1665</v>
      </c>
      <c r="G761" s="293" t="s">
        <v>2563</v>
      </c>
      <c r="H761" s="214" t="s">
        <v>2569</v>
      </c>
      <c r="I761" s="203"/>
      <c r="J761" s="215"/>
      <c r="K761" s="215"/>
      <c r="L761" s="215"/>
      <c r="M761" s="141" t="s">
        <v>186</v>
      </c>
      <c r="N761" s="131" t="s">
        <v>9</v>
      </c>
      <c r="O761" s="145" t="s">
        <v>9</v>
      </c>
      <c r="P761" s="139" t="str">
        <f>VLOOKUP(O761,CódigosRetorno!$A$2:$B$2000,2,FALSE)</f>
        <v>-</v>
      </c>
      <c r="Q761" s="138" t="s">
        <v>9</v>
      </c>
    </row>
    <row r="762" spans="1:17" ht="24" x14ac:dyDescent="0.35">
      <c r="A762" s="2"/>
      <c r="B762" s="891"/>
      <c r="C762" s="874"/>
      <c r="D762" s="891"/>
      <c r="E762" s="962"/>
      <c r="F762" s="137" t="s">
        <v>1665</v>
      </c>
      <c r="G762" s="137" t="s">
        <v>2563</v>
      </c>
      <c r="H762" s="215" t="s">
        <v>2570</v>
      </c>
      <c r="I762" s="139"/>
      <c r="J762" s="138"/>
      <c r="K762" s="138"/>
      <c r="L762" s="139"/>
      <c r="M762" s="141" t="s">
        <v>186</v>
      </c>
      <c r="N762" s="131" t="s">
        <v>9</v>
      </c>
      <c r="O762" s="145" t="s">
        <v>9</v>
      </c>
      <c r="P762" s="139" t="str">
        <f>VLOOKUP(O762,CódigosRetorno!$A$2:$B$2000,2,FALSE)</f>
        <v>-</v>
      </c>
      <c r="Q762" s="131" t="s">
        <v>9</v>
      </c>
    </row>
    <row r="763" spans="1:17" x14ac:dyDescent="0.35">
      <c r="B763" s="619" t="s">
        <v>3209</v>
      </c>
      <c r="C763" s="619"/>
      <c r="D763" s="619"/>
      <c r="E763" s="619"/>
      <c r="F763" s="619"/>
      <c r="G763" s="619"/>
      <c r="H763" s="619"/>
      <c r="I763" s="620"/>
      <c r="J763" s="620"/>
      <c r="K763" s="620"/>
      <c r="L763" s="620"/>
      <c r="M763" s="620"/>
      <c r="N763" s="620"/>
      <c r="O763" s="620"/>
      <c r="P763" s="620"/>
      <c r="Q763" s="620"/>
    </row>
    <row r="764" spans="1:17" ht="24" x14ac:dyDescent="0.35">
      <c r="B764" s="872" t="s">
        <v>3210</v>
      </c>
      <c r="C764" s="968" t="s">
        <v>3211</v>
      </c>
      <c r="D764" s="892" t="s">
        <v>329</v>
      </c>
      <c r="E764" s="892" t="s">
        <v>184</v>
      </c>
      <c r="F764" s="145" t="s">
        <v>223</v>
      </c>
      <c r="G764" s="138" t="s">
        <v>1544</v>
      </c>
      <c r="H764" s="139" t="s">
        <v>2179</v>
      </c>
      <c r="I764" s="139"/>
      <c r="J764" s="138"/>
      <c r="K764" s="138"/>
      <c r="L764" s="138"/>
      <c r="M764" s="139" t="s">
        <v>1546</v>
      </c>
      <c r="N764" s="131" t="s">
        <v>208</v>
      </c>
      <c r="O764" s="145" t="s">
        <v>1547</v>
      </c>
      <c r="P764" s="139" t="str">
        <f>VLOOKUP(O764,CódigosRetorno!$A$2:$B$2000,2,FALSE)</f>
        <v>No existe información en el nombre del concepto.</v>
      </c>
      <c r="Q764" s="131" t="s">
        <v>9</v>
      </c>
    </row>
    <row r="765" spans="1:17" ht="36" x14ac:dyDescent="0.35">
      <c r="B765" s="872"/>
      <c r="C765" s="968"/>
      <c r="D765" s="892"/>
      <c r="E765" s="892"/>
      <c r="F765" s="145" t="s">
        <v>664</v>
      </c>
      <c r="G765" s="131" t="s">
        <v>1544</v>
      </c>
      <c r="H765" s="141" t="s">
        <v>2180</v>
      </c>
      <c r="I765" s="139"/>
      <c r="J765" s="138"/>
      <c r="K765" s="138"/>
      <c r="L765" s="139"/>
      <c r="M765" s="139" t="s">
        <v>2586</v>
      </c>
      <c r="N765" s="131" t="s">
        <v>6</v>
      </c>
      <c r="O765" s="145" t="s">
        <v>2587</v>
      </c>
      <c r="P765" s="139" t="str">
        <f>VLOOKUP(O765,CódigosRetorno!$A$2:$B$2000,2,FALSE)</f>
        <v>Para el tipo de operación 2100, 2101 y 2102 (Creditos) debe consignar Numero de contrato, Fecha de otorgamiento y Monto del crédito otorgado (capital)</v>
      </c>
      <c r="Q765" s="131" t="s">
        <v>9</v>
      </c>
    </row>
    <row r="766" spans="1:17" ht="24" x14ac:dyDescent="0.35">
      <c r="B766" s="872"/>
      <c r="C766" s="968"/>
      <c r="D766" s="892"/>
      <c r="E766" s="892"/>
      <c r="F766" s="930"/>
      <c r="G766" s="138" t="s">
        <v>1550</v>
      </c>
      <c r="H766" s="139" t="s">
        <v>1283</v>
      </c>
      <c r="I766" s="139"/>
      <c r="J766" s="138"/>
      <c r="K766" s="138"/>
      <c r="L766" s="139"/>
      <c r="M766" s="139" t="s">
        <v>1551</v>
      </c>
      <c r="N766" s="131" t="s">
        <v>208</v>
      </c>
      <c r="O766" s="145" t="s">
        <v>1285</v>
      </c>
      <c r="P766" s="139" t="str">
        <f>VLOOKUP(O766,CódigosRetorno!$A$2:$B$2000,2,FALSE)</f>
        <v>El dato ingresado como atributo @listName es incorrecto.</v>
      </c>
      <c r="Q766" s="131" t="s">
        <v>9</v>
      </c>
    </row>
    <row r="767" spans="1:17" ht="24" x14ac:dyDescent="0.35">
      <c r="B767" s="872"/>
      <c r="C767" s="968"/>
      <c r="D767" s="892"/>
      <c r="E767" s="892"/>
      <c r="F767" s="930"/>
      <c r="G767" s="138" t="s">
        <v>1257</v>
      </c>
      <c r="H767" s="139" t="s">
        <v>1280</v>
      </c>
      <c r="I767" s="139"/>
      <c r="J767" s="138"/>
      <c r="K767" s="138"/>
      <c r="L767" s="139"/>
      <c r="M767" s="139" t="s">
        <v>1259</v>
      </c>
      <c r="N767" s="145" t="s">
        <v>208</v>
      </c>
      <c r="O767" s="147" t="s">
        <v>1281</v>
      </c>
      <c r="P767" s="139" t="str">
        <f>VLOOKUP(O767,CódigosRetorno!$A$2:$B$2000,2,FALSE)</f>
        <v>El dato ingresado como atributo @listAgencyName es incorrecto.</v>
      </c>
      <c r="Q767" s="131" t="s">
        <v>9</v>
      </c>
    </row>
    <row r="768" spans="1:17" ht="36" x14ac:dyDescent="0.35">
      <c r="B768" s="872"/>
      <c r="C768" s="968"/>
      <c r="D768" s="892"/>
      <c r="E768" s="892"/>
      <c r="F768" s="927"/>
      <c r="G768" s="213" t="s">
        <v>1552</v>
      </c>
      <c r="H768" s="384" t="s">
        <v>1287</v>
      </c>
      <c r="I768" s="139"/>
      <c r="J768" s="138"/>
      <c r="K768" s="138"/>
      <c r="L768" s="139"/>
      <c r="M768" s="139" t="s">
        <v>1553</v>
      </c>
      <c r="N768" s="145" t="s">
        <v>208</v>
      </c>
      <c r="O768" s="147" t="s">
        <v>1289</v>
      </c>
      <c r="P768" s="139" t="str">
        <f>VLOOKUP(O768,CódigosRetorno!$A$2:$B$2000,2,FALSE)</f>
        <v>El dato ingresado como atributo @listURI es incorrecto.</v>
      </c>
      <c r="Q768" s="131" t="s">
        <v>9</v>
      </c>
    </row>
    <row r="769" spans="2:17" ht="24" x14ac:dyDescent="0.35">
      <c r="B769" s="872"/>
      <c r="C769" s="968"/>
      <c r="D769" s="892"/>
      <c r="E769" s="932"/>
      <c r="F769" s="415" t="s">
        <v>748</v>
      </c>
      <c r="G769" s="370"/>
      <c r="H769" s="455" t="s">
        <v>3212</v>
      </c>
      <c r="I769" s="203"/>
      <c r="J769" s="138"/>
      <c r="K769" s="138"/>
      <c r="L769" s="138" t="s">
        <v>3213</v>
      </c>
      <c r="M769" s="139" t="s">
        <v>3214</v>
      </c>
      <c r="N769" s="131" t="s">
        <v>6</v>
      </c>
      <c r="O769" s="145" t="s">
        <v>1556</v>
      </c>
      <c r="P769" s="139" t="str">
        <f>VLOOKUP(O769,CódigosRetorno!$A$2:$B$2000,2,FALSE)</f>
        <v>El XML no contiene tag o no existe información del valor del concepto por linea.</v>
      </c>
      <c r="Q769" s="131" t="s">
        <v>9</v>
      </c>
    </row>
    <row r="770" spans="2:17" ht="60" x14ac:dyDescent="0.35">
      <c r="B770" s="872"/>
      <c r="C770" s="968"/>
      <c r="D770" s="892"/>
      <c r="E770" s="932"/>
      <c r="F770" s="442"/>
      <c r="G770" s="221"/>
      <c r="H770" s="456"/>
      <c r="I770" s="203"/>
      <c r="J770" s="138"/>
      <c r="K770" s="138"/>
      <c r="L770" s="139"/>
      <c r="M770" s="139" t="s">
        <v>3215</v>
      </c>
      <c r="N770" s="145" t="s">
        <v>208</v>
      </c>
      <c r="O770" s="145" t="s">
        <v>2184</v>
      </c>
      <c r="P770" s="139" t="str">
        <f>VLOOKUP(O770,CódigosRetorno!$A$2:$B$2000,2,FALSE)</f>
        <v>El dato ingresado como valor del concepto de la linea no cumple con el formato establecido.</v>
      </c>
      <c r="Q770" s="131"/>
    </row>
    <row r="771" spans="2:17" ht="42.75" customHeight="1" x14ac:dyDescent="0.35">
      <c r="B771" s="872"/>
      <c r="C771" s="968"/>
      <c r="D771" s="892"/>
      <c r="E771" s="932"/>
      <c r="F771" s="442" t="s">
        <v>177</v>
      </c>
      <c r="G771" s="221" t="s">
        <v>178</v>
      </c>
      <c r="H771" s="456" t="s">
        <v>2590</v>
      </c>
      <c r="I771" s="203"/>
      <c r="J771" s="138"/>
      <c r="K771" s="138"/>
      <c r="L771" s="138" t="s">
        <v>3216</v>
      </c>
      <c r="M771" s="141" t="s">
        <v>3217</v>
      </c>
      <c r="N771" s="145" t="s">
        <v>208</v>
      </c>
      <c r="O771" s="145" t="s">
        <v>2184</v>
      </c>
      <c r="P771" s="139" t="str">
        <f>VLOOKUP(O771,CódigosRetorno!$A$2:$B$2000,2,FALSE)</f>
        <v>El dato ingresado como valor del concepto de la linea no cumple con el formato establecido.</v>
      </c>
      <c r="Q771" s="131" t="s">
        <v>9</v>
      </c>
    </row>
    <row r="772" spans="2:17" ht="45" customHeight="1" x14ac:dyDescent="0.35">
      <c r="B772" s="872"/>
      <c r="C772" s="968"/>
      <c r="D772" s="892"/>
      <c r="E772" s="932"/>
      <c r="F772" s="442" t="s">
        <v>177</v>
      </c>
      <c r="G772" s="221" t="s">
        <v>2593</v>
      </c>
      <c r="H772" s="456" t="s">
        <v>2594</v>
      </c>
      <c r="I772" s="203"/>
      <c r="J772" s="138"/>
      <c r="K772" s="138"/>
      <c r="L772" s="138" t="s">
        <v>3218</v>
      </c>
      <c r="M772" s="141" t="s">
        <v>186</v>
      </c>
      <c r="N772" s="131" t="s">
        <v>9</v>
      </c>
      <c r="O772" s="145" t="s">
        <v>9</v>
      </c>
      <c r="P772" s="139" t="str">
        <f>VLOOKUP(O772,CódigosRetorno!$A$2:$B$2000,2,FALSE)</f>
        <v>-</v>
      </c>
      <c r="Q772" s="131" t="s">
        <v>9</v>
      </c>
    </row>
    <row r="773" spans="2:17" ht="24" x14ac:dyDescent="0.35">
      <c r="B773" s="872"/>
      <c r="C773" s="968"/>
      <c r="D773" s="892"/>
      <c r="E773" s="932"/>
      <c r="F773" s="442" t="s">
        <v>748</v>
      </c>
      <c r="G773" s="221"/>
      <c r="H773" s="456" t="s">
        <v>2597</v>
      </c>
      <c r="I773" s="203"/>
      <c r="J773" s="138"/>
      <c r="K773" s="138"/>
      <c r="L773" s="138" t="s">
        <v>3219</v>
      </c>
      <c r="M773" s="141" t="s">
        <v>186</v>
      </c>
      <c r="N773" s="131" t="s">
        <v>9</v>
      </c>
      <c r="O773" s="145" t="s">
        <v>9</v>
      </c>
      <c r="P773" s="139" t="str">
        <f>VLOOKUP(O773,CódigosRetorno!$A$2:$B$2000,2,FALSE)</f>
        <v>-</v>
      </c>
      <c r="Q773" s="131" t="s">
        <v>9</v>
      </c>
    </row>
    <row r="774" spans="2:17" ht="36" x14ac:dyDescent="0.35">
      <c r="B774" s="872"/>
      <c r="C774" s="968"/>
      <c r="D774" s="892"/>
      <c r="E774" s="932"/>
      <c r="F774" s="442" t="s">
        <v>1429</v>
      </c>
      <c r="G774" s="221" t="s">
        <v>2599</v>
      </c>
      <c r="H774" s="456" t="s">
        <v>2600</v>
      </c>
      <c r="I774" s="203"/>
      <c r="J774" s="138"/>
      <c r="K774" s="138"/>
      <c r="L774" s="138" t="s">
        <v>3220</v>
      </c>
      <c r="M774" s="141" t="s">
        <v>186</v>
      </c>
      <c r="N774" s="131" t="s">
        <v>9</v>
      </c>
      <c r="O774" s="145" t="s">
        <v>9</v>
      </c>
      <c r="P774" s="139" t="str">
        <f>VLOOKUP(O774,CódigosRetorno!$A$2:$B$2000,2,FALSE)</f>
        <v>-</v>
      </c>
      <c r="Q774" s="131" t="s">
        <v>9</v>
      </c>
    </row>
    <row r="775" spans="2:17" ht="45" customHeight="1" x14ac:dyDescent="0.35">
      <c r="B775" s="872"/>
      <c r="C775" s="968"/>
      <c r="D775" s="892"/>
      <c r="E775" s="932"/>
      <c r="F775" s="442" t="s">
        <v>216</v>
      </c>
      <c r="G775" s="221" t="s">
        <v>217</v>
      </c>
      <c r="H775" s="456" t="s">
        <v>2602</v>
      </c>
      <c r="I775" s="203"/>
      <c r="J775" s="138"/>
      <c r="K775" s="138"/>
      <c r="L775" s="138" t="s">
        <v>3221</v>
      </c>
      <c r="M775" s="141" t="s">
        <v>186</v>
      </c>
      <c r="N775" s="131" t="s">
        <v>9</v>
      </c>
      <c r="O775" s="145" t="s">
        <v>9</v>
      </c>
      <c r="P775" s="139" t="str">
        <f>VLOOKUP(O775,CódigosRetorno!$A$2:$B$2000,2,FALSE)</f>
        <v>-</v>
      </c>
      <c r="Q775" s="131" t="s">
        <v>9</v>
      </c>
    </row>
    <row r="776" spans="2:17" ht="36" x14ac:dyDescent="0.35">
      <c r="B776" s="872"/>
      <c r="C776" s="968"/>
      <c r="D776" s="892"/>
      <c r="E776" s="932"/>
      <c r="F776" s="442" t="s">
        <v>1343</v>
      </c>
      <c r="G776" s="221"/>
      <c r="H776" s="456" t="s">
        <v>2604</v>
      </c>
      <c r="I776" s="203"/>
      <c r="J776" s="138"/>
      <c r="K776" s="138"/>
      <c r="L776" s="138" t="s">
        <v>3222</v>
      </c>
      <c r="M776" s="141" t="s">
        <v>186</v>
      </c>
      <c r="N776" s="131" t="s">
        <v>9</v>
      </c>
      <c r="O776" s="145" t="s">
        <v>9</v>
      </c>
      <c r="P776" s="139" t="str">
        <f>VLOOKUP(O776,CódigosRetorno!$A$2:$B$2000,2,FALSE)</f>
        <v>-</v>
      </c>
      <c r="Q776" s="131" t="s">
        <v>9</v>
      </c>
    </row>
    <row r="777" spans="2:17" ht="50.25" customHeight="1" x14ac:dyDescent="0.35">
      <c r="B777" s="872"/>
      <c r="C777" s="968"/>
      <c r="D777" s="892"/>
      <c r="E777" s="932"/>
      <c r="F777" s="442" t="s">
        <v>1347</v>
      </c>
      <c r="G777" s="221"/>
      <c r="H777" s="456" t="s">
        <v>2607</v>
      </c>
      <c r="I777" s="203"/>
      <c r="J777" s="138"/>
      <c r="K777" s="138"/>
      <c r="L777" s="138" t="s">
        <v>3223</v>
      </c>
      <c r="M777" s="141" t="s">
        <v>186</v>
      </c>
      <c r="N777" s="131" t="s">
        <v>9</v>
      </c>
      <c r="O777" s="145" t="s">
        <v>9</v>
      </c>
      <c r="P777" s="139" t="str">
        <f>VLOOKUP(O777,CódigosRetorno!$A$2:$B$2000,2,FALSE)</f>
        <v>-</v>
      </c>
      <c r="Q777" s="131" t="s">
        <v>9</v>
      </c>
    </row>
    <row r="778" spans="2:17" ht="44.25" customHeight="1" x14ac:dyDescent="0.35">
      <c r="B778" s="872"/>
      <c r="C778" s="968"/>
      <c r="D778" s="892"/>
      <c r="E778" s="932"/>
      <c r="F778" s="442" t="s">
        <v>228</v>
      </c>
      <c r="G778" s="221"/>
      <c r="H778" s="456" t="s">
        <v>2609</v>
      </c>
      <c r="I778" s="203"/>
      <c r="J778" s="138"/>
      <c r="K778" s="138"/>
      <c r="L778" s="138" t="s">
        <v>3224</v>
      </c>
      <c r="M778" s="141" t="s">
        <v>186</v>
      </c>
      <c r="N778" s="131" t="s">
        <v>9</v>
      </c>
      <c r="O778" s="145" t="s">
        <v>9</v>
      </c>
      <c r="P778" s="139" t="str">
        <f>VLOOKUP(O778,CódigosRetorno!$A$2:$B$2000,2,FALSE)</f>
        <v>-</v>
      </c>
      <c r="Q778" s="131" t="s">
        <v>9</v>
      </c>
    </row>
    <row r="779" spans="2:17" ht="44.25" customHeight="1" x14ac:dyDescent="0.35">
      <c r="B779" s="872"/>
      <c r="C779" s="968"/>
      <c r="D779" s="892"/>
      <c r="E779" s="932"/>
      <c r="F779" s="442" t="s">
        <v>228</v>
      </c>
      <c r="G779" s="221"/>
      <c r="H779" s="456" t="s">
        <v>2610</v>
      </c>
      <c r="I779" s="203"/>
      <c r="J779" s="138"/>
      <c r="K779" s="138"/>
      <c r="L779" s="138" t="s">
        <v>3225</v>
      </c>
      <c r="M779" s="141" t="s">
        <v>186</v>
      </c>
      <c r="N779" s="131" t="s">
        <v>9</v>
      </c>
      <c r="O779" s="145" t="s">
        <v>9</v>
      </c>
      <c r="P779" s="139" t="str">
        <f>VLOOKUP(O779,CódigosRetorno!$A$2:$B$2000,2,FALSE)</f>
        <v>-</v>
      </c>
      <c r="Q779" s="131" t="s">
        <v>9</v>
      </c>
    </row>
    <row r="780" spans="2:17" ht="45" customHeight="1" x14ac:dyDescent="0.35">
      <c r="B780" s="872"/>
      <c r="C780" s="968"/>
      <c r="D780" s="892"/>
      <c r="E780" s="932"/>
      <c r="F780" s="442" t="s">
        <v>228</v>
      </c>
      <c r="G780" s="221"/>
      <c r="H780" s="456" t="s">
        <v>2611</v>
      </c>
      <c r="I780" s="203"/>
      <c r="J780" s="138"/>
      <c r="K780" s="138"/>
      <c r="L780" s="138" t="s">
        <v>3226</v>
      </c>
      <c r="M780" s="141" t="s">
        <v>186</v>
      </c>
      <c r="N780" s="131" t="s">
        <v>9</v>
      </c>
      <c r="O780" s="145" t="s">
        <v>9</v>
      </c>
      <c r="P780" s="139" t="str">
        <f>VLOOKUP(O780,CódigosRetorno!$A$2:$B$2000,2,FALSE)</f>
        <v>-</v>
      </c>
      <c r="Q780" s="131" t="s">
        <v>9</v>
      </c>
    </row>
    <row r="781" spans="2:17" ht="38.25" customHeight="1" x14ac:dyDescent="0.35">
      <c r="B781" s="872"/>
      <c r="C781" s="968"/>
      <c r="D781" s="892"/>
      <c r="E781" s="932"/>
      <c r="F781" s="416" t="s">
        <v>2612</v>
      </c>
      <c r="G781" s="371" t="s">
        <v>2613</v>
      </c>
      <c r="H781" s="457" t="s">
        <v>2614</v>
      </c>
      <c r="I781" s="203"/>
      <c r="J781" s="138"/>
      <c r="K781" s="138"/>
      <c r="L781" s="138" t="s">
        <v>3227</v>
      </c>
      <c r="M781" s="141" t="s">
        <v>2615</v>
      </c>
      <c r="N781" s="145" t="s">
        <v>208</v>
      </c>
      <c r="O781" s="145" t="s">
        <v>2184</v>
      </c>
      <c r="P781" s="139" t="str">
        <f>VLOOKUP(O781,CódigosRetorno!$A$2:$B$2000,2,FALSE)</f>
        <v>El dato ingresado como valor del concepto de la linea no cumple con el formato establecido.</v>
      </c>
      <c r="Q781" s="131" t="s">
        <v>9</v>
      </c>
    </row>
    <row r="782" spans="2:17" x14ac:dyDescent="0.35">
      <c r="B782" s="621" t="s">
        <v>2616</v>
      </c>
      <c r="C782" s="621"/>
      <c r="D782" s="621"/>
      <c r="E782" s="621"/>
      <c r="F782" s="622"/>
      <c r="G782" s="622"/>
      <c r="H782" s="622"/>
      <c r="I782" s="620"/>
      <c r="J782" s="620"/>
      <c r="K782" s="620"/>
      <c r="L782" s="620"/>
      <c r="M782" s="620"/>
      <c r="N782" s="620"/>
      <c r="O782" s="620"/>
      <c r="P782" s="620"/>
      <c r="Q782" s="620"/>
    </row>
    <row r="783" spans="2:17" ht="24" x14ac:dyDescent="0.35">
      <c r="B783" s="872" t="s">
        <v>3228</v>
      </c>
      <c r="C783" s="915" t="s">
        <v>2618</v>
      </c>
      <c r="D783" s="892" t="s">
        <v>329</v>
      </c>
      <c r="E783" s="892" t="s">
        <v>184</v>
      </c>
      <c r="F783" s="145" t="s">
        <v>223</v>
      </c>
      <c r="G783" s="138"/>
      <c r="H783" s="139" t="s">
        <v>2179</v>
      </c>
      <c r="I783" s="139"/>
      <c r="J783" s="138"/>
      <c r="K783" s="138"/>
      <c r="L783" s="139"/>
      <c r="M783" s="139" t="s">
        <v>1546</v>
      </c>
      <c r="N783" s="131" t="s">
        <v>208</v>
      </c>
      <c r="O783" s="145" t="s">
        <v>1547</v>
      </c>
      <c r="P783" s="139" t="str">
        <f>VLOOKUP(O783,CódigosRetorno!$A$2:$B$2000,2,FALSE)</f>
        <v>No existe información en el nombre del concepto.</v>
      </c>
      <c r="Q783" s="131" t="s">
        <v>9</v>
      </c>
    </row>
    <row r="784" spans="2:17" ht="36" x14ac:dyDescent="0.35">
      <c r="B784" s="892"/>
      <c r="C784" s="950"/>
      <c r="D784" s="892"/>
      <c r="E784" s="892"/>
      <c r="F784" s="145" t="s">
        <v>664</v>
      </c>
      <c r="G784" s="131" t="s">
        <v>1544</v>
      </c>
      <c r="H784" s="141" t="s">
        <v>2180</v>
      </c>
      <c r="I784" s="139"/>
      <c r="J784" s="138"/>
      <c r="K784" s="138"/>
      <c r="L784" s="139"/>
      <c r="M784" s="139" t="s">
        <v>2619</v>
      </c>
      <c r="N784" s="131" t="s">
        <v>6</v>
      </c>
      <c r="O784" s="145" t="s">
        <v>2620</v>
      </c>
      <c r="P784" s="139" t="str">
        <f>VLOOKUP(O784,CódigosRetorno!$A$2:$B$2000,2,FALSE)</f>
        <v>Para el tipo de operación 2104 - Empresas del sistema de seguros, debe consignar Información adicional  a nivel de ítem</v>
      </c>
      <c r="Q784" s="131" t="s">
        <v>9</v>
      </c>
    </row>
    <row r="785" spans="2:17" ht="24" x14ac:dyDescent="0.35">
      <c r="B785" s="892"/>
      <c r="C785" s="950"/>
      <c r="D785" s="892"/>
      <c r="E785" s="892"/>
      <c r="F785" s="930"/>
      <c r="G785" s="138" t="s">
        <v>1550</v>
      </c>
      <c r="H785" s="139" t="s">
        <v>1283</v>
      </c>
      <c r="I785" s="139"/>
      <c r="J785" s="138"/>
      <c r="K785" s="138"/>
      <c r="L785" s="139"/>
      <c r="M785" s="139" t="s">
        <v>1551</v>
      </c>
      <c r="N785" s="131" t="s">
        <v>208</v>
      </c>
      <c r="O785" s="145" t="s">
        <v>1285</v>
      </c>
      <c r="P785" s="139" t="str">
        <f>VLOOKUP(O785,CódigosRetorno!$A$2:$B$2000,2,FALSE)</f>
        <v>El dato ingresado como atributo @listName es incorrecto.</v>
      </c>
      <c r="Q785" s="131" t="s">
        <v>9</v>
      </c>
    </row>
    <row r="786" spans="2:17" ht="24" x14ac:dyDescent="0.35">
      <c r="B786" s="892"/>
      <c r="C786" s="950"/>
      <c r="D786" s="892"/>
      <c r="E786" s="892"/>
      <c r="F786" s="930"/>
      <c r="G786" s="138" t="s">
        <v>1257</v>
      </c>
      <c r="H786" s="139" t="s">
        <v>1280</v>
      </c>
      <c r="I786" s="139"/>
      <c r="J786" s="138"/>
      <c r="K786" s="138"/>
      <c r="L786" s="139"/>
      <c r="M786" s="139" t="s">
        <v>1259</v>
      </c>
      <c r="N786" s="145" t="s">
        <v>208</v>
      </c>
      <c r="O786" s="147" t="s">
        <v>1281</v>
      </c>
      <c r="P786" s="139" t="str">
        <f>VLOOKUP(O786,CódigosRetorno!$A$2:$B$2000,2,FALSE)</f>
        <v>El dato ingresado como atributo @listAgencyName es incorrecto.</v>
      </c>
      <c r="Q786" s="131" t="s">
        <v>9</v>
      </c>
    </row>
    <row r="787" spans="2:17" ht="36" x14ac:dyDescent="0.35">
      <c r="B787" s="892"/>
      <c r="C787" s="950"/>
      <c r="D787" s="892"/>
      <c r="E787" s="892"/>
      <c r="F787" s="927"/>
      <c r="G787" s="213" t="s">
        <v>1552</v>
      </c>
      <c r="H787" s="384" t="s">
        <v>1287</v>
      </c>
      <c r="I787" s="139"/>
      <c r="J787" s="138"/>
      <c r="K787" s="138"/>
      <c r="L787" s="139"/>
      <c r="M787" s="139" t="s">
        <v>1553</v>
      </c>
      <c r="N787" s="145" t="s">
        <v>208</v>
      </c>
      <c r="O787" s="147" t="s">
        <v>1289</v>
      </c>
      <c r="P787" s="139" t="str">
        <f>VLOOKUP(O787,CódigosRetorno!$A$2:$B$2000,2,FALSE)</f>
        <v>El dato ingresado como atributo @listURI es incorrecto.</v>
      </c>
      <c r="Q787" s="131" t="s">
        <v>9</v>
      </c>
    </row>
    <row r="788" spans="2:17" ht="24" customHeight="1" x14ac:dyDescent="0.35">
      <c r="B788" s="892"/>
      <c r="C788" s="950"/>
      <c r="D788" s="892"/>
      <c r="E788" s="932"/>
      <c r="F788" s="927" t="s">
        <v>748</v>
      </c>
      <c r="G788" s="966"/>
      <c r="H788" s="873" t="s">
        <v>2621</v>
      </c>
      <c r="I788" s="203"/>
      <c r="J788" s="138"/>
      <c r="K788" s="149" t="s">
        <v>2740</v>
      </c>
      <c r="L788" s="149" t="s">
        <v>3229</v>
      </c>
      <c r="M788" s="139" t="s">
        <v>2622</v>
      </c>
      <c r="N788" s="145" t="s">
        <v>6</v>
      </c>
      <c r="O788" s="145" t="s">
        <v>1556</v>
      </c>
      <c r="P788" s="139" t="str">
        <f>VLOOKUP(O788,CódigosRetorno!$A$2:$B$2000,2,FALSE)</f>
        <v>El XML no contiene tag o no existe información del valor del concepto por linea.</v>
      </c>
      <c r="Q788" s="131" t="s">
        <v>9</v>
      </c>
    </row>
    <row r="789" spans="2:17" ht="60" x14ac:dyDescent="0.35">
      <c r="B789" s="892"/>
      <c r="C789" s="950"/>
      <c r="D789" s="892"/>
      <c r="E789" s="932"/>
      <c r="F789" s="928"/>
      <c r="G789" s="967"/>
      <c r="H789" s="886"/>
      <c r="I789" s="203"/>
      <c r="J789" s="138"/>
      <c r="K789" s="138"/>
      <c r="L789" s="139"/>
      <c r="M789" s="139" t="s">
        <v>2623</v>
      </c>
      <c r="N789" s="145" t="s">
        <v>208</v>
      </c>
      <c r="O789" s="145" t="s">
        <v>2184</v>
      </c>
      <c r="P789" s="139" t="str">
        <f>VLOOKUP(O789,CódigosRetorno!$A$2:$B$2000,2,FALSE)</f>
        <v>El dato ingresado como valor del concepto de la linea no cumple con el formato establecido.</v>
      </c>
      <c r="Q789" s="131"/>
    </row>
    <row r="790" spans="2:17" ht="36" customHeight="1" x14ac:dyDescent="0.35">
      <c r="B790" s="892"/>
      <c r="C790" s="950"/>
      <c r="D790" s="892"/>
      <c r="E790" s="932"/>
      <c r="F790" s="928" t="s">
        <v>197</v>
      </c>
      <c r="G790" s="440"/>
      <c r="H790" s="886" t="s">
        <v>2624</v>
      </c>
      <c r="I790" s="203"/>
      <c r="J790" s="138"/>
      <c r="K790" s="149" t="s">
        <v>2740</v>
      </c>
      <c r="L790" s="149" t="s">
        <v>3230</v>
      </c>
      <c r="M790" s="139" t="s">
        <v>2625</v>
      </c>
      <c r="N790" s="145" t="s">
        <v>208</v>
      </c>
      <c r="O790" s="145" t="s">
        <v>2184</v>
      </c>
      <c r="P790" s="139" t="str">
        <f>VLOOKUP(O790,CódigosRetorno!$A$2:$B$2000,2,FALSE)</f>
        <v>El dato ingresado como valor del concepto de la linea no cumple con el formato establecido.</v>
      </c>
      <c r="Q790" s="131" t="s">
        <v>9</v>
      </c>
    </row>
    <row r="791" spans="2:17" ht="51.75" customHeight="1" x14ac:dyDescent="0.35">
      <c r="B791" s="892"/>
      <c r="C791" s="950"/>
      <c r="D791" s="892"/>
      <c r="E791" s="932"/>
      <c r="F791" s="928"/>
      <c r="G791" s="440"/>
      <c r="H791" s="886"/>
      <c r="I791" s="203"/>
      <c r="J791" s="138"/>
      <c r="K791" s="149"/>
      <c r="L791" s="149"/>
      <c r="M791" s="139" t="s">
        <v>2626</v>
      </c>
      <c r="N791" s="145" t="s">
        <v>6</v>
      </c>
      <c r="O791" s="145" t="s">
        <v>2627</v>
      </c>
      <c r="P791" s="139" t="str">
        <f>VLOOKUP(O791,CódigosRetorno!$A$2:$B$2000,2,FALSE)</f>
        <v>Para los tipos de seguro 1 y 2, debe consignar el numero de poliza, la fecha de cobertura y el monto asegurado</v>
      </c>
      <c r="Q791" s="131"/>
    </row>
    <row r="792" spans="2:17" ht="57" customHeight="1" x14ac:dyDescent="0.35">
      <c r="B792" s="892"/>
      <c r="C792" s="950"/>
      <c r="D792" s="892"/>
      <c r="E792" s="932"/>
      <c r="F792" s="928"/>
      <c r="G792" s="440"/>
      <c r="H792" s="886"/>
      <c r="I792" s="203"/>
      <c r="J792" s="138"/>
      <c r="K792" s="149"/>
      <c r="L792" s="149"/>
      <c r="M792" s="139" t="s">
        <v>2628</v>
      </c>
      <c r="N792" s="145" t="s">
        <v>6</v>
      </c>
      <c r="O792" s="145" t="s">
        <v>2629</v>
      </c>
      <c r="P792" s="139" t="str">
        <f>VLOOKUP(O792,CódigosRetorno!$A$2:$B$2000,2,FALSE)</f>
        <v>Para el tipo de seguro 3 - Otros debe consignar el numero de poliza</v>
      </c>
      <c r="Q792" s="131"/>
    </row>
    <row r="793" spans="2:17" ht="36" x14ac:dyDescent="0.35">
      <c r="B793" s="892"/>
      <c r="C793" s="950"/>
      <c r="D793" s="892"/>
      <c r="E793" s="932"/>
      <c r="F793" s="371" t="s">
        <v>2612</v>
      </c>
      <c r="G793" s="371" t="s">
        <v>2613</v>
      </c>
      <c r="H793" s="365" t="s">
        <v>2630</v>
      </c>
      <c r="I793" s="203"/>
      <c r="J793" s="138"/>
      <c r="K793" s="149" t="s">
        <v>2740</v>
      </c>
      <c r="L793" s="149" t="s">
        <v>3231</v>
      </c>
      <c r="M793" s="139" t="s">
        <v>2631</v>
      </c>
      <c r="N793" s="145" t="s">
        <v>208</v>
      </c>
      <c r="O793" s="145" t="s">
        <v>2184</v>
      </c>
      <c r="P793" s="139" t="str">
        <f>VLOOKUP(O793,CódigosRetorno!$A$2:$B$2000,2,FALSE)</f>
        <v>El dato ingresado como valor del concepto de la linea no cumple con el formato establecido.</v>
      </c>
      <c r="Q793" s="131" t="s">
        <v>9</v>
      </c>
    </row>
    <row r="794" spans="2:17" ht="24" x14ac:dyDescent="0.35">
      <c r="B794" s="872" t="s">
        <v>3232</v>
      </c>
      <c r="C794" s="915" t="s">
        <v>2633</v>
      </c>
      <c r="D794" s="892" t="s">
        <v>329</v>
      </c>
      <c r="E794" s="892" t="s">
        <v>184</v>
      </c>
      <c r="F794" s="371" t="s">
        <v>223</v>
      </c>
      <c r="G794" s="134"/>
      <c r="H794" s="365" t="s">
        <v>2179</v>
      </c>
      <c r="I794" s="139"/>
      <c r="J794" s="138"/>
      <c r="K794" s="138"/>
      <c r="L794" s="139"/>
      <c r="M794" s="139" t="s">
        <v>1546</v>
      </c>
      <c r="N794" s="131" t="s">
        <v>208</v>
      </c>
      <c r="O794" s="145" t="s">
        <v>1547</v>
      </c>
      <c r="P794" s="139" t="str">
        <f>VLOOKUP(O794,CódigosRetorno!$A$2:$B$2000,2,FALSE)</f>
        <v>No existe información en el nombre del concepto.</v>
      </c>
      <c r="Q794" s="131" t="s">
        <v>9</v>
      </c>
    </row>
    <row r="795" spans="2:17" ht="36" x14ac:dyDescent="0.35">
      <c r="B795" s="892"/>
      <c r="C795" s="915"/>
      <c r="D795" s="892"/>
      <c r="E795" s="892"/>
      <c r="F795" s="145" t="s">
        <v>664</v>
      </c>
      <c r="G795" s="131" t="s">
        <v>1544</v>
      </c>
      <c r="H795" s="141" t="s">
        <v>2180</v>
      </c>
      <c r="I795" s="139"/>
      <c r="J795" s="138"/>
      <c r="K795" s="138"/>
      <c r="L795" s="139"/>
      <c r="M795" s="139" t="s">
        <v>2619</v>
      </c>
      <c r="N795" s="131" t="s">
        <v>6</v>
      </c>
      <c r="O795" s="145" t="s">
        <v>2620</v>
      </c>
      <c r="P795" s="139" t="str">
        <f>VLOOKUP(O795,CódigosRetorno!$A$2:$B$2000,2,FALSE)</f>
        <v>Para el tipo de operación 2104 - Empresas del sistema de seguros, debe consignar Información adicional  a nivel de ítem</v>
      </c>
      <c r="Q795" s="131" t="s">
        <v>9</v>
      </c>
    </row>
    <row r="796" spans="2:17" ht="24" x14ac:dyDescent="0.35">
      <c r="B796" s="892"/>
      <c r="C796" s="915"/>
      <c r="D796" s="892"/>
      <c r="E796" s="892"/>
      <c r="F796" s="892"/>
      <c r="G796" s="138" t="s">
        <v>1550</v>
      </c>
      <c r="H796" s="139" t="s">
        <v>1283</v>
      </c>
      <c r="I796" s="139"/>
      <c r="J796" s="138"/>
      <c r="K796" s="138"/>
      <c r="L796" s="139"/>
      <c r="M796" s="139" t="s">
        <v>1551</v>
      </c>
      <c r="N796" s="131" t="s">
        <v>208</v>
      </c>
      <c r="O796" s="145" t="s">
        <v>1285</v>
      </c>
      <c r="P796" s="139" t="str">
        <f>VLOOKUP(O796,CódigosRetorno!$A$2:$B$2000,2,FALSE)</f>
        <v>El dato ingresado como atributo @listName es incorrecto.</v>
      </c>
      <c r="Q796" s="131" t="s">
        <v>9</v>
      </c>
    </row>
    <row r="797" spans="2:17" ht="24" x14ac:dyDescent="0.35">
      <c r="B797" s="892"/>
      <c r="C797" s="915"/>
      <c r="D797" s="892"/>
      <c r="E797" s="892"/>
      <c r="F797" s="892"/>
      <c r="G797" s="138" t="s">
        <v>1257</v>
      </c>
      <c r="H797" s="139" t="s">
        <v>1280</v>
      </c>
      <c r="I797" s="139"/>
      <c r="J797" s="138"/>
      <c r="K797" s="138"/>
      <c r="L797" s="139"/>
      <c r="M797" s="139" t="s">
        <v>1259</v>
      </c>
      <c r="N797" s="145" t="s">
        <v>208</v>
      </c>
      <c r="O797" s="147" t="s">
        <v>1281</v>
      </c>
      <c r="P797" s="139" t="str">
        <f>VLOOKUP(O797,CódigosRetorno!$A$2:$B$2000,2,FALSE)</f>
        <v>El dato ingresado como atributo @listAgencyName es incorrecto.</v>
      </c>
      <c r="Q797" s="131" t="s">
        <v>9</v>
      </c>
    </row>
    <row r="798" spans="2:17" ht="36" x14ac:dyDescent="0.35">
      <c r="B798" s="892"/>
      <c r="C798" s="915"/>
      <c r="D798" s="892"/>
      <c r="E798" s="892"/>
      <c r="F798" s="892"/>
      <c r="G798" s="148" t="s">
        <v>1552</v>
      </c>
      <c r="H798" s="95" t="s">
        <v>1287</v>
      </c>
      <c r="I798" s="139"/>
      <c r="J798" s="138"/>
      <c r="K798" s="138"/>
      <c r="L798" s="139"/>
      <c r="M798" s="139" t="s">
        <v>1553</v>
      </c>
      <c r="N798" s="145" t="s">
        <v>208</v>
      </c>
      <c r="O798" s="147" t="s">
        <v>1289</v>
      </c>
      <c r="P798" s="139" t="str">
        <f>VLOOKUP(O798,CódigosRetorno!$A$2:$B$2000,2,FALSE)</f>
        <v>El dato ingresado como atributo @listURI es incorrecto.</v>
      </c>
      <c r="Q798" s="131" t="s">
        <v>9</v>
      </c>
    </row>
    <row r="799" spans="2:17" ht="36" customHeight="1" x14ac:dyDescent="0.35">
      <c r="B799" s="892"/>
      <c r="C799" s="915"/>
      <c r="D799" s="892"/>
      <c r="E799" s="892"/>
      <c r="F799" s="927" t="s">
        <v>177</v>
      </c>
      <c r="G799" s="927" t="s">
        <v>178</v>
      </c>
      <c r="H799" s="873" t="s">
        <v>2634</v>
      </c>
      <c r="I799" s="139"/>
      <c r="J799" s="138"/>
      <c r="K799" s="149" t="s">
        <v>2740</v>
      </c>
      <c r="L799" s="149" t="s">
        <v>3233</v>
      </c>
      <c r="M799" s="139" t="s">
        <v>2635</v>
      </c>
      <c r="N799" s="131" t="s">
        <v>6</v>
      </c>
      <c r="O799" s="145" t="s">
        <v>2636</v>
      </c>
      <c r="P799" s="139" t="str">
        <f>VLOOKUP(O799,CódigosRetorno!$A$2:$B$2000,2,FALSE)</f>
        <v>El XML no contiene tag o no existe información de la fecha del concepto por linea</v>
      </c>
      <c r="Q799" s="131" t="s">
        <v>9</v>
      </c>
    </row>
    <row r="800" spans="2:17" ht="24" x14ac:dyDescent="0.35">
      <c r="B800" s="892"/>
      <c r="C800" s="915"/>
      <c r="D800" s="892"/>
      <c r="E800" s="892"/>
      <c r="F800" s="929"/>
      <c r="G800" s="929"/>
      <c r="H800" s="874"/>
      <c r="I800" s="139"/>
      <c r="J800" s="138"/>
      <c r="K800" s="138"/>
      <c r="L800" s="139"/>
      <c r="M800" s="139" t="s">
        <v>2637</v>
      </c>
      <c r="N800" s="145" t="s">
        <v>208</v>
      </c>
      <c r="O800" s="145" t="s">
        <v>2184</v>
      </c>
      <c r="P800" s="139" t="str">
        <f>VLOOKUP(O800,CódigosRetorno!$A$2:$B$2000,2,FALSE)</f>
        <v>El dato ingresado como valor del concepto de la linea no cumple con el formato establecido.</v>
      </c>
      <c r="Q800" s="131"/>
    </row>
    <row r="801" spans="2:17" ht="24" x14ac:dyDescent="0.35">
      <c r="B801" s="892"/>
      <c r="C801" s="915"/>
      <c r="D801" s="892"/>
      <c r="E801" s="892"/>
      <c r="F801" s="927" t="s">
        <v>177</v>
      </c>
      <c r="G801" s="927" t="s">
        <v>178</v>
      </c>
      <c r="H801" s="873" t="s">
        <v>2638</v>
      </c>
      <c r="I801" s="139"/>
      <c r="J801" s="138"/>
      <c r="K801" s="149" t="s">
        <v>2740</v>
      </c>
      <c r="L801" s="149" t="s">
        <v>3234</v>
      </c>
      <c r="M801" s="139" t="s">
        <v>2635</v>
      </c>
      <c r="N801" s="131" t="s">
        <v>208</v>
      </c>
      <c r="O801" s="145" t="s">
        <v>2639</v>
      </c>
      <c r="P801" s="139" t="str">
        <f>VLOOKUP(O801,CódigosRetorno!$A$2:$B$2000,2,FALSE)</f>
        <v>El XML no contiene tag o no existe información de la fecha del concepto por linea</v>
      </c>
      <c r="Q801" s="131" t="s">
        <v>9</v>
      </c>
    </row>
    <row r="802" spans="2:17" ht="24" x14ac:dyDescent="0.35">
      <c r="B802" s="892"/>
      <c r="C802" s="915"/>
      <c r="D802" s="892"/>
      <c r="E802" s="892"/>
      <c r="F802" s="929" t="s">
        <v>177</v>
      </c>
      <c r="G802" s="929" t="s">
        <v>178</v>
      </c>
      <c r="H802" s="874" t="s">
        <v>2638</v>
      </c>
      <c r="I802" s="139"/>
      <c r="J802" s="138"/>
      <c r="K802" s="138"/>
      <c r="L802" s="139"/>
      <c r="M802" s="139" t="s">
        <v>2640</v>
      </c>
      <c r="N802" s="145" t="s">
        <v>208</v>
      </c>
      <c r="O802" s="145" t="s">
        <v>2184</v>
      </c>
      <c r="P802" s="139" t="str">
        <f>VLOOKUP(O802,CódigosRetorno!$A$2:$B$2000,2,FALSE)</f>
        <v>El dato ingresado como valor del concepto de la linea no cumple con el formato establecido.</v>
      </c>
      <c r="Q802" s="131" t="s">
        <v>9</v>
      </c>
    </row>
    <row r="803" spans="2:17" x14ac:dyDescent="0.35">
      <c r="B803" s="621" t="s">
        <v>3235</v>
      </c>
      <c r="C803" s="620"/>
      <c r="D803" s="620"/>
      <c r="E803" s="620"/>
      <c r="F803" s="620"/>
      <c r="G803" s="620"/>
      <c r="H803" s="620"/>
      <c r="I803" s="623"/>
      <c r="J803" s="623"/>
      <c r="K803" s="623"/>
      <c r="L803" s="623"/>
      <c r="M803" s="620"/>
      <c r="N803" s="620"/>
      <c r="O803" s="620"/>
      <c r="P803" s="620"/>
      <c r="Q803" s="620"/>
    </row>
    <row r="804" spans="2:17" ht="24" x14ac:dyDescent="0.35">
      <c r="B804" s="1072" t="s">
        <v>3236</v>
      </c>
      <c r="C804" s="1075" t="s">
        <v>3237</v>
      </c>
      <c r="D804" s="1078" t="s">
        <v>3238</v>
      </c>
      <c r="E804" s="1078" t="s">
        <v>184</v>
      </c>
      <c r="F804" s="371" t="s">
        <v>223</v>
      </c>
      <c r="G804" s="134"/>
      <c r="H804" s="365" t="s">
        <v>2179</v>
      </c>
      <c r="M804" s="139" t="s">
        <v>1546</v>
      </c>
      <c r="N804" s="131" t="s">
        <v>208</v>
      </c>
      <c r="O804" s="145" t="s">
        <v>1547</v>
      </c>
      <c r="P804" s="139" t="str">
        <f>VLOOKUP(O804,CódigosRetorno!$A$2:$B$2000,2,FALSE)</f>
        <v>No existe información en el nombre del concepto.</v>
      </c>
      <c r="Q804" s="131" t="s">
        <v>9</v>
      </c>
    </row>
    <row r="805" spans="2:17" ht="24" x14ac:dyDescent="0.35">
      <c r="B805" s="1073"/>
      <c r="C805" s="1076"/>
      <c r="D805" s="1079"/>
      <c r="E805" s="1079"/>
      <c r="F805" s="927" t="s">
        <v>664</v>
      </c>
      <c r="G805" s="889" t="s">
        <v>1544</v>
      </c>
      <c r="H805" s="873" t="s">
        <v>2180</v>
      </c>
      <c r="M805" s="141" t="s">
        <v>3239</v>
      </c>
      <c r="N805" s="131" t="s">
        <v>6</v>
      </c>
      <c r="O805" s="145" t="s">
        <v>3240</v>
      </c>
      <c r="P805" s="139" t="str">
        <f>VLOOKUP(O805,CódigosRetorno!$A$2:$B$2000,2,FALSE)</f>
        <v>Falta consignar informacion del CUSPP</v>
      </c>
      <c r="Q805" s="131" t="s">
        <v>9</v>
      </c>
    </row>
    <row r="806" spans="2:17" ht="24" x14ac:dyDescent="0.35">
      <c r="B806" s="1073"/>
      <c r="C806" s="1076"/>
      <c r="D806" s="1079"/>
      <c r="E806" s="1079"/>
      <c r="F806" s="929"/>
      <c r="G806" s="891"/>
      <c r="H806" s="874"/>
      <c r="M806" s="141" t="s">
        <v>3241</v>
      </c>
      <c r="N806" s="131" t="s">
        <v>6</v>
      </c>
      <c r="O806" s="145" t="s">
        <v>3242</v>
      </c>
      <c r="P806" s="139" t="str">
        <f>VLOOKUP(O806,CódigosRetorno!$A$2:$B$2000,2,FALSE)</f>
        <v>Falta consignar informacion del Periodo</v>
      </c>
      <c r="Q806" s="131" t="s">
        <v>9</v>
      </c>
    </row>
    <row r="807" spans="2:17" ht="24" x14ac:dyDescent="0.35">
      <c r="B807" s="1073"/>
      <c r="C807" s="1076"/>
      <c r="D807" s="1079"/>
      <c r="E807" s="1079"/>
      <c r="F807" s="892"/>
      <c r="G807" s="138" t="s">
        <v>1550</v>
      </c>
      <c r="H807" s="139" t="s">
        <v>1283</v>
      </c>
      <c r="M807" s="139" t="s">
        <v>1551</v>
      </c>
      <c r="N807" s="131" t="s">
        <v>208</v>
      </c>
      <c r="O807" s="145" t="s">
        <v>1285</v>
      </c>
      <c r="P807" s="139" t="str">
        <f>VLOOKUP(O807,CódigosRetorno!$A$2:$B$2000,2,FALSE)</f>
        <v>El dato ingresado como atributo @listName es incorrecto.</v>
      </c>
      <c r="Q807" s="131" t="s">
        <v>9</v>
      </c>
    </row>
    <row r="808" spans="2:17" ht="24" x14ac:dyDescent="0.35">
      <c r="B808" s="1073"/>
      <c r="C808" s="1076"/>
      <c r="D808" s="1079"/>
      <c r="E808" s="1079"/>
      <c r="F808" s="892"/>
      <c r="G808" s="138" t="s">
        <v>1257</v>
      </c>
      <c r="H808" s="139" t="s">
        <v>1280</v>
      </c>
      <c r="M808" s="139" t="s">
        <v>1259</v>
      </c>
      <c r="N808" s="145" t="s">
        <v>208</v>
      </c>
      <c r="O808" s="147" t="s">
        <v>1281</v>
      </c>
      <c r="P808" s="139" t="str">
        <f>VLOOKUP(O808,CódigosRetorno!$A$2:$B$2000,2,FALSE)</f>
        <v>El dato ingresado como atributo @listAgencyName es incorrecto.</v>
      </c>
      <c r="Q808" s="131" t="s">
        <v>9</v>
      </c>
    </row>
    <row r="809" spans="2:17" ht="36" x14ac:dyDescent="0.35">
      <c r="B809" s="1073"/>
      <c r="C809" s="1076"/>
      <c r="D809" s="1079"/>
      <c r="E809" s="1079"/>
      <c r="F809" s="892"/>
      <c r="G809" s="148" t="s">
        <v>1552</v>
      </c>
      <c r="H809" s="95" t="s">
        <v>1287</v>
      </c>
      <c r="M809" s="139" t="s">
        <v>1553</v>
      </c>
      <c r="N809" s="145" t="s">
        <v>208</v>
      </c>
      <c r="O809" s="147" t="s">
        <v>1289</v>
      </c>
      <c r="P809" s="139" t="str">
        <f>VLOOKUP(O809,CódigosRetorno!$A$2:$B$2000,2,FALSE)</f>
        <v>El dato ingresado como atributo @listURI es incorrecto.</v>
      </c>
      <c r="Q809" s="131" t="s">
        <v>9</v>
      </c>
    </row>
    <row r="810" spans="2:17" ht="24" x14ac:dyDescent="0.35">
      <c r="B810" s="1073"/>
      <c r="C810" s="1076"/>
      <c r="D810" s="1079"/>
      <c r="E810" s="1079"/>
      <c r="F810" s="927" t="s">
        <v>3243</v>
      </c>
      <c r="G810" s="927" t="s">
        <v>3244</v>
      </c>
      <c r="H810" s="873" t="s">
        <v>3245</v>
      </c>
      <c r="M810" s="139" t="s">
        <v>3246</v>
      </c>
      <c r="N810" s="131" t="s">
        <v>6</v>
      </c>
      <c r="O810" s="145" t="s">
        <v>1556</v>
      </c>
      <c r="P810" s="139" t="str">
        <f>VLOOKUP(O810,CódigosRetorno!$A$2:$B$2000,2,FALSE)</f>
        <v>El XML no contiene tag o no existe información del valor del concepto por linea.</v>
      </c>
      <c r="Q810" s="131" t="s">
        <v>9</v>
      </c>
    </row>
    <row r="811" spans="2:17" ht="24" x14ac:dyDescent="0.35">
      <c r="B811" s="1073"/>
      <c r="C811" s="1076"/>
      <c r="D811" s="1079"/>
      <c r="E811" s="1079"/>
      <c r="F811" s="928"/>
      <c r="G811" s="928"/>
      <c r="H811" s="886"/>
      <c r="M811" s="139" t="s">
        <v>3247</v>
      </c>
      <c r="N811" s="131" t="s">
        <v>208</v>
      </c>
      <c r="O811" s="145" t="s">
        <v>2184</v>
      </c>
      <c r="P811" s="139" t="str">
        <f>VLOOKUP(O811,CódigosRetorno!$A$2:$B$2000,2,FALSE)</f>
        <v>El dato ingresado como valor del concepto de la linea no cumple con el formato establecido.</v>
      </c>
      <c r="Q811" s="131" t="s">
        <v>9</v>
      </c>
    </row>
    <row r="812" spans="2:17" ht="24" x14ac:dyDescent="0.35">
      <c r="B812" s="1074"/>
      <c r="C812" s="1077"/>
      <c r="D812" s="1080"/>
      <c r="E812" s="1080"/>
      <c r="F812" s="929"/>
      <c r="G812" s="929"/>
      <c r="H812" s="874"/>
      <c r="M812" s="139" t="s">
        <v>3248</v>
      </c>
      <c r="N812" s="131" t="s">
        <v>208</v>
      </c>
      <c r="O812" s="145" t="s">
        <v>2184</v>
      </c>
      <c r="P812" s="139" t="str">
        <f>VLOOKUP(O812,CódigosRetorno!$A$2:$B$2000,2,FALSE)</f>
        <v>El dato ingresado como valor del concepto de la linea no cumple con el formato establecido.</v>
      </c>
      <c r="Q812" s="131" t="s">
        <v>9</v>
      </c>
    </row>
    <row r="813" spans="2:17" ht="24" x14ac:dyDescent="0.35">
      <c r="B813" s="1081">
        <v>134</v>
      </c>
      <c r="C813" s="1075" t="s">
        <v>3249</v>
      </c>
      <c r="D813" s="553" t="s">
        <v>647</v>
      </c>
      <c r="E813" s="554" t="s">
        <v>184</v>
      </c>
      <c r="F813" s="371" t="s">
        <v>223</v>
      </c>
      <c r="G813" s="134"/>
      <c r="H813" s="365" t="s">
        <v>2179</v>
      </c>
      <c r="M813" s="139" t="s">
        <v>1546</v>
      </c>
      <c r="N813" s="131" t="s">
        <v>208</v>
      </c>
      <c r="O813" s="145" t="s">
        <v>1547</v>
      </c>
      <c r="P813" s="139" t="str">
        <f>VLOOKUP(O813,CódigosRetorno!$A$2:$B$2000,2,FALSE)</f>
        <v>No existe información en el nombre del concepto.</v>
      </c>
      <c r="Q813" s="131" t="s">
        <v>9</v>
      </c>
    </row>
    <row r="814" spans="2:17" ht="24" x14ac:dyDescent="0.35">
      <c r="B814" s="1073"/>
      <c r="C814" s="1076"/>
      <c r="D814" s="555"/>
      <c r="E814" s="556"/>
      <c r="F814" s="145" t="s">
        <v>664</v>
      </c>
      <c r="G814" s="131" t="s">
        <v>1544</v>
      </c>
      <c r="H814" s="141" t="s">
        <v>2180</v>
      </c>
      <c r="M814" s="141" t="s">
        <v>3250</v>
      </c>
      <c r="N814" s="131" t="s">
        <v>6</v>
      </c>
      <c r="O814" s="145" t="s">
        <v>3251</v>
      </c>
      <c r="P814" s="139" t="str">
        <f>VLOOKUP(O814,CódigosRetorno!$A$2:$B$2000,2,FALSE)</f>
        <v>Falta consignar información del monto de interes moratorio</v>
      </c>
      <c r="Q814" s="131" t="s">
        <v>9</v>
      </c>
    </row>
    <row r="815" spans="2:17" ht="24" x14ac:dyDescent="0.35">
      <c r="B815" s="1073"/>
      <c r="C815" s="1076"/>
      <c r="D815" s="555"/>
      <c r="E815" s="556"/>
      <c r="F815" s="892"/>
      <c r="G815" s="138" t="s">
        <v>1550</v>
      </c>
      <c r="H815" s="139" t="s">
        <v>1283</v>
      </c>
      <c r="M815" s="139" t="s">
        <v>1551</v>
      </c>
      <c r="N815" s="131" t="s">
        <v>208</v>
      </c>
      <c r="O815" s="145" t="s">
        <v>1285</v>
      </c>
      <c r="P815" s="139" t="str">
        <f>VLOOKUP(O815,CódigosRetorno!$A$2:$B$2000,2,FALSE)</f>
        <v>El dato ingresado como atributo @listName es incorrecto.</v>
      </c>
      <c r="Q815" s="131" t="s">
        <v>9</v>
      </c>
    </row>
    <row r="816" spans="2:17" ht="24" x14ac:dyDescent="0.35">
      <c r="B816" s="1073"/>
      <c r="C816" s="1076"/>
      <c r="D816" s="555"/>
      <c r="E816" s="556"/>
      <c r="F816" s="892"/>
      <c r="G816" s="138" t="s">
        <v>1257</v>
      </c>
      <c r="H816" s="139" t="s">
        <v>1280</v>
      </c>
      <c r="M816" s="139" t="s">
        <v>1259</v>
      </c>
      <c r="N816" s="145" t="s">
        <v>208</v>
      </c>
      <c r="O816" s="147" t="s">
        <v>1281</v>
      </c>
      <c r="P816" s="139" t="str">
        <f>VLOOKUP(O816,CódigosRetorno!$A$2:$B$2000,2,FALSE)</f>
        <v>El dato ingresado como atributo @listAgencyName es incorrecto.</v>
      </c>
      <c r="Q816" s="131" t="s">
        <v>9</v>
      </c>
    </row>
    <row r="817" spans="2:17" ht="36" x14ac:dyDescent="0.35">
      <c r="B817" s="1073"/>
      <c r="C817" s="1076"/>
      <c r="D817" s="555"/>
      <c r="E817" s="556"/>
      <c r="F817" s="892"/>
      <c r="G817" s="148" t="s">
        <v>1552</v>
      </c>
      <c r="H817" s="95" t="s">
        <v>1287</v>
      </c>
      <c r="M817" s="139" t="s">
        <v>1553</v>
      </c>
      <c r="N817" s="145" t="s">
        <v>208</v>
      </c>
      <c r="O817" s="147" t="s">
        <v>1289</v>
      </c>
      <c r="P817" s="139" t="str">
        <f>VLOOKUP(O817,CódigosRetorno!$A$2:$B$2000,2,FALSE)</f>
        <v>El dato ingresado como atributo @listURI es incorrecto.</v>
      </c>
      <c r="Q817" s="131" t="s">
        <v>9</v>
      </c>
    </row>
    <row r="818" spans="2:17" ht="24" x14ac:dyDescent="0.35">
      <c r="B818" s="1073"/>
      <c r="C818" s="1076"/>
      <c r="D818" s="555"/>
      <c r="E818" s="556"/>
      <c r="F818" s="927" t="s">
        <v>300</v>
      </c>
      <c r="G818" s="927" t="s">
        <v>301</v>
      </c>
      <c r="H818" s="873" t="s">
        <v>3252</v>
      </c>
      <c r="M818" s="139" t="s">
        <v>3253</v>
      </c>
      <c r="N818" s="131" t="s">
        <v>6</v>
      </c>
      <c r="O818" s="145" t="s">
        <v>1556</v>
      </c>
      <c r="P818" s="139" t="str">
        <f>VLOOKUP(O818,CódigosRetorno!$A$2:$B$2000,2,FALSE)</f>
        <v>El XML no contiene tag o no existe información del valor del concepto por linea.</v>
      </c>
      <c r="Q818" s="131" t="s">
        <v>9</v>
      </c>
    </row>
    <row r="819" spans="2:17" ht="36" x14ac:dyDescent="0.35">
      <c r="B819" s="1074"/>
      <c r="C819" s="1077"/>
      <c r="D819" s="557"/>
      <c r="E819" s="558"/>
      <c r="F819" s="929"/>
      <c r="G819" s="929"/>
      <c r="H819" s="874"/>
      <c r="M819" s="139" t="s">
        <v>3254</v>
      </c>
      <c r="N819" s="131" t="s">
        <v>208</v>
      </c>
      <c r="O819" s="145" t="s">
        <v>2281</v>
      </c>
      <c r="P819" s="139" t="str">
        <f>VLOOKUP(O819,CódigosRetorno!$A$2:$B$2000,2,FALSE)</f>
        <v>El dato ingresado como cantidad del concepto de la linea no cumple con el formato establecido.</v>
      </c>
      <c r="Q819" s="131" t="s">
        <v>9</v>
      </c>
    </row>
    <row r="820" spans="2:17" x14ac:dyDescent="0.35"/>
  </sheetData>
  <autoFilter ref="N1:O802" xr:uid="{CACFEAE1-CA3E-4337-9ACB-3D396A001AD2}"/>
  <mergeCells count="1313">
    <mergeCell ref="B804:B812"/>
    <mergeCell ref="C804:C812"/>
    <mergeCell ref="D804:D812"/>
    <mergeCell ref="E804:E812"/>
    <mergeCell ref="F805:F806"/>
    <mergeCell ref="G805:G806"/>
    <mergeCell ref="H805:H806"/>
    <mergeCell ref="F807:F809"/>
    <mergeCell ref="F810:F812"/>
    <mergeCell ref="G810:G812"/>
    <mergeCell ref="H810:H812"/>
    <mergeCell ref="B813:B819"/>
    <mergeCell ref="C813:C819"/>
    <mergeCell ref="F815:F817"/>
    <mergeCell ref="F818:F819"/>
    <mergeCell ref="G818:G819"/>
    <mergeCell ref="H818:H819"/>
    <mergeCell ref="F466:F467"/>
    <mergeCell ref="G466:G467"/>
    <mergeCell ref="H466:H467"/>
    <mergeCell ref="F468:F469"/>
    <mergeCell ref="G468:G469"/>
    <mergeCell ref="H468:H469"/>
    <mergeCell ref="B130:B131"/>
    <mergeCell ref="C130:C131"/>
    <mergeCell ref="D130:D131"/>
    <mergeCell ref="E130:E131"/>
    <mergeCell ref="B133:B138"/>
    <mergeCell ref="C133:C138"/>
    <mergeCell ref="D133:D138"/>
    <mergeCell ref="E133:E138"/>
    <mergeCell ref="H133:H134"/>
    <mergeCell ref="D297:D320"/>
    <mergeCell ref="E297:E320"/>
    <mergeCell ref="F297:F305"/>
    <mergeCell ref="G297:G305"/>
    <mergeCell ref="B291:B296"/>
    <mergeCell ref="C291:C296"/>
    <mergeCell ref="D291:D296"/>
    <mergeCell ref="E291:E296"/>
    <mergeCell ref="B182:B190"/>
    <mergeCell ref="C182:C190"/>
    <mergeCell ref="D182:D190"/>
    <mergeCell ref="E182:E190"/>
    <mergeCell ref="F182:F183"/>
    <mergeCell ref="G182:G183"/>
    <mergeCell ref="G338:G339"/>
    <mergeCell ref="H338:H339"/>
    <mergeCell ref="H340:H343"/>
    <mergeCell ref="I233:I235"/>
    <mergeCell ref="H272:H274"/>
    <mergeCell ref="I272:I274"/>
    <mergeCell ref="H285:H286"/>
    <mergeCell ref="I285:I286"/>
    <mergeCell ref="B297:B320"/>
    <mergeCell ref="C297:C320"/>
    <mergeCell ref="C794:C802"/>
    <mergeCell ref="D794:D802"/>
    <mergeCell ref="E794:E802"/>
    <mergeCell ref="F796:F798"/>
    <mergeCell ref="B321:B339"/>
    <mergeCell ref="C321:C339"/>
    <mergeCell ref="D321:D339"/>
    <mergeCell ref="E321:E339"/>
    <mergeCell ref="F321:F324"/>
    <mergeCell ref="F790:F792"/>
    <mergeCell ref="H790:H792"/>
    <mergeCell ref="H233:H235"/>
    <mergeCell ref="F336:F337"/>
    <mergeCell ref="G336:G337"/>
    <mergeCell ref="F317:F318"/>
    <mergeCell ref="G317:G318"/>
    <mergeCell ref="H317:H318"/>
    <mergeCell ref="I317:I318"/>
    <mergeCell ref="F319:F320"/>
    <mergeCell ref="G319:G320"/>
    <mergeCell ref="H319:H320"/>
    <mergeCell ref="I319:I320"/>
    <mergeCell ref="H336:H337"/>
    <mergeCell ref="I336:I337"/>
    <mergeCell ref="F338:F339"/>
    <mergeCell ref="J22:J26"/>
    <mergeCell ref="K22:K26"/>
    <mergeCell ref="L22:L26"/>
    <mergeCell ref="E24:E26"/>
    <mergeCell ref="F24:F26"/>
    <mergeCell ref="B22:B26"/>
    <mergeCell ref="C22:C26"/>
    <mergeCell ref="D22:D26"/>
    <mergeCell ref="E22:E23"/>
    <mergeCell ref="F22:F23"/>
    <mergeCell ref="G22:G23"/>
    <mergeCell ref="F42:F43"/>
    <mergeCell ref="G42:G43"/>
    <mergeCell ref="H42:H43"/>
    <mergeCell ref="I42:I43"/>
    <mergeCell ref="J42:J46"/>
    <mergeCell ref="H36:H41"/>
    <mergeCell ref="I36:I41"/>
    <mergeCell ref="D27:D32"/>
    <mergeCell ref="E27:E29"/>
    <mergeCell ref="F27:F29"/>
    <mergeCell ref="G27:G29"/>
    <mergeCell ref="G18:G20"/>
    <mergeCell ref="H18:H20"/>
    <mergeCell ref="I18:I20"/>
    <mergeCell ref="J18:J20"/>
    <mergeCell ref="H10:H17"/>
    <mergeCell ref="I10:I17"/>
    <mergeCell ref="K18:K20"/>
    <mergeCell ref="L18:L20"/>
    <mergeCell ref="B18:B20"/>
    <mergeCell ref="C18:C20"/>
    <mergeCell ref="D18:D20"/>
    <mergeCell ref="E18:E20"/>
    <mergeCell ref="F18:F20"/>
    <mergeCell ref="H22:H23"/>
    <mergeCell ref="I22:I23"/>
    <mergeCell ref="H5:H6"/>
    <mergeCell ref="I5:I6"/>
    <mergeCell ref="J5:J6"/>
    <mergeCell ref="K5:K6"/>
    <mergeCell ref="L5:L6"/>
    <mergeCell ref="B7:B9"/>
    <mergeCell ref="C7:C9"/>
    <mergeCell ref="D7:D9"/>
    <mergeCell ref="E7:E8"/>
    <mergeCell ref="F7:F8"/>
    <mergeCell ref="B5:B6"/>
    <mergeCell ref="C5:C6"/>
    <mergeCell ref="D5:D6"/>
    <mergeCell ref="E5:E6"/>
    <mergeCell ref="F5:F6"/>
    <mergeCell ref="G5:G6"/>
    <mergeCell ref="K10:K17"/>
    <mergeCell ref="L10:L17"/>
    <mergeCell ref="B10:B17"/>
    <mergeCell ref="C10:C17"/>
    <mergeCell ref="D10:D17"/>
    <mergeCell ref="E10:E17"/>
    <mergeCell ref="F10:F17"/>
    <mergeCell ref="G10:G17"/>
    <mergeCell ref="J10:J17"/>
    <mergeCell ref="G7:G8"/>
    <mergeCell ref="H7:H8"/>
    <mergeCell ref="I7:I8"/>
    <mergeCell ref="J7:J9"/>
    <mergeCell ref="K7:K9"/>
    <mergeCell ref="L7:L9"/>
    <mergeCell ref="J36:J41"/>
    <mergeCell ref="K36:K41"/>
    <mergeCell ref="L36:L41"/>
    <mergeCell ref="B36:B46"/>
    <mergeCell ref="C36:C46"/>
    <mergeCell ref="D36:D46"/>
    <mergeCell ref="E36:E43"/>
    <mergeCell ref="F36:F41"/>
    <mergeCell ref="G36:G41"/>
    <mergeCell ref="H27:H29"/>
    <mergeCell ref="I27:I29"/>
    <mergeCell ref="J27:J32"/>
    <mergeCell ref="K27:K32"/>
    <mergeCell ref="L27:L32"/>
    <mergeCell ref="E30:E32"/>
    <mergeCell ref="F30:F32"/>
    <mergeCell ref="B27:B32"/>
    <mergeCell ref="C27:C32"/>
    <mergeCell ref="J48:J49"/>
    <mergeCell ref="K48:K49"/>
    <mergeCell ref="L48:L49"/>
    <mergeCell ref="B50:B61"/>
    <mergeCell ref="C50:C61"/>
    <mergeCell ref="D50:D61"/>
    <mergeCell ref="E50:E61"/>
    <mergeCell ref="J53:J55"/>
    <mergeCell ref="K42:K46"/>
    <mergeCell ref="L42:L46"/>
    <mergeCell ref="E44:E46"/>
    <mergeCell ref="F44:F46"/>
    <mergeCell ref="B48:B49"/>
    <mergeCell ref="C48:C49"/>
    <mergeCell ref="D48:D49"/>
    <mergeCell ref="E48:E49"/>
    <mergeCell ref="F48:F49"/>
    <mergeCell ref="G48:G49"/>
    <mergeCell ref="H48:H49"/>
    <mergeCell ref="I48:I49"/>
    <mergeCell ref="L65:L67"/>
    <mergeCell ref="F66:F67"/>
    <mergeCell ref="J70:J73"/>
    <mergeCell ref="K70:K73"/>
    <mergeCell ref="L70:L73"/>
    <mergeCell ref="F71:F73"/>
    <mergeCell ref="B62:B73"/>
    <mergeCell ref="C62:C73"/>
    <mergeCell ref="D62:D73"/>
    <mergeCell ref="E62:E73"/>
    <mergeCell ref="J65:J67"/>
    <mergeCell ref="K65:K67"/>
    <mergeCell ref="K53:K55"/>
    <mergeCell ref="L53:L55"/>
    <mergeCell ref="F54:F55"/>
    <mergeCell ref="J58:J61"/>
    <mergeCell ref="K58:K61"/>
    <mergeCell ref="L58:L61"/>
    <mergeCell ref="F59:F61"/>
    <mergeCell ref="J79:J83"/>
    <mergeCell ref="K79:K83"/>
    <mergeCell ref="L79:L83"/>
    <mergeCell ref="E82:E83"/>
    <mergeCell ref="F82:F83"/>
    <mergeCell ref="H74:H75"/>
    <mergeCell ref="I74:I75"/>
    <mergeCell ref="J74:J78"/>
    <mergeCell ref="K74:K78"/>
    <mergeCell ref="L74:L78"/>
    <mergeCell ref="F76:F78"/>
    <mergeCell ref="B74:B78"/>
    <mergeCell ref="C74:C78"/>
    <mergeCell ref="D74:D78"/>
    <mergeCell ref="E74:E78"/>
    <mergeCell ref="F74:F75"/>
    <mergeCell ref="G74:G75"/>
    <mergeCell ref="I79:I81"/>
    <mergeCell ref="H79:H81"/>
    <mergeCell ref="G79:G81"/>
    <mergeCell ref="F79:F81"/>
    <mergeCell ref="E79:E81"/>
    <mergeCell ref="D79:D83"/>
    <mergeCell ref="C79:C83"/>
    <mergeCell ref="B79:B83"/>
    <mergeCell ref="K93:K97"/>
    <mergeCell ref="L93:L97"/>
    <mergeCell ref="E95:E97"/>
    <mergeCell ref="F95:F97"/>
    <mergeCell ref="B98:B99"/>
    <mergeCell ref="C98:C99"/>
    <mergeCell ref="D98:D99"/>
    <mergeCell ref="E98:E99"/>
    <mergeCell ref="F98:F99"/>
    <mergeCell ref="G98:G99"/>
    <mergeCell ref="H85:H92"/>
    <mergeCell ref="I85:I92"/>
    <mergeCell ref="J85:J92"/>
    <mergeCell ref="K85:K92"/>
    <mergeCell ref="L85:L92"/>
    <mergeCell ref="F93:F94"/>
    <mergeCell ref="G93:G94"/>
    <mergeCell ref="H93:H94"/>
    <mergeCell ref="I93:I94"/>
    <mergeCell ref="J93:J97"/>
    <mergeCell ref="B85:B97"/>
    <mergeCell ref="C85:C97"/>
    <mergeCell ref="D85:D97"/>
    <mergeCell ref="E85:E94"/>
    <mergeCell ref="F85:F92"/>
    <mergeCell ref="G85:G92"/>
    <mergeCell ref="K103:K105"/>
    <mergeCell ref="L103:L105"/>
    <mergeCell ref="F104:F105"/>
    <mergeCell ref="J108:J111"/>
    <mergeCell ref="K108:K111"/>
    <mergeCell ref="L108:L111"/>
    <mergeCell ref="F109:F111"/>
    <mergeCell ref="H98:H99"/>
    <mergeCell ref="I98:I99"/>
    <mergeCell ref="J98:J99"/>
    <mergeCell ref="K98:K99"/>
    <mergeCell ref="L98:L99"/>
    <mergeCell ref="B100:B111"/>
    <mergeCell ref="C100:C111"/>
    <mergeCell ref="D100:D111"/>
    <mergeCell ref="E100:E111"/>
    <mergeCell ref="J103:J105"/>
    <mergeCell ref="L113:L116"/>
    <mergeCell ref="F114:F116"/>
    <mergeCell ref="B118:B129"/>
    <mergeCell ref="C118:C129"/>
    <mergeCell ref="D118:D129"/>
    <mergeCell ref="E118:E129"/>
    <mergeCell ref="F122:F123"/>
    <mergeCell ref="F127:F129"/>
    <mergeCell ref="B112:B117"/>
    <mergeCell ref="C112:C117"/>
    <mergeCell ref="D112:D117"/>
    <mergeCell ref="E112:E117"/>
    <mergeCell ref="J113:J116"/>
    <mergeCell ref="K113:K116"/>
    <mergeCell ref="G139:G140"/>
    <mergeCell ref="H139:H140"/>
    <mergeCell ref="I139:I140"/>
    <mergeCell ref="J139:J140"/>
    <mergeCell ref="K139:K140"/>
    <mergeCell ref="L139:L140"/>
    <mergeCell ref="L133:L134"/>
    <mergeCell ref="J135:J138"/>
    <mergeCell ref="K135:K138"/>
    <mergeCell ref="L135:L138"/>
    <mergeCell ref="F136:F138"/>
    <mergeCell ref="B139:B144"/>
    <mergeCell ref="C139:C144"/>
    <mergeCell ref="D139:D144"/>
    <mergeCell ref="E139:E144"/>
    <mergeCell ref="F139:F140"/>
    <mergeCell ref="F133:F134"/>
    <mergeCell ref="G133:G134"/>
    <mergeCell ref="J133:J134"/>
    <mergeCell ref="K133:K134"/>
    <mergeCell ref="G148:G149"/>
    <mergeCell ref="H148:H149"/>
    <mergeCell ref="J148:J151"/>
    <mergeCell ref="K148:K151"/>
    <mergeCell ref="L148:L151"/>
    <mergeCell ref="F150:F151"/>
    <mergeCell ref="H146:H147"/>
    <mergeCell ref="I146:I147"/>
    <mergeCell ref="J146:J147"/>
    <mergeCell ref="K146:K147"/>
    <mergeCell ref="L146:L147"/>
    <mergeCell ref="B148:B151"/>
    <mergeCell ref="C148:C151"/>
    <mergeCell ref="D148:D151"/>
    <mergeCell ref="E148:E151"/>
    <mergeCell ref="F148:F149"/>
    <mergeCell ref="J141:J144"/>
    <mergeCell ref="K141:K144"/>
    <mergeCell ref="L141:L144"/>
    <mergeCell ref="F142:F144"/>
    <mergeCell ref="B146:B147"/>
    <mergeCell ref="C146:C147"/>
    <mergeCell ref="D146:D147"/>
    <mergeCell ref="E146:E147"/>
    <mergeCell ref="F146:F147"/>
    <mergeCell ref="G146:G147"/>
    <mergeCell ref="I133:I134"/>
    <mergeCell ref="J161:J165"/>
    <mergeCell ref="K161:K165"/>
    <mergeCell ref="L161:L165"/>
    <mergeCell ref="G155:G157"/>
    <mergeCell ref="H155:H157"/>
    <mergeCell ref="J155:J160"/>
    <mergeCell ref="K155:K160"/>
    <mergeCell ref="L155:L160"/>
    <mergeCell ref="B161:B166"/>
    <mergeCell ref="C161:C166"/>
    <mergeCell ref="E161:E166"/>
    <mergeCell ref="H152:H153"/>
    <mergeCell ref="I152:I153"/>
    <mergeCell ref="J152:J153"/>
    <mergeCell ref="K152:K153"/>
    <mergeCell ref="L152:L153"/>
    <mergeCell ref="B155:B160"/>
    <mergeCell ref="C155:C160"/>
    <mergeCell ref="D155:D160"/>
    <mergeCell ref="E155:E160"/>
    <mergeCell ref="F155:F160"/>
    <mergeCell ref="B152:B153"/>
    <mergeCell ref="C152:C153"/>
    <mergeCell ref="D152:D153"/>
    <mergeCell ref="E152:E153"/>
    <mergeCell ref="F152:F153"/>
    <mergeCell ref="G152:G153"/>
    <mergeCell ref="D161:D166"/>
    <mergeCell ref="F161:F166"/>
    <mergeCell ref="G161:G165"/>
    <mergeCell ref="H161:H165"/>
    <mergeCell ref="I161:I165"/>
    <mergeCell ref="J167:J168"/>
    <mergeCell ref="K167:K168"/>
    <mergeCell ref="L167:L168"/>
    <mergeCell ref="B169:B172"/>
    <mergeCell ref="C169:C172"/>
    <mergeCell ref="D169:D172"/>
    <mergeCell ref="E169:E172"/>
    <mergeCell ref="F169:F171"/>
    <mergeCell ref="G169:G171"/>
    <mergeCell ref="B167:B168"/>
    <mergeCell ref="C167:C168"/>
    <mergeCell ref="D167:D168"/>
    <mergeCell ref="E167:E168"/>
    <mergeCell ref="F167:F168"/>
    <mergeCell ref="G167:G168"/>
    <mergeCell ref="H167:H168"/>
    <mergeCell ref="F177:F178"/>
    <mergeCell ref="G177:G178"/>
    <mergeCell ref="H177:H178"/>
    <mergeCell ref="I177:I178"/>
    <mergeCell ref="B173:B181"/>
    <mergeCell ref="C173:C181"/>
    <mergeCell ref="D173:D181"/>
    <mergeCell ref="E173:E178"/>
    <mergeCell ref="F173:F175"/>
    <mergeCell ref="I167:I168"/>
    <mergeCell ref="E179:E181"/>
    <mergeCell ref="F179:F181"/>
    <mergeCell ref="G173:G175"/>
    <mergeCell ref="H173:H175"/>
    <mergeCell ref="I173:I175"/>
    <mergeCell ref="J173:J181"/>
    <mergeCell ref="K173:K181"/>
    <mergeCell ref="L173:L181"/>
    <mergeCell ref="H169:H171"/>
    <mergeCell ref="I169:I171"/>
    <mergeCell ref="J169:J172"/>
    <mergeCell ref="K169:K172"/>
    <mergeCell ref="L169:L172"/>
    <mergeCell ref="H191:H194"/>
    <mergeCell ref="I191:I194"/>
    <mergeCell ref="J191:J195"/>
    <mergeCell ref="K191:K195"/>
    <mergeCell ref="L191:L195"/>
    <mergeCell ref="B196:B230"/>
    <mergeCell ref="C196:C230"/>
    <mergeCell ref="D196:D230"/>
    <mergeCell ref="E196:E215"/>
    <mergeCell ref="F196:F198"/>
    <mergeCell ref="B191:B195"/>
    <mergeCell ref="C191:C195"/>
    <mergeCell ref="D191:D195"/>
    <mergeCell ref="E191:E195"/>
    <mergeCell ref="F191:F194"/>
    <mergeCell ref="G191:G194"/>
    <mergeCell ref="H182:H183"/>
    <mergeCell ref="I182:I183"/>
    <mergeCell ref="J182:J190"/>
    <mergeCell ref="K182:K190"/>
    <mergeCell ref="L182:L190"/>
    <mergeCell ref="F186:F190"/>
    <mergeCell ref="G186:G187"/>
    <mergeCell ref="H186:H187"/>
    <mergeCell ref="I186:I187"/>
    <mergeCell ref="L200:L206"/>
    <mergeCell ref="F207:F210"/>
    <mergeCell ref="G207:G210"/>
    <mergeCell ref="H207:H210"/>
    <mergeCell ref="I207:I210"/>
    <mergeCell ref="J207:J210"/>
    <mergeCell ref="K207:K210"/>
    <mergeCell ref="L207:L210"/>
    <mergeCell ref="F200:F205"/>
    <mergeCell ref="G200:G205"/>
    <mergeCell ref="H200:H205"/>
    <mergeCell ref="I200:I205"/>
    <mergeCell ref="J200:J206"/>
    <mergeCell ref="K200:K206"/>
    <mergeCell ref="G196:G198"/>
    <mergeCell ref="H196:H198"/>
    <mergeCell ref="I196:I198"/>
    <mergeCell ref="J196:J199"/>
    <mergeCell ref="K196:K199"/>
    <mergeCell ref="L196:L199"/>
    <mergeCell ref="L219:L227"/>
    <mergeCell ref="E225:E227"/>
    <mergeCell ref="F225:F227"/>
    <mergeCell ref="E228:E230"/>
    <mergeCell ref="F228:F229"/>
    <mergeCell ref="G228:G229"/>
    <mergeCell ref="H228:H229"/>
    <mergeCell ref="I228:I229"/>
    <mergeCell ref="J228:J229"/>
    <mergeCell ref="K228:K229"/>
    <mergeCell ref="L211:L218"/>
    <mergeCell ref="E216:E218"/>
    <mergeCell ref="F216:F218"/>
    <mergeCell ref="E219:E224"/>
    <mergeCell ref="F219:F224"/>
    <mergeCell ref="G219:G224"/>
    <mergeCell ref="H219:H224"/>
    <mergeCell ref="I219:I224"/>
    <mergeCell ref="J219:J227"/>
    <mergeCell ref="K219:K227"/>
    <mergeCell ref="F211:F215"/>
    <mergeCell ref="G211:G215"/>
    <mergeCell ref="H211:H215"/>
    <mergeCell ref="I211:I215"/>
    <mergeCell ref="J211:J218"/>
    <mergeCell ref="K211:K218"/>
    <mergeCell ref="J233:J236"/>
    <mergeCell ref="K233:K236"/>
    <mergeCell ref="L233:L236"/>
    <mergeCell ref="F237:F239"/>
    <mergeCell ref="G237:G239"/>
    <mergeCell ref="H237:H239"/>
    <mergeCell ref="I237:I239"/>
    <mergeCell ref="J237:J239"/>
    <mergeCell ref="L228:L229"/>
    <mergeCell ref="B231:B251"/>
    <mergeCell ref="C231:C251"/>
    <mergeCell ref="D231:D251"/>
    <mergeCell ref="E231:E251"/>
    <mergeCell ref="J231:J232"/>
    <mergeCell ref="K231:K232"/>
    <mergeCell ref="L231:L232"/>
    <mergeCell ref="F233:F235"/>
    <mergeCell ref="G233:G235"/>
    <mergeCell ref="L243:L248"/>
    <mergeCell ref="F246:F248"/>
    <mergeCell ref="F249:F250"/>
    <mergeCell ref="G249:G250"/>
    <mergeCell ref="H249:H250"/>
    <mergeCell ref="I249:I250"/>
    <mergeCell ref="J249:J250"/>
    <mergeCell ref="K249:K250"/>
    <mergeCell ref="L249:L250"/>
    <mergeCell ref="F243:F245"/>
    <mergeCell ref="G243:G245"/>
    <mergeCell ref="H243:H245"/>
    <mergeCell ref="I243:I245"/>
    <mergeCell ref="J243:J248"/>
    <mergeCell ref="K243:K248"/>
    <mergeCell ref="K237:K239"/>
    <mergeCell ref="L237:L239"/>
    <mergeCell ref="F240:F242"/>
    <mergeCell ref="G240:G242"/>
    <mergeCell ref="H240:H242"/>
    <mergeCell ref="I240:I242"/>
    <mergeCell ref="J240:J242"/>
    <mergeCell ref="K240:K242"/>
    <mergeCell ref="L240:L242"/>
    <mergeCell ref="H260:H262"/>
    <mergeCell ref="I260:I262"/>
    <mergeCell ref="J260:J262"/>
    <mergeCell ref="K260:K262"/>
    <mergeCell ref="L260:L262"/>
    <mergeCell ref="F263:F265"/>
    <mergeCell ref="G263:G265"/>
    <mergeCell ref="H263:H265"/>
    <mergeCell ref="I263:I265"/>
    <mergeCell ref="J263:J268"/>
    <mergeCell ref="H252:H254"/>
    <mergeCell ref="I252:I253"/>
    <mergeCell ref="J252:J255"/>
    <mergeCell ref="K252:K255"/>
    <mergeCell ref="L252:L255"/>
    <mergeCell ref="F256:F258"/>
    <mergeCell ref="G256:G258"/>
    <mergeCell ref="H256:H258"/>
    <mergeCell ref="F252:F254"/>
    <mergeCell ref="G252:G254"/>
    <mergeCell ref="F260:F262"/>
    <mergeCell ref="G260:G262"/>
    <mergeCell ref="J272:J275"/>
    <mergeCell ref="K272:K275"/>
    <mergeCell ref="L272:L275"/>
    <mergeCell ref="B276:B289"/>
    <mergeCell ref="C276:C289"/>
    <mergeCell ref="D276:D289"/>
    <mergeCell ref="E276:E289"/>
    <mergeCell ref="F276:F277"/>
    <mergeCell ref="B272:B275"/>
    <mergeCell ref="C272:C275"/>
    <mergeCell ref="D272:D275"/>
    <mergeCell ref="E272:E275"/>
    <mergeCell ref="F272:F274"/>
    <mergeCell ref="G272:G274"/>
    <mergeCell ref="K263:K268"/>
    <mergeCell ref="L263:L268"/>
    <mergeCell ref="F266:F268"/>
    <mergeCell ref="F269:F270"/>
    <mergeCell ref="G269:G270"/>
    <mergeCell ref="H269:H270"/>
    <mergeCell ref="I269:I270"/>
    <mergeCell ref="J269:J270"/>
    <mergeCell ref="K269:K270"/>
    <mergeCell ref="L269:L270"/>
    <mergeCell ref="B252:B271"/>
    <mergeCell ref="C252:C271"/>
    <mergeCell ref="D252:D271"/>
    <mergeCell ref="E252:E271"/>
    <mergeCell ref="L278:L283"/>
    <mergeCell ref="F281:F283"/>
    <mergeCell ref="F285:F286"/>
    <mergeCell ref="G285:G286"/>
    <mergeCell ref="J285:J287"/>
    <mergeCell ref="K285:K287"/>
    <mergeCell ref="L285:L287"/>
    <mergeCell ref="F278:F280"/>
    <mergeCell ref="G278:G280"/>
    <mergeCell ref="H278:H280"/>
    <mergeCell ref="I278:I280"/>
    <mergeCell ref="J278:J283"/>
    <mergeCell ref="K278:K283"/>
    <mergeCell ref="G276:G277"/>
    <mergeCell ref="H276:H277"/>
    <mergeCell ref="I276:I277"/>
    <mergeCell ref="J276:J277"/>
    <mergeCell ref="K276:K277"/>
    <mergeCell ref="L276:L277"/>
    <mergeCell ref="I291:I295"/>
    <mergeCell ref="J291:J296"/>
    <mergeCell ref="K291:K296"/>
    <mergeCell ref="L291:L296"/>
    <mergeCell ref="J288:J289"/>
    <mergeCell ref="K288:K289"/>
    <mergeCell ref="L288:L289"/>
    <mergeCell ref="F291:F295"/>
    <mergeCell ref="G291:G295"/>
    <mergeCell ref="H291:H295"/>
    <mergeCell ref="L307:L309"/>
    <mergeCell ref="F310:F313"/>
    <mergeCell ref="G310:G313"/>
    <mergeCell ref="H310:H313"/>
    <mergeCell ref="I310:I313"/>
    <mergeCell ref="J310:J316"/>
    <mergeCell ref="K310:K316"/>
    <mergeCell ref="L310:L316"/>
    <mergeCell ref="F314:F316"/>
    <mergeCell ref="H297:H305"/>
    <mergeCell ref="I297:I305"/>
    <mergeCell ref="J297:J306"/>
    <mergeCell ref="K297:K306"/>
    <mergeCell ref="L297:L306"/>
    <mergeCell ref="F307:F308"/>
    <mergeCell ref="G307:G308"/>
    <mergeCell ref="H307:H308"/>
    <mergeCell ref="I307:I308"/>
    <mergeCell ref="J307:J309"/>
    <mergeCell ref="K307:K309"/>
    <mergeCell ref="I338:I339"/>
    <mergeCell ref="K326:K328"/>
    <mergeCell ref="L326:L328"/>
    <mergeCell ref="J329:J334"/>
    <mergeCell ref="K329:K334"/>
    <mergeCell ref="L329:L334"/>
    <mergeCell ref="F330:F332"/>
    <mergeCell ref="G330:G332"/>
    <mergeCell ref="H330:H332"/>
    <mergeCell ref="I330:I332"/>
    <mergeCell ref="F333:F335"/>
    <mergeCell ref="H321:H324"/>
    <mergeCell ref="I321:I324"/>
    <mergeCell ref="J321:J325"/>
    <mergeCell ref="K321:K325"/>
    <mergeCell ref="L321:L325"/>
    <mergeCell ref="F326:F328"/>
    <mergeCell ref="G326:G328"/>
    <mergeCell ref="H326:H328"/>
    <mergeCell ref="I326:I328"/>
    <mergeCell ref="J326:J328"/>
    <mergeCell ref="G321:G324"/>
    <mergeCell ref="I340:I342"/>
    <mergeCell ref="J340:J344"/>
    <mergeCell ref="K340:K344"/>
    <mergeCell ref="L340:L344"/>
    <mergeCell ref="F345:F350"/>
    <mergeCell ref="G345:G350"/>
    <mergeCell ref="H345:H350"/>
    <mergeCell ref="I345:I350"/>
    <mergeCell ref="J345:J350"/>
    <mergeCell ref="B340:B362"/>
    <mergeCell ref="C340:C362"/>
    <mergeCell ref="D340:D362"/>
    <mergeCell ref="E340:E355"/>
    <mergeCell ref="F340:F343"/>
    <mergeCell ref="G340:G343"/>
    <mergeCell ref="E356:E358"/>
    <mergeCell ref="F356:F358"/>
    <mergeCell ref="E359:E362"/>
    <mergeCell ref="F359:F360"/>
    <mergeCell ref="G359:G360"/>
    <mergeCell ref="H359:H360"/>
    <mergeCell ref="I359:I360"/>
    <mergeCell ref="F361:F362"/>
    <mergeCell ref="G361:G362"/>
    <mergeCell ref="H361:H362"/>
    <mergeCell ref="I361:I362"/>
    <mergeCell ref="K345:K350"/>
    <mergeCell ref="L345:L350"/>
    <mergeCell ref="F352:F355"/>
    <mergeCell ref="G352:G355"/>
    <mergeCell ref="H352:H355"/>
    <mergeCell ref="I352:I355"/>
    <mergeCell ref="G384:G385"/>
    <mergeCell ref="H384:H385"/>
    <mergeCell ref="I384:I385"/>
    <mergeCell ref="K368:K373"/>
    <mergeCell ref="L368:L373"/>
    <mergeCell ref="F374:F378"/>
    <mergeCell ref="G374:G378"/>
    <mergeCell ref="H374:H378"/>
    <mergeCell ref="H363:H366"/>
    <mergeCell ref="I363:I366"/>
    <mergeCell ref="J363:J367"/>
    <mergeCell ref="K363:K367"/>
    <mergeCell ref="L363:L367"/>
    <mergeCell ref="F368:F372"/>
    <mergeCell ref="G368:G372"/>
    <mergeCell ref="H368:H372"/>
    <mergeCell ref="I368:I372"/>
    <mergeCell ref="J368:J373"/>
    <mergeCell ref="J388:J393"/>
    <mergeCell ref="K388:K393"/>
    <mergeCell ref="L388:L393"/>
    <mergeCell ref="F391:F393"/>
    <mergeCell ref="B363:B385"/>
    <mergeCell ref="C363:C385"/>
    <mergeCell ref="D363:D385"/>
    <mergeCell ref="E363:E385"/>
    <mergeCell ref="F363:F366"/>
    <mergeCell ref="G363:G366"/>
    <mergeCell ref="F382:F383"/>
    <mergeCell ref="G382:G383"/>
    <mergeCell ref="H386:H387"/>
    <mergeCell ref="I386:I387"/>
    <mergeCell ref="F388:F390"/>
    <mergeCell ref="G388:G390"/>
    <mergeCell ref="H388:H390"/>
    <mergeCell ref="I388:I390"/>
    <mergeCell ref="B386:B400"/>
    <mergeCell ref="C386:C400"/>
    <mergeCell ref="D386:D400"/>
    <mergeCell ref="E386:E400"/>
    <mergeCell ref="F386:F387"/>
    <mergeCell ref="G386:G387"/>
    <mergeCell ref="I374:I378"/>
    <mergeCell ref="J374:J381"/>
    <mergeCell ref="K374:K381"/>
    <mergeCell ref="L374:L381"/>
    <mergeCell ref="F379:F381"/>
    <mergeCell ref="H382:H383"/>
    <mergeCell ref="I382:I383"/>
    <mergeCell ref="F384:F385"/>
    <mergeCell ref="H401:H402"/>
    <mergeCell ref="I401:I402"/>
    <mergeCell ref="J401:J403"/>
    <mergeCell ref="K401:K403"/>
    <mergeCell ref="L401:L403"/>
    <mergeCell ref="B404:B406"/>
    <mergeCell ref="C404:C406"/>
    <mergeCell ref="D404:D406"/>
    <mergeCell ref="E404:E406"/>
    <mergeCell ref="F404:F405"/>
    <mergeCell ref="L395:L398"/>
    <mergeCell ref="J399:J400"/>
    <mergeCell ref="K399:K400"/>
    <mergeCell ref="L399:L400"/>
    <mergeCell ref="B401:B403"/>
    <mergeCell ref="C401:C403"/>
    <mergeCell ref="D401:D403"/>
    <mergeCell ref="E401:E403"/>
    <mergeCell ref="F401:F402"/>
    <mergeCell ref="G401:G402"/>
    <mergeCell ref="F395:F397"/>
    <mergeCell ref="G395:G397"/>
    <mergeCell ref="H395:H397"/>
    <mergeCell ref="I395:I397"/>
    <mergeCell ref="J395:J398"/>
    <mergeCell ref="K395:K398"/>
    <mergeCell ref="H407:H408"/>
    <mergeCell ref="I407:I408"/>
    <mergeCell ref="J407:J409"/>
    <mergeCell ref="K407:K409"/>
    <mergeCell ref="L407:L409"/>
    <mergeCell ref="B410:B413"/>
    <mergeCell ref="C410:C413"/>
    <mergeCell ref="D410:D413"/>
    <mergeCell ref="E410:E413"/>
    <mergeCell ref="F410:F412"/>
    <mergeCell ref="B407:B409"/>
    <mergeCell ref="C407:C409"/>
    <mergeCell ref="D407:D409"/>
    <mergeCell ref="E407:E409"/>
    <mergeCell ref="F407:F408"/>
    <mergeCell ref="G407:G408"/>
    <mergeCell ref="G404:G405"/>
    <mergeCell ref="H404:H405"/>
    <mergeCell ref="I404:I405"/>
    <mergeCell ref="J404:J406"/>
    <mergeCell ref="K404:K406"/>
    <mergeCell ref="L404:L406"/>
    <mergeCell ref="H414:H417"/>
    <mergeCell ref="I414:I417"/>
    <mergeCell ref="J414:J417"/>
    <mergeCell ref="K414:K417"/>
    <mergeCell ref="L414:L417"/>
    <mergeCell ref="B419:B420"/>
    <mergeCell ref="C419:C420"/>
    <mergeCell ref="D419:D420"/>
    <mergeCell ref="E419:E420"/>
    <mergeCell ref="J419:J420"/>
    <mergeCell ref="B414:B418"/>
    <mergeCell ref="C414:C418"/>
    <mergeCell ref="D414:D418"/>
    <mergeCell ref="E414:E418"/>
    <mergeCell ref="F414:F417"/>
    <mergeCell ref="G414:G417"/>
    <mergeCell ref="G410:G412"/>
    <mergeCell ref="H410:H412"/>
    <mergeCell ref="I410:I412"/>
    <mergeCell ref="J410:J413"/>
    <mergeCell ref="K410:K413"/>
    <mergeCell ref="L410:L413"/>
    <mergeCell ref="J422:J429"/>
    <mergeCell ref="K422:K429"/>
    <mergeCell ref="L422:L429"/>
    <mergeCell ref="B431:B435"/>
    <mergeCell ref="C431:C435"/>
    <mergeCell ref="D431:D435"/>
    <mergeCell ref="E431:E433"/>
    <mergeCell ref="F431:F433"/>
    <mergeCell ref="G431:G433"/>
    <mergeCell ref="H431:H433"/>
    <mergeCell ref="K419:K420"/>
    <mergeCell ref="L419:L420"/>
    <mergeCell ref="B422:B430"/>
    <mergeCell ref="C422:C430"/>
    <mergeCell ref="D422:D430"/>
    <mergeCell ref="E422:E430"/>
    <mergeCell ref="F422:F429"/>
    <mergeCell ref="G422:G429"/>
    <mergeCell ref="H422:H429"/>
    <mergeCell ref="I422:I429"/>
    <mergeCell ref="L436:L440"/>
    <mergeCell ref="F437:F438"/>
    <mergeCell ref="G437:G438"/>
    <mergeCell ref="H437:H438"/>
    <mergeCell ref="I437:I438"/>
    <mergeCell ref="F439:F441"/>
    <mergeCell ref="B436:B445"/>
    <mergeCell ref="C436:C445"/>
    <mergeCell ref="D436:D445"/>
    <mergeCell ref="E436:E445"/>
    <mergeCell ref="J436:J440"/>
    <mergeCell ref="K436:K440"/>
    <mergeCell ref="F443:F444"/>
    <mergeCell ref="G443:G444"/>
    <mergeCell ref="H443:H444"/>
    <mergeCell ref="I443:I444"/>
    <mergeCell ref="I431:I433"/>
    <mergeCell ref="J431:J435"/>
    <mergeCell ref="K431:K435"/>
    <mergeCell ref="L431:L435"/>
    <mergeCell ref="E434:E435"/>
    <mergeCell ref="F434:F435"/>
    <mergeCell ref="L450:L456"/>
    <mergeCell ref="F451:F454"/>
    <mergeCell ref="G451:G454"/>
    <mergeCell ref="H451:H454"/>
    <mergeCell ref="I451:I454"/>
    <mergeCell ref="F455:F457"/>
    <mergeCell ref="B450:B465"/>
    <mergeCell ref="C450:C465"/>
    <mergeCell ref="D450:D465"/>
    <mergeCell ref="E450:E465"/>
    <mergeCell ref="J450:J456"/>
    <mergeCell ref="K450:K456"/>
    <mergeCell ref="F459:F460"/>
    <mergeCell ref="G459:G460"/>
    <mergeCell ref="H459:H460"/>
    <mergeCell ref="I459:I460"/>
    <mergeCell ref="J443:J445"/>
    <mergeCell ref="K443:K445"/>
    <mergeCell ref="L443:L445"/>
    <mergeCell ref="B446:B447"/>
    <mergeCell ref="C446:C447"/>
    <mergeCell ref="D446:D447"/>
    <mergeCell ref="E446:E447"/>
    <mergeCell ref="B466:B470"/>
    <mergeCell ref="C466:C470"/>
    <mergeCell ref="D466:D470"/>
    <mergeCell ref="E466:E470"/>
    <mergeCell ref="B472:B499"/>
    <mergeCell ref="C472:C499"/>
    <mergeCell ref="D472:D499"/>
    <mergeCell ref="E472:E499"/>
    <mergeCell ref="J459:J461"/>
    <mergeCell ref="K459:K461"/>
    <mergeCell ref="L459:L461"/>
    <mergeCell ref="F462:F464"/>
    <mergeCell ref="G462:G464"/>
    <mergeCell ref="H462:H464"/>
    <mergeCell ref="I462:I464"/>
    <mergeCell ref="J462:J465"/>
    <mergeCell ref="K462:K465"/>
    <mergeCell ref="L462:L465"/>
    <mergeCell ref="F486:F487"/>
    <mergeCell ref="G486:G487"/>
    <mergeCell ref="H486:H487"/>
    <mergeCell ref="I486:I487"/>
    <mergeCell ref="J486:J487"/>
    <mergeCell ref="J488:J491"/>
    <mergeCell ref="F489:F491"/>
    <mergeCell ref="F481:F483"/>
    <mergeCell ref="G481:G483"/>
    <mergeCell ref="H481:H483"/>
    <mergeCell ref="I481:I483"/>
    <mergeCell ref="J481:J485"/>
    <mergeCell ref="F484:F485"/>
    <mergeCell ref="L472:L476"/>
    <mergeCell ref="F475:F476"/>
    <mergeCell ref="F477:F478"/>
    <mergeCell ref="G477:G478"/>
    <mergeCell ref="H477:H478"/>
    <mergeCell ref="I477:I478"/>
    <mergeCell ref="J477:J479"/>
    <mergeCell ref="F472:F474"/>
    <mergeCell ref="G472:G474"/>
    <mergeCell ref="H472:H474"/>
    <mergeCell ref="I472:I474"/>
    <mergeCell ref="J472:J476"/>
    <mergeCell ref="K472:K476"/>
    <mergeCell ref="J504:J508"/>
    <mergeCell ref="J509:J511"/>
    <mergeCell ref="F513:F515"/>
    <mergeCell ref="B517:B531"/>
    <mergeCell ref="C517:C531"/>
    <mergeCell ref="D517:D531"/>
    <mergeCell ref="E517:E531"/>
    <mergeCell ref="J517:J521"/>
    <mergeCell ref="B500:B502"/>
    <mergeCell ref="C500:C502"/>
    <mergeCell ref="D500:D502"/>
    <mergeCell ref="E500:E502"/>
    <mergeCell ref="B504:B515"/>
    <mergeCell ref="C504:C515"/>
    <mergeCell ref="D504:D515"/>
    <mergeCell ref="E504:E515"/>
    <mergeCell ref="F492:F495"/>
    <mergeCell ref="G492:G495"/>
    <mergeCell ref="H492:H495"/>
    <mergeCell ref="I492:I495"/>
    <mergeCell ref="J492:J495"/>
    <mergeCell ref="J496:J499"/>
    <mergeCell ref="F497:F499"/>
    <mergeCell ref="L532:L536"/>
    <mergeCell ref="F534:F536"/>
    <mergeCell ref="B538:B543"/>
    <mergeCell ref="C538:C543"/>
    <mergeCell ref="D538:D543"/>
    <mergeCell ref="E538:E543"/>
    <mergeCell ref="J538:J542"/>
    <mergeCell ref="K538:K542"/>
    <mergeCell ref="L538:L542"/>
    <mergeCell ref="F540:F542"/>
    <mergeCell ref="B532:B537"/>
    <mergeCell ref="C532:C537"/>
    <mergeCell ref="D532:D537"/>
    <mergeCell ref="E532:E537"/>
    <mergeCell ref="J532:J536"/>
    <mergeCell ref="K532:K536"/>
    <mergeCell ref="K517:K521"/>
    <mergeCell ref="L517:L521"/>
    <mergeCell ref="F519:F521"/>
    <mergeCell ref="F522:F523"/>
    <mergeCell ref="G522:G523"/>
    <mergeCell ref="H522:H523"/>
    <mergeCell ref="I522:I531"/>
    <mergeCell ref="J522:J531"/>
    <mergeCell ref="K522:K531"/>
    <mergeCell ref="L522:L531"/>
    <mergeCell ref="F500:F501"/>
    <mergeCell ref="G500:G501"/>
    <mergeCell ref="H500:H501"/>
    <mergeCell ref="J553:J557"/>
    <mergeCell ref="K553:K557"/>
    <mergeCell ref="L553:L557"/>
    <mergeCell ref="B560:B564"/>
    <mergeCell ref="C560:C564"/>
    <mergeCell ref="D560:D564"/>
    <mergeCell ref="E560:E564"/>
    <mergeCell ref="F560:F561"/>
    <mergeCell ref="G560:G561"/>
    <mergeCell ref="H560:H561"/>
    <mergeCell ref="L577:L585"/>
    <mergeCell ref="L545:L552"/>
    <mergeCell ref="F546:F549"/>
    <mergeCell ref="G546:G549"/>
    <mergeCell ref="H546:H549"/>
    <mergeCell ref="I546:I549"/>
    <mergeCell ref="F550:F552"/>
    <mergeCell ref="B545:B557"/>
    <mergeCell ref="C545:C557"/>
    <mergeCell ref="D545:D557"/>
    <mergeCell ref="E545:E557"/>
    <mergeCell ref="J545:J552"/>
    <mergeCell ref="K545:K552"/>
    <mergeCell ref="F553:F557"/>
    <mergeCell ref="G553:G557"/>
    <mergeCell ref="H553:H557"/>
    <mergeCell ref="I553:I557"/>
    <mergeCell ref="K565:K576"/>
    <mergeCell ref="L565:L576"/>
    <mergeCell ref="F566:F573"/>
    <mergeCell ref="G566:G573"/>
    <mergeCell ref="H566:H573"/>
    <mergeCell ref="I566:I573"/>
    <mergeCell ref="F574:F576"/>
    <mergeCell ref="I560:I561"/>
    <mergeCell ref="J560:J564"/>
    <mergeCell ref="K560:K564"/>
    <mergeCell ref="L560:L564"/>
    <mergeCell ref="F562:F564"/>
    <mergeCell ref="B565:B585"/>
    <mergeCell ref="C565:C585"/>
    <mergeCell ref="D565:D585"/>
    <mergeCell ref="E565:E585"/>
    <mergeCell ref="J565:J576"/>
    <mergeCell ref="J592:J596"/>
    <mergeCell ref="K592:K596"/>
    <mergeCell ref="L592:L596"/>
    <mergeCell ref="F594:F596"/>
    <mergeCell ref="F588:F590"/>
    <mergeCell ref="B592:B597"/>
    <mergeCell ref="C592:C597"/>
    <mergeCell ref="D592:D597"/>
    <mergeCell ref="E592:E597"/>
    <mergeCell ref="B586:B591"/>
    <mergeCell ref="C586:C591"/>
    <mergeCell ref="D586:D591"/>
    <mergeCell ref="E586:E591"/>
    <mergeCell ref="J586:J590"/>
    <mergeCell ref="K586:K590"/>
    <mergeCell ref="L586:L590"/>
    <mergeCell ref="F577:F585"/>
    <mergeCell ref="G577:G585"/>
    <mergeCell ref="H577:H585"/>
    <mergeCell ref="I577:I585"/>
    <mergeCell ref="J577:J585"/>
    <mergeCell ref="K577:K585"/>
    <mergeCell ref="L605:L612"/>
    <mergeCell ref="F606:F609"/>
    <mergeCell ref="G606:G609"/>
    <mergeCell ref="H606:H609"/>
    <mergeCell ref="I606:I609"/>
    <mergeCell ref="F610:F612"/>
    <mergeCell ref="B605:B617"/>
    <mergeCell ref="C605:C617"/>
    <mergeCell ref="D605:D617"/>
    <mergeCell ref="E605:E617"/>
    <mergeCell ref="J605:J612"/>
    <mergeCell ref="K605:K612"/>
    <mergeCell ref="F613:F617"/>
    <mergeCell ref="G613:G617"/>
    <mergeCell ref="H613:H617"/>
    <mergeCell ref="I613:I617"/>
    <mergeCell ref="H598:H599"/>
    <mergeCell ref="I598:I599"/>
    <mergeCell ref="J598:J602"/>
    <mergeCell ref="K598:K602"/>
    <mergeCell ref="L598:L602"/>
    <mergeCell ref="F600:F602"/>
    <mergeCell ref="B598:B602"/>
    <mergeCell ref="C598:C602"/>
    <mergeCell ref="D598:D602"/>
    <mergeCell ref="E598:E602"/>
    <mergeCell ref="F598:F599"/>
    <mergeCell ref="G598:G599"/>
    <mergeCell ref="I619:I625"/>
    <mergeCell ref="J619:J628"/>
    <mergeCell ref="K619:K628"/>
    <mergeCell ref="L619:L628"/>
    <mergeCell ref="F621:F625"/>
    <mergeCell ref="G621:G625"/>
    <mergeCell ref="H621:H625"/>
    <mergeCell ref="F626:F628"/>
    <mergeCell ref="J613:J617"/>
    <mergeCell ref="K613:K617"/>
    <mergeCell ref="L613:L617"/>
    <mergeCell ref="B619:B628"/>
    <mergeCell ref="C619:C628"/>
    <mergeCell ref="D619:D628"/>
    <mergeCell ref="E619:E628"/>
    <mergeCell ref="F619:F620"/>
    <mergeCell ref="G619:G620"/>
    <mergeCell ref="H619:H620"/>
    <mergeCell ref="L631:L634"/>
    <mergeCell ref="F632:F634"/>
    <mergeCell ref="B635:B638"/>
    <mergeCell ref="C635:C638"/>
    <mergeCell ref="D635:D638"/>
    <mergeCell ref="E635:E638"/>
    <mergeCell ref="F635:F636"/>
    <mergeCell ref="G635:G636"/>
    <mergeCell ref="H635:H636"/>
    <mergeCell ref="I635:I636"/>
    <mergeCell ref="B629:B634"/>
    <mergeCell ref="C629:C634"/>
    <mergeCell ref="D629:D634"/>
    <mergeCell ref="E629:E634"/>
    <mergeCell ref="J631:J634"/>
    <mergeCell ref="K631:K634"/>
    <mergeCell ref="I648:I652"/>
    <mergeCell ref="J648:J652"/>
    <mergeCell ref="K648:K652"/>
    <mergeCell ref="L648:L652"/>
    <mergeCell ref="F641:F644"/>
    <mergeCell ref="G641:G644"/>
    <mergeCell ref="H641:H644"/>
    <mergeCell ref="I641:I644"/>
    <mergeCell ref="F645:F647"/>
    <mergeCell ref="D648:D652"/>
    <mergeCell ref="E648:E652"/>
    <mergeCell ref="F648:F652"/>
    <mergeCell ref="G648:G652"/>
    <mergeCell ref="H648:H652"/>
    <mergeCell ref="L658:L660"/>
    <mergeCell ref="J635:J637"/>
    <mergeCell ref="K635:K637"/>
    <mergeCell ref="L635:L637"/>
    <mergeCell ref="B640:B652"/>
    <mergeCell ref="C640:C652"/>
    <mergeCell ref="D640:D647"/>
    <mergeCell ref="E640:E647"/>
    <mergeCell ref="J640:J647"/>
    <mergeCell ref="K640:K647"/>
    <mergeCell ref="L640:L647"/>
    <mergeCell ref="F658:F659"/>
    <mergeCell ref="G658:G659"/>
    <mergeCell ref="H658:H659"/>
    <mergeCell ref="I658:I659"/>
    <mergeCell ref="J658:J660"/>
    <mergeCell ref="K658:K660"/>
    <mergeCell ref="L653:L657"/>
    <mergeCell ref="F655:F657"/>
    <mergeCell ref="B653:B660"/>
    <mergeCell ref="C653:C660"/>
    <mergeCell ref="D653:D660"/>
    <mergeCell ref="E653:E660"/>
    <mergeCell ref="J653:J657"/>
    <mergeCell ref="K653:K657"/>
    <mergeCell ref="I668:I669"/>
    <mergeCell ref="J668:J671"/>
    <mergeCell ref="K668:K671"/>
    <mergeCell ref="L668:L671"/>
    <mergeCell ref="F670:F671"/>
    <mergeCell ref="F672:F673"/>
    <mergeCell ref="G672:G673"/>
    <mergeCell ref="H672:H673"/>
    <mergeCell ref="I672:I673"/>
    <mergeCell ref="J672:J673"/>
    <mergeCell ref="F663:F665"/>
    <mergeCell ref="B668:B673"/>
    <mergeCell ref="C668:C673"/>
    <mergeCell ref="D668:D673"/>
    <mergeCell ref="E668:E673"/>
    <mergeCell ref="F668:F669"/>
    <mergeCell ref="G668:G669"/>
    <mergeCell ref="H668:H669"/>
    <mergeCell ref="B661:B666"/>
    <mergeCell ref="C661:C666"/>
    <mergeCell ref="D661:D666"/>
    <mergeCell ref="E661:E666"/>
    <mergeCell ref="J661:J665"/>
    <mergeCell ref="K661:K665"/>
    <mergeCell ref="L661:L665"/>
    <mergeCell ref="J674:J677"/>
    <mergeCell ref="K674:K677"/>
    <mergeCell ref="L674:L677"/>
    <mergeCell ref="F676:F677"/>
    <mergeCell ref="F678:F679"/>
    <mergeCell ref="G678:G679"/>
    <mergeCell ref="H678:H679"/>
    <mergeCell ref="J678:J679"/>
    <mergeCell ref="K678:K679"/>
    <mergeCell ref="L678:L679"/>
    <mergeCell ref="K672:K673"/>
    <mergeCell ref="L672:L673"/>
    <mergeCell ref="B674:B679"/>
    <mergeCell ref="C674:C679"/>
    <mergeCell ref="D674:D679"/>
    <mergeCell ref="E674:E679"/>
    <mergeCell ref="F674:F675"/>
    <mergeCell ref="G674:G675"/>
    <mergeCell ref="H674:H675"/>
    <mergeCell ref="I674:I675"/>
    <mergeCell ref="G683:G684"/>
    <mergeCell ref="H683:H684"/>
    <mergeCell ref="I683:I684"/>
    <mergeCell ref="J683:J685"/>
    <mergeCell ref="K683:K685"/>
    <mergeCell ref="L683:L685"/>
    <mergeCell ref="H680:H681"/>
    <mergeCell ref="I680:I681"/>
    <mergeCell ref="J680:J681"/>
    <mergeCell ref="K680:K681"/>
    <mergeCell ref="L680:L681"/>
    <mergeCell ref="B682:B685"/>
    <mergeCell ref="C682:C685"/>
    <mergeCell ref="D682:D685"/>
    <mergeCell ref="E682:E685"/>
    <mergeCell ref="F683:F684"/>
    <mergeCell ref="B680:B681"/>
    <mergeCell ref="C680:C681"/>
    <mergeCell ref="D680:D681"/>
    <mergeCell ref="E680:E681"/>
    <mergeCell ref="F680:F681"/>
    <mergeCell ref="G680:G681"/>
    <mergeCell ref="G691:G692"/>
    <mergeCell ref="H691:H692"/>
    <mergeCell ref="I691:I692"/>
    <mergeCell ref="J691:J693"/>
    <mergeCell ref="K691:K693"/>
    <mergeCell ref="L691:L693"/>
    <mergeCell ref="H687:H688"/>
    <mergeCell ref="I687:I688"/>
    <mergeCell ref="J687:J689"/>
    <mergeCell ref="K687:K689"/>
    <mergeCell ref="L687:L689"/>
    <mergeCell ref="B690:B693"/>
    <mergeCell ref="C690:C693"/>
    <mergeCell ref="D690:D693"/>
    <mergeCell ref="E690:E693"/>
    <mergeCell ref="F691:F692"/>
    <mergeCell ref="B686:B689"/>
    <mergeCell ref="C686:C689"/>
    <mergeCell ref="D686:D689"/>
    <mergeCell ref="E686:E689"/>
    <mergeCell ref="F687:F688"/>
    <mergeCell ref="G687:G688"/>
    <mergeCell ref="B702:B703"/>
    <mergeCell ref="C702:C703"/>
    <mergeCell ref="D702:D703"/>
    <mergeCell ref="E702:E703"/>
    <mergeCell ref="K702:K703"/>
    <mergeCell ref="L702:L703"/>
    <mergeCell ref="B699:B701"/>
    <mergeCell ref="C699:C701"/>
    <mergeCell ref="D699:D701"/>
    <mergeCell ref="E699:E701"/>
    <mergeCell ref="K699:K701"/>
    <mergeCell ref="L699:L701"/>
    <mergeCell ref="F700:F701"/>
    <mergeCell ref="B695:B698"/>
    <mergeCell ref="C695:C698"/>
    <mergeCell ref="D695:D698"/>
    <mergeCell ref="E695:E698"/>
    <mergeCell ref="K695:K698"/>
    <mergeCell ref="L695:L698"/>
    <mergeCell ref="F696:F697"/>
    <mergeCell ref="B710:B713"/>
    <mergeCell ref="C710:C713"/>
    <mergeCell ref="D710:D713"/>
    <mergeCell ref="E710:E713"/>
    <mergeCell ref="K710:K713"/>
    <mergeCell ref="L710:L713"/>
    <mergeCell ref="F711:F712"/>
    <mergeCell ref="G711:G712"/>
    <mergeCell ref="H711:H712"/>
    <mergeCell ref="I711:I712"/>
    <mergeCell ref="L704:L705"/>
    <mergeCell ref="B707:B709"/>
    <mergeCell ref="C707:C709"/>
    <mergeCell ref="D707:D709"/>
    <mergeCell ref="E707:E709"/>
    <mergeCell ref="J707:J709"/>
    <mergeCell ref="K707:K709"/>
    <mergeCell ref="L707:L709"/>
    <mergeCell ref="F708:F709"/>
    <mergeCell ref="B704:B705"/>
    <mergeCell ref="C704:C705"/>
    <mergeCell ref="D704:D705"/>
    <mergeCell ref="E704:E705"/>
    <mergeCell ref="J704:J705"/>
    <mergeCell ref="K704:K705"/>
    <mergeCell ref="B714:B717"/>
    <mergeCell ref="L731:L732"/>
    <mergeCell ref="F733:F735"/>
    <mergeCell ref="B731:B762"/>
    <mergeCell ref="C731:C762"/>
    <mergeCell ref="D731:D762"/>
    <mergeCell ref="E731:E762"/>
    <mergeCell ref="J731:J732"/>
    <mergeCell ref="K731:K732"/>
    <mergeCell ref="L724:L725"/>
    <mergeCell ref="F726:F728"/>
    <mergeCell ref="B723:E723"/>
    <mergeCell ref="B724:B730"/>
    <mergeCell ref="C724:C730"/>
    <mergeCell ref="D724:D730"/>
    <mergeCell ref="E724:E730"/>
    <mergeCell ref="J724:J725"/>
    <mergeCell ref="K724:K725"/>
    <mergeCell ref="C714:C717"/>
    <mergeCell ref="D714:D717"/>
    <mergeCell ref="E714:E717"/>
    <mergeCell ref="K714:K717"/>
    <mergeCell ref="L714:L717"/>
    <mergeCell ref="F715:F716"/>
    <mergeCell ref="G715:G716"/>
    <mergeCell ref="H715:H716"/>
    <mergeCell ref="I715:I716"/>
    <mergeCell ref="F788:F789"/>
    <mergeCell ref="H788:H789"/>
    <mergeCell ref="G788:G789"/>
    <mergeCell ref="F799:F800"/>
    <mergeCell ref="F801:F802"/>
    <mergeCell ref="G799:G800"/>
    <mergeCell ref="H799:H800"/>
    <mergeCell ref="G801:G802"/>
    <mergeCell ref="H801:H802"/>
    <mergeCell ref="B720:B721"/>
    <mergeCell ref="C720:C721"/>
    <mergeCell ref="D720:D721"/>
    <mergeCell ref="E720:E721"/>
    <mergeCell ref="K720:K721"/>
    <mergeCell ref="L720:L721"/>
    <mergeCell ref="B718:B719"/>
    <mergeCell ref="C718:C719"/>
    <mergeCell ref="D718:D719"/>
    <mergeCell ref="E718:E719"/>
    <mergeCell ref="K718:K719"/>
    <mergeCell ref="L718:L719"/>
    <mergeCell ref="B764:B781"/>
    <mergeCell ref="C764:C781"/>
    <mergeCell ref="D764:D781"/>
    <mergeCell ref="E764:E781"/>
    <mergeCell ref="F766:F768"/>
    <mergeCell ref="B783:B793"/>
    <mergeCell ref="C783:C793"/>
    <mergeCell ref="D783:D793"/>
    <mergeCell ref="E783:E793"/>
    <mergeCell ref="F785:F787"/>
    <mergeCell ref="B794:B80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449"/>
  <sheetViews>
    <sheetView showGridLines="0" topLeftCell="I69" zoomScaleNormal="100" workbookViewId="0">
      <selection activeCell="K77" sqref="K77"/>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41.453125" customWidth="1"/>
    <col min="10" max="11" width="10" customWidth="1"/>
    <col min="12" max="12" width="41.453125" customWidth="1"/>
    <col min="13" max="13" width="15.54296875" style="310" customWidth="1"/>
    <col min="14" max="14" width="2.54296875" customWidth="1"/>
    <col min="15" max="23" width="0" hidden="1" customWidth="1"/>
    <col min="24" max="16384" width="11.453125" hidden="1"/>
  </cols>
  <sheetData>
    <row r="1" spans="1:14" x14ac:dyDescent="0.35">
      <c r="A1" s="248"/>
      <c r="B1" s="244"/>
      <c r="C1" s="251"/>
      <c r="D1" s="252"/>
      <c r="E1" s="240"/>
      <c r="F1" s="252"/>
      <c r="G1" s="252"/>
      <c r="H1" s="253"/>
      <c r="I1" s="248"/>
      <c r="J1" s="234"/>
      <c r="K1" s="235"/>
      <c r="L1" s="250"/>
      <c r="M1" s="234"/>
      <c r="N1" s="248"/>
    </row>
    <row r="2" spans="1:14" ht="24" customHeight="1" x14ac:dyDescent="0.35">
      <c r="A2" s="248"/>
      <c r="B2" s="75" t="s">
        <v>133</v>
      </c>
      <c r="C2" s="75" t="s">
        <v>58</v>
      </c>
      <c r="D2" s="75" t="s">
        <v>59</v>
      </c>
      <c r="E2" s="75" t="s">
        <v>134</v>
      </c>
      <c r="F2" s="75" t="s">
        <v>135</v>
      </c>
      <c r="G2" s="75" t="s">
        <v>3255</v>
      </c>
      <c r="H2" s="75" t="s">
        <v>61</v>
      </c>
      <c r="I2" s="75" t="s">
        <v>0</v>
      </c>
      <c r="J2" s="75" t="s">
        <v>1</v>
      </c>
      <c r="K2" s="75" t="s">
        <v>3256</v>
      </c>
      <c r="L2" s="75" t="s">
        <v>139</v>
      </c>
      <c r="M2" s="75" t="s">
        <v>4</v>
      </c>
      <c r="N2" s="1"/>
    </row>
    <row r="3" spans="1:14" x14ac:dyDescent="0.35">
      <c r="A3" s="529"/>
      <c r="B3" s="77" t="s">
        <v>9</v>
      </c>
      <c r="C3" s="91" t="s">
        <v>9</v>
      </c>
      <c r="D3" s="86"/>
      <c r="E3" s="86" t="s">
        <v>9</v>
      </c>
      <c r="F3" s="86" t="s">
        <v>9</v>
      </c>
      <c r="G3" s="86" t="s">
        <v>9</v>
      </c>
      <c r="H3" s="91"/>
      <c r="I3" s="139" t="s">
        <v>140</v>
      </c>
      <c r="J3" s="87" t="s">
        <v>9</v>
      </c>
      <c r="K3" s="87" t="s">
        <v>9</v>
      </c>
      <c r="L3" s="139" t="str">
        <f>VLOOKUP(K3,CódigosRetorno!A:B,2,FALSE)</f>
        <v>-</v>
      </c>
      <c r="M3" s="86" t="s">
        <v>9</v>
      </c>
      <c r="N3" s="529"/>
    </row>
    <row r="4" spans="1:14" x14ac:dyDescent="0.35">
      <c r="A4" s="420"/>
      <c r="B4" s="624" t="s">
        <v>3257</v>
      </c>
      <c r="C4" s="625"/>
      <c r="D4" s="625"/>
      <c r="E4" s="626"/>
      <c r="F4" s="626"/>
      <c r="G4" s="593"/>
      <c r="H4" s="627"/>
      <c r="I4" s="590" t="s">
        <v>9</v>
      </c>
      <c r="J4" s="591" t="s">
        <v>9</v>
      </c>
      <c r="K4" s="592" t="s">
        <v>9</v>
      </c>
      <c r="L4" s="590" t="str">
        <f>VLOOKUP(K4,CódigosRetorno!A:B,2,FALSE)</f>
        <v>-</v>
      </c>
      <c r="M4" s="591" t="s">
        <v>9</v>
      </c>
      <c r="N4" s="420"/>
    </row>
    <row r="5" spans="1:14" ht="24" x14ac:dyDescent="0.35">
      <c r="A5" s="420"/>
      <c r="B5" s="872">
        <v>1</v>
      </c>
      <c r="C5" s="915" t="s">
        <v>142</v>
      </c>
      <c r="D5" s="892" t="s">
        <v>63</v>
      </c>
      <c r="E5" s="892" t="s">
        <v>143</v>
      </c>
      <c r="F5" s="872" t="s">
        <v>144</v>
      </c>
      <c r="G5" s="893" t="s">
        <v>1252</v>
      </c>
      <c r="H5" s="915" t="s">
        <v>3258</v>
      </c>
      <c r="I5" s="139" t="s">
        <v>606</v>
      </c>
      <c r="J5" s="145" t="s">
        <v>6</v>
      </c>
      <c r="K5" s="78" t="s">
        <v>607</v>
      </c>
      <c r="L5" s="139" t="str">
        <f>VLOOKUP(K5,CódigosRetorno!$A$2:$B$2000,2,FALSE)</f>
        <v>El XML no contiene el tag o no existe informacion de UBLVersionID</v>
      </c>
      <c r="M5" s="138" t="s">
        <v>9</v>
      </c>
      <c r="N5" s="420"/>
    </row>
    <row r="6" spans="1:14" x14ac:dyDescent="0.35">
      <c r="A6" s="420"/>
      <c r="B6" s="872"/>
      <c r="C6" s="915"/>
      <c r="D6" s="892"/>
      <c r="E6" s="892"/>
      <c r="F6" s="1082"/>
      <c r="G6" s="893"/>
      <c r="H6" s="915"/>
      <c r="I6" s="139" t="s">
        <v>1254</v>
      </c>
      <c r="J6" s="145" t="s">
        <v>6</v>
      </c>
      <c r="K6" s="78" t="s">
        <v>608</v>
      </c>
      <c r="L6" s="139" t="str">
        <f>VLOOKUP(K6,CódigosRetorno!$A$2:$B$2000,2,FALSE)</f>
        <v>UBLVersionID - La versión del UBL no es correcta</v>
      </c>
      <c r="M6" s="138" t="s">
        <v>9</v>
      </c>
      <c r="N6" s="420"/>
    </row>
    <row r="7" spans="1:14" x14ac:dyDescent="0.35">
      <c r="A7" s="420"/>
      <c r="B7" s="872">
        <f>B5+1</f>
        <v>2</v>
      </c>
      <c r="C7" s="871" t="s">
        <v>151</v>
      </c>
      <c r="D7" s="892" t="s">
        <v>63</v>
      </c>
      <c r="E7" s="892" t="s">
        <v>143</v>
      </c>
      <c r="F7" s="872" t="s">
        <v>144</v>
      </c>
      <c r="G7" s="893" t="s">
        <v>983</v>
      </c>
      <c r="H7" s="871" t="s">
        <v>3259</v>
      </c>
      <c r="I7" s="139" t="s">
        <v>606</v>
      </c>
      <c r="J7" s="145" t="s">
        <v>6</v>
      </c>
      <c r="K7" s="78" t="s">
        <v>1256</v>
      </c>
      <c r="L7" s="139" t="str">
        <f>VLOOKUP(K7,CódigosRetorno!$A$2:$B$2000,2,FALSE)</f>
        <v>El XML no existe informacion de CustomizationID</v>
      </c>
      <c r="M7" s="138" t="s">
        <v>9</v>
      </c>
      <c r="N7" s="420"/>
    </row>
    <row r="8" spans="1:14" ht="24" x14ac:dyDescent="0.35">
      <c r="A8" s="420"/>
      <c r="B8" s="872"/>
      <c r="C8" s="871"/>
      <c r="D8" s="892"/>
      <c r="E8" s="892"/>
      <c r="F8" s="872"/>
      <c r="G8" s="893"/>
      <c r="H8" s="871"/>
      <c r="I8" s="139" t="s">
        <v>985</v>
      </c>
      <c r="J8" s="145" t="s">
        <v>6</v>
      </c>
      <c r="K8" s="78" t="s">
        <v>610</v>
      </c>
      <c r="L8" s="139" t="str">
        <f>VLOOKUP(K8,CódigosRetorno!$A$2:$B$2000,2,FALSE)</f>
        <v>CustomizationID - La versión del documento no es la correcta</v>
      </c>
      <c r="M8" s="138" t="s">
        <v>9</v>
      </c>
      <c r="N8" s="420"/>
    </row>
    <row r="9" spans="1:14" ht="24" x14ac:dyDescent="0.35">
      <c r="A9" s="420"/>
      <c r="B9" s="872"/>
      <c r="C9" s="871"/>
      <c r="D9" s="892"/>
      <c r="E9" s="131" t="s">
        <v>184</v>
      </c>
      <c r="F9" s="138"/>
      <c r="G9" s="147" t="s">
        <v>1257</v>
      </c>
      <c r="H9" s="95" t="s">
        <v>1258</v>
      </c>
      <c r="I9" s="139" t="s">
        <v>1259</v>
      </c>
      <c r="J9" s="131" t="s">
        <v>208</v>
      </c>
      <c r="K9" s="145" t="s">
        <v>1260</v>
      </c>
      <c r="L9" s="139" t="str">
        <f>VLOOKUP(K9,CódigosRetorno!$A$2:$B$2000,2,FALSE)</f>
        <v>El dato ingresado como atributo @schemeAgencyName es incorrecto.</v>
      </c>
      <c r="M9" s="138" t="s">
        <v>9</v>
      </c>
      <c r="N9" s="420"/>
    </row>
    <row r="10" spans="1:14" ht="24" x14ac:dyDescent="0.35">
      <c r="A10" s="420"/>
      <c r="B10" s="872">
        <f>B7+1</f>
        <v>3</v>
      </c>
      <c r="C10" s="915" t="s">
        <v>1261</v>
      </c>
      <c r="D10" s="892" t="s">
        <v>63</v>
      </c>
      <c r="E10" s="892" t="s">
        <v>143</v>
      </c>
      <c r="F10" s="872" t="s">
        <v>162</v>
      </c>
      <c r="G10" s="872" t="s">
        <v>163</v>
      </c>
      <c r="H10" s="915" t="s">
        <v>3260</v>
      </c>
      <c r="I10" s="141" t="s">
        <v>710</v>
      </c>
      <c r="J10" s="145" t="s">
        <v>6</v>
      </c>
      <c r="K10" s="145" t="s">
        <v>711</v>
      </c>
      <c r="L10" s="139" t="str">
        <f>VLOOKUP(K10,CódigosRetorno!$A$2:$B$2000,2,FALSE)</f>
        <v>Numero de Serie del nombre del archivo no coincide con el consignado en el contenido del archivo XML</v>
      </c>
      <c r="M10" s="138" t="s">
        <v>9</v>
      </c>
      <c r="N10" s="420"/>
    </row>
    <row r="11" spans="1:14" ht="24" x14ac:dyDescent="0.35">
      <c r="A11" s="420"/>
      <c r="B11" s="872"/>
      <c r="C11" s="915"/>
      <c r="D11" s="892"/>
      <c r="E11" s="892"/>
      <c r="F11" s="872"/>
      <c r="G11" s="892"/>
      <c r="H11" s="915"/>
      <c r="I11" s="141" t="s">
        <v>712</v>
      </c>
      <c r="J11" s="145" t="s">
        <v>6</v>
      </c>
      <c r="K11" s="145" t="s">
        <v>713</v>
      </c>
      <c r="L11" s="139" t="str">
        <f>VLOOKUP(K11,CódigosRetorno!$A$2:$B$2000,2,FALSE)</f>
        <v>Número de documento en el nombre del archivo no coincide con el consignado en el contenido del XML</v>
      </c>
      <c r="M11" s="138" t="s">
        <v>9</v>
      </c>
      <c r="N11" s="420"/>
    </row>
    <row r="12" spans="1:14" ht="48" x14ac:dyDescent="0.35">
      <c r="A12" s="420"/>
      <c r="B12" s="872"/>
      <c r="C12" s="915"/>
      <c r="D12" s="892"/>
      <c r="E12" s="892"/>
      <c r="F12" s="872"/>
      <c r="G12" s="892"/>
      <c r="H12" s="915"/>
      <c r="I12" s="141" t="s">
        <v>3261</v>
      </c>
      <c r="J12" s="145" t="s">
        <v>6</v>
      </c>
      <c r="K12" s="145" t="s">
        <v>168</v>
      </c>
      <c r="L12" s="139" t="str">
        <f>VLOOKUP(K12,CódigosRetorno!$A$2:$B$2000,2,FALSE)</f>
        <v>ID - El dato SERIE-CORRELATIVO no cumple con el formato de acuerdo al tipo de comprobante</v>
      </c>
      <c r="M12" s="138" t="s">
        <v>9</v>
      </c>
      <c r="N12" s="420"/>
    </row>
    <row r="13" spans="1:14" ht="36" customHeight="1" x14ac:dyDescent="0.35">
      <c r="A13" s="420"/>
      <c r="B13" s="872"/>
      <c r="C13" s="915"/>
      <c r="D13" s="892"/>
      <c r="E13" s="892"/>
      <c r="F13" s="872"/>
      <c r="G13" s="892"/>
      <c r="H13" s="915"/>
      <c r="I13" s="141" t="s">
        <v>1264</v>
      </c>
      <c r="J13" s="145" t="s">
        <v>6</v>
      </c>
      <c r="K13" s="145" t="s">
        <v>170</v>
      </c>
      <c r="L13" s="139" t="str">
        <f>VLOOKUP(K13,CódigosRetorno!$A$2:$B$2000,2,FALSE)</f>
        <v>El comprobante fue registrado previamente con otros datos</v>
      </c>
      <c r="M13" s="138" t="s">
        <v>1047</v>
      </c>
      <c r="N13" s="420"/>
    </row>
    <row r="14" spans="1:14" ht="36" customHeight="1" x14ac:dyDescent="0.35">
      <c r="A14" s="420"/>
      <c r="B14" s="872"/>
      <c r="C14" s="915"/>
      <c r="D14" s="892"/>
      <c r="E14" s="892"/>
      <c r="F14" s="872"/>
      <c r="G14" s="892"/>
      <c r="H14" s="915"/>
      <c r="I14" s="141" t="s">
        <v>1265</v>
      </c>
      <c r="J14" s="145" t="s">
        <v>6</v>
      </c>
      <c r="K14" s="145" t="s">
        <v>1266</v>
      </c>
      <c r="L14" s="139" t="str">
        <f>VLOOKUP(K14,CódigosRetorno!$A$2:$B$2000,2,FALSE)</f>
        <v>El comprobante ya esta informado y se encuentra con estado anulado o rechazado</v>
      </c>
      <c r="M14" s="138" t="s">
        <v>1047</v>
      </c>
      <c r="N14" s="420"/>
    </row>
    <row r="15" spans="1:14" ht="73.5" customHeight="1" x14ac:dyDescent="0.35">
      <c r="A15" s="420"/>
      <c r="B15" s="872"/>
      <c r="C15" s="915"/>
      <c r="D15" s="892"/>
      <c r="E15" s="892"/>
      <c r="F15" s="872"/>
      <c r="G15" s="892"/>
      <c r="H15" s="915"/>
      <c r="I15" s="141" t="s">
        <v>3262</v>
      </c>
      <c r="J15" s="145" t="s">
        <v>6</v>
      </c>
      <c r="K15" s="145" t="s">
        <v>2750</v>
      </c>
      <c r="L15" s="139" t="str">
        <f>VLOOKUP(K15,CódigosRetorno!$A$2:$B$2000,2,FALSE)</f>
        <v>Comprobante de contingencia ya fue informado por su resumen, si desea modificarse debe realizarse por su primer canal de presentación</v>
      </c>
      <c r="M15" s="138" t="s">
        <v>1047</v>
      </c>
      <c r="N15" s="420"/>
    </row>
    <row r="16" spans="1:14" ht="36" customHeight="1" x14ac:dyDescent="0.35">
      <c r="A16" s="420"/>
      <c r="B16" s="872"/>
      <c r="C16" s="915"/>
      <c r="D16" s="892"/>
      <c r="E16" s="892"/>
      <c r="F16" s="872"/>
      <c r="G16" s="892"/>
      <c r="H16" s="915"/>
      <c r="I16" s="141" t="s">
        <v>172</v>
      </c>
      <c r="J16" s="145" t="s">
        <v>208</v>
      </c>
      <c r="K16" s="145" t="s">
        <v>1039</v>
      </c>
      <c r="L16" s="139" t="str">
        <f>VLOOKUP(K16,CódigosRetorno!$A$2:$B$2000,2,FALSE)</f>
        <v>Comprobante físico no se encuentra autorizado como comprobante de contingencia</v>
      </c>
      <c r="M16" s="138" t="s">
        <v>174</v>
      </c>
      <c r="N16" s="420"/>
    </row>
    <row r="17" spans="1:14" ht="36" customHeight="1" x14ac:dyDescent="0.35">
      <c r="A17" s="420"/>
      <c r="B17" s="872"/>
      <c r="C17" s="915"/>
      <c r="D17" s="892"/>
      <c r="E17" s="892"/>
      <c r="F17" s="872"/>
      <c r="G17" s="892"/>
      <c r="H17" s="915"/>
      <c r="I17" s="141" t="s">
        <v>172</v>
      </c>
      <c r="J17" s="145" t="s">
        <v>6</v>
      </c>
      <c r="K17" s="145" t="s">
        <v>173</v>
      </c>
      <c r="L17" s="139" t="str">
        <f>VLOOKUP(K17,CódigosRetorno!$A$2:$B$2000,2,FALSE)</f>
        <v xml:space="preserve">Comprobante físico no se encuentra autorizado </v>
      </c>
      <c r="M17" s="138" t="s">
        <v>175</v>
      </c>
      <c r="N17" s="420"/>
    </row>
    <row r="18" spans="1:14" ht="72" x14ac:dyDescent="0.35">
      <c r="A18" s="420"/>
      <c r="B18" s="872">
        <f>B10+1</f>
        <v>4</v>
      </c>
      <c r="C18" s="871" t="s">
        <v>176</v>
      </c>
      <c r="D18" s="892" t="s">
        <v>63</v>
      </c>
      <c r="E18" s="892" t="s">
        <v>143</v>
      </c>
      <c r="F18" s="872" t="s">
        <v>177</v>
      </c>
      <c r="G18" s="892" t="s">
        <v>178</v>
      </c>
      <c r="H18" s="915" t="s">
        <v>3263</v>
      </c>
      <c r="I18" s="141" t="s">
        <v>3264</v>
      </c>
      <c r="J18" s="145" t="s">
        <v>6</v>
      </c>
      <c r="K18" s="145" t="s">
        <v>718</v>
      </c>
      <c r="L18" s="139" t="str">
        <f>VLOOKUP(K18,CódigosRetorno!$A$2:$B$2000,2,FALSE)</f>
        <v>Presentacion fuera de fecha</v>
      </c>
      <c r="M18" s="138" t="s">
        <v>1269</v>
      </c>
      <c r="N18" s="420"/>
    </row>
    <row r="19" spans="1:14" ht="48" x14ac:dyDescent="0.35">
      <c r="A19" s="420"/>
      <c r="B19" s="872"/>
      <c r="C19" s="871"/>
      <c r="D19" s="892"/>
      <c r="E19" s="892"/>
      <c r="F19" s="872"/>
      <c r="G19" s="892"/>
      <c r="H19" s="915"/>
      <c r="I19" s="141" t="s">
        <v>3265</v>
      </c>
      <c r="J19" s="145" t="s">
        <v>6</v>
      </c>
      <c r="K19" s="145" t="s">
        <v>2753</v>
      </c>
      <c r="L19" s="139" t="str">
        <f>VLOOKUP(K19,CódigosRetorno!$A$2:$B$2000,2,FALSE)</f>
        <v>Solo puede enviar el comprobante en un resumen diario</v>
      </c>
      <c r="M19" s="138" t="s">
        <v>9</v>
      </c>
      <c r="N19" s="420"/>
    </row>
    <row r="20" spans="1:14" ht="135.75" customHeight="1" x14ac:dyDescent="0.35">
      <c r="A20" s="420"/>
      <c r="B20" s="872"/>
      <c r="C20" s="871"/>
      <c r="D20" s="892"/>
      <c r="E20" s="892"/>
      <c r="F20" s="872"/>
      <c r="G20" s="892"/>
      <c r="H20" s="915"/>
      <c r="I20" s="141" t="s">
        <v>3266</v>
      </c>
      <c r="J20" s="145" t="s">
        <v>6</v>
      </c>
      <c r="K20" s="145" t="s">
        <v>718</v>
      </c>
      <c r="L20" s="139" t="str">
        <f>VLOOKUP(K20,CódigosRetorno!$A$2:$B$2000,2,FALSE)</f>
        <v>Presentacion fuera de fecha</v>
      </c>
      <c r="M20" s="138" t="s">
        <v>2755</v>
      </c>
      <c r="N20" s="420"/>
    </row>
    <row r="21" spans="1:14" ht="96" x14ac:dyDescent="0.35">
      <c r="A21" s="420"/>
      <c r="B21" s="872"/>
      <c r="C21" s="871"/>
      <c r="D21" s="892"/>
      <c r="E21" s="892"/>
      <c r="F21" s="872"/>
      <c r="G21" s="892"/>
      <c r="H21" s="915"/>
      <c r="I21" s="141" t="s">
        <v>3267</v>
      </c>
      <c r="J21" s="145" t="s">
        <v>6</v>
      </c>
      <c r="K21" s="145" t="s">
        <v>2753</v>
      </c>
      <c r="L21" s="139" t="str">
        <f>VLOOKUP(K21,CódigosRetorno!$A$2:$B$2000,2,FALSE)</f>
        <v>Solo puede enviar el comprobante en un resumen diario</v>
      </c>
      <c r="M21" s="138" t="s">
        <v>9</v>
      </c>
      <c r="N21" s="420"/>
    </row>
    <row r="22" spans="1:14" ht="24" x14ac:dyDescent="0.35">
      <c r="A22" s="420"/>
      <c r="B22" s="872"/>
      <c r="C22" s="871"/>
      <c r="D22" s="892"/>
      <c r="E22" s="892"/>
      <c r="F22" s="872"/>
      <c r="G22" s="892"/>
      <c r="H22" s="915"/>
      <c r="I22" s="141" t="s">
        <v>3268</v>
      </c>
      <c r="J22" s="145" t="s">
        <v>6</v>
      </c>
      <c r="K22" s="79" t="s">
        <v>1272</v>
      </c>
      <c r="L22" s="139" t="str">
        <f>VLOOKUP(K22,CódigosRetorno!$A$2:$B$2000,2,FALSE)</f>
        <v>La fecha de emision se encuentra fuera del limite permitido</v>
      </c>
      <c r="M22" s="138" t="s">
        <v>9</v>
      </c>
      <c r="N22" s="420"/>
    </row>
    <row r="23" spans="1:14" x14ac:dyDescent="0.35">
      <c r="A23" s="420"/>
      <c r="B23" s="138">
        <f>+B18+1</f>
        <v>5</v>
      </c>
      <c r="C23" s="141" t="s">
        <v>183</v>
      </c>
      <c r="D23" s="131" t="s">
        <v>63</v>
      </c>
      <c r="E23" s="131" t="s">
        <v>184</v>
      </c>
      <c r="F23" s="72" t="s">
        <v>926</v>
      </c>
      <c r="G23" s="84" t="s">
        <v>722</v>
      </c>
      <c r="H23" s="208" t="s">
        <v>3269</v>
      </c>
      <c r="I23" s="139" t="s">
        <v>186</v>
      </c>
      <c r="J23" s="131" t="s">
        <v>9</v>
      </c>
      <c r="K23" s="145" t="s">
        <v>9</v>
      </c>
      <c r="L23" s="139" t="str">
        <f>VLOOKUP(K23,CódigosRetorno!$A$2:$B$2000,2,FALSE)</f>
        <v>-</v>
      </c>
      <c r="M23" s="138" t="s">
        <v>9</v>
      </c>
      <c r="N23" s="420"/>
    </row>
    <row r="24" spans="1:14" ht="24" x14ac:dyDescent="0.35">
      <c r="A24" s="420"/>
      <c r="B24" s="1083">
        <v>6</v>
      </c>
      <c r="C24" s="951" t="s">
        <v>3270</v>
      </c>
      <c r="D24" s="1083" t="s">
        <v>63</v>
      </c>
      <c r="E24" s="1083" t="s">
        <v>143</v>
      </c>
      <c r="F24" s="949" t="s">
        <v>330</v>
      </c>
      <c r="G24" s="892" t="s">
        <v>3271</v>
      </c>
      <c r="H24" s="915" t="s">
        <v>3272</v>
      </c>
      <c r="I24" s="139" t="s">
        <v>606</v>
      </c>
      <c r="J24" s="131" t="s">
        <v>6</v>
      </c>
      <c r="K24" s="145" t="s">
        <v>3273</v>
      </c>
      <c r="L24" s="139" t="str">
        <f>VLOOKUP(K24,CódigosRetorno!$A$2:$B$2000,2,FALSE)</f>
        <v>El XML no contiene el tag o no existe informacion de ResponseCode</v>
      </c>
      <c r="M24" s="138" t="s">
        <v>9</v>
      </c>
      <c r="N24" s="420"/>
    </row>
    <row r="25" spans="1:14" ht="24" x14ac:dyDescent="0.35">
      <c r="A25" s="420"/>
      <c r="B25" s="1083"/>
      <c r="C25" s="951"/>
      <c r="D25" s="1083"/>
      <c r="E25" s="1083"/>
      <c r="F25" s="949"/>
      <c r="G25" s="892"/>
      <c r="H25" s="915"/>
      <c r="I25" s="139" t="s">
        <v>1160</v>
      </c>
      <c r="J25" s="131" t="s">
        <v>6</v>
      </c>
      <c r="K25" s="145" t="s">
        <v>3274</v>
      </c>
      <c r="L25" s="139" t="str">
        <f>VLOOKUP(K25,CódigosRetorno!$A$2:$B$2000,2,FALSE)</f>
        <v>ResponseCode - El dato ingresado no cumple con la estructura</v>
      </c>
      <c r="M25" s="138" t="s">
        <v>3275</v>
      </c>
      <c r="N25" s="420"/>
    </row>
    <row r="26" spans="1:14" x14ac:dyDescent="0.35">
      <c r="A26" s="420"/>
      <c r="B26" s="1083"/>
      <c r="C26" s="951"/>
      <c r="D26" s="1083"/>
      <c r="E26" s="1083"/>
      <c r="F26" s="949"/>
      <c r="G26" s="892"/>
      <c r="H26" s="915"/>
      <c r="I26" s="139" t="s">
        <v>3276</v>
      </c>
      <c r="J26" s="131" t="s">
        <v>6</v>
      </c>
      <c r="K26" s="145" t="s">
        <v>3277</v>
      </c>
      <c r="L26" s="139" t="str">
        <f>VLOOKUP(K26,CódigosRetorno!$A$2:$B$2000,2,FALSE)</f>
        <v>El tipo de nota es un dato único</v>
      </c>
      <c r="M26" s="138" t="s">
        <v>9</v>
      </c>
      <c r="N26" s="420"/>
    </row>
    <row r="27" spans="1:14" ht="24" x14ac:dyDescent="0.35">
      <c r="A27" s="420"/>
      <c r="B27" s="1083"/>
      <c r="C27" s="951"/>
      <c r="D27" s="1083"/>
      <c r="E27" s="1083" t="s">
        <v>184</v>
      </c>
      <c r="F27" s="949"/>
      <c r="G27" s="138" t="s">
        <v>1257</v>
      </c>
      <c r="H27" s="139" t="s">
        <v>1280</v>
      </c>
      <c r="I27" s="139" t="s">
        <v>1259</v>
      </c>
      <c r="J27" s="131" t="s">
        <v>208</v>
      </c>
      <c r="K27" s="145" t="s">
        <v>1281</v>
      </c>
      <c r="L27" s="139" t="str">
        <f>VLOOKUP(K27,CódigosRetorno!$A$2:$B$2000,2,FALSE)</f>
        <v>El dato ingresado como atributo @listAgencyName es incorrecto.</v>
      </c>
      <c r="M27" s="138" t="s">
        <v>9</v>
      </c>
      <c r="N27" s="420"/>
    </row>
    <row r="28" spans="1:14" ht="24" x14ac:dyDescent="0.35">
      <c r="A28" s="420"/>
      <c r="B28" s="1083"/>
      <c r="C28" s="951"/>
      <c r="D28" s="1083"/>
      <c r="E28" s="1083"/>
      <c r="F28" s="949"/>
      <c r="G28" s="138" t="s">
        <v>3278</v>
      </c>
      <c r="H28" s="139" t="s">
        <v>1283</v>
      </c>
      <c r="I28" s="139" t="s">
        <v>3279</v>
      </c>
      <c r="J28" s="131" t="s">
        <v>208</v>
      </c>
      <c r="K28" s="145" t="s">
        <v>1285</v>
      </c>
      <c r="L28" s="139" t="str">
        <f>VLOOKUP(K28,CódigosRetorno!$A$2:$B$2000,2,FALSE)</f>
        <v>El dato ingresado como atributo @listName es incorrecto.</v>
      </c>
      <c r="M28" s="148" t="s">
        <v>9</v>
      </c>
      <c r="N28" s="420"/>
    </row>
    <row r="29" spans="1:14" ht="36" x14ac:dyDescent="0.35">
      <c r="A29" s="420"/>
      <c r="B29" s="1083"/>
      <c r="C29" s="951"/>
      <c r="D29" s="1083"/>
      <c r="E29" s="1083"/>
      <c r="F29" s="949"/>
      <c r="G29" s="138" t="s">
        <v>3280</v>
      </c>
      <c r="H29" s="139" t="s">
        <v>1287</v>
      </c>
      <c r="I29" s="139" t="s">
        <v>3281</v>
      </c>
      <c r="J29" s="145" t="s">
        <v>208</v>
      </c>
      <c r="K29" s="147" t="s">
        <v>1289</v>
      </c>
      <c r="L29" s="139" t="str">
        <f>VLOOKUP(K29,CódigosRetorno!$A$2:$B$2000,2,FALSE)</f>
        <v>El dato ingresado como atributo @listURI es incorrecto.</v>
      </c>
      <c r="M29" s="148" t="s">
        <v>9</v>
      </c>
      <c r="N29" s="420"/>
    </row>
    <row r="30" spans="1:14" ht="24" x14ac:dyDescent="0.35">
      <c r="A30" s="420"/>
      <c r="B30" s="1083">
        <v>7</v>
      </c>
      <c r="C30" s="1013" t="s">
        <v>3282</v>
      </c>
      <c r="D30" s="1083" t="s">
        <v>63</v>
      </c>
      <c r="E30" s="1083" t="s">
        <v>143</v>
      </c>
      <c r="F30" s="949" t="s">
        <v>1558</v>
      </c>
      <c r="G30" s="892"/>
      <c r="H30" s="915" t="s">
        <v>3283</v>
      </c>
      <c r="I30" s="139" t="s">
        <v>606</v>
      </c>
      <c r="J30" s="131" t="s">
        <v>6</v>
      </c>
      <c r="K30" s="145" t="s">
        <v>3284</v>
      </c>
      <c r="L30" s="139" t="str">
        <f>VLOOKUP(K30,CódigosRetorno!$A$2:$B$2000,2,FALSE)</f>
        <v>El XML no contiene el tag o no existe informacion de cac:DiscrepancyResponse/cbc:Description</v>
      </c>
      <c r="M30" s="138" t="s">
        <v>9</v>
      </c>
      <c r="N30" s="420"/>
    </row>
    <row r="31" spans="1:14" ht="48" x14ac:dyDescent="0.35">
      <c r="A31" s="420"/>
      <c r="B31" s="1083"/>
      <c r="C31" s="1013"/>
      <c r="D31" s="1083"/>
      <c r="E31" s="1083"/>
      <c r="F31" s="949"/>
      <c r="G31" s="892"/>
      <c r="H31" s="915"/>
      <c r="I31" s="139" t="s">
        <v>3285</v>
      </c>
      <c r="J31" s="131" t="s">
        <v>6</v>
      </c>
      <c r="K31" s="145" t="s">
        <v>3286</v>
      </c>
      <c r="L31" s="139" t="str">
        <f>VLOOKUP(K31,CódigosRetorno!$A$2:$B$2000,2,FALSE)</f>
        <v>cac:DiscrepancyResponse/cbc:Description - El dato ingresado no cumple con la estructura</v>
      </c>
      <c r="M31" s="138" t="s">
        <v>9</v>
      </c>
      <c r="N31" s="420"/>
    </row>
    <row r="32" spans="1:14" ht="24" x14ac:dyDescent="0.35">
      <c r="A32" s="420"/>
      <c r="B32" s="872">
        <v>8</v>
      </c>
      <c r="C32" s="915" t="s">
        <v>3287</v>
      </c>
      <c r="D32" s="892" t="s">
        <v>63</v>
      </c>
      <c r="E32" s="892" t="s">
        <v>143</v>
      </c>
      <c r="F32" s="872" t="s">
        <v>144</v>
      </c>
      <c r="G32" s="892" t="s">
        <v>308</v>
      </c>
      <c r="H32" s="915" t="s">
        <v>3288</v>
      </c>
      <c r="I32" s="139" t="s">
        <v>606</v>
      </c>
      <c r="J32" s="145" t="s">
        <v>6</v>
      </c>
      <c r="K32" s="147" t="s">
        <v>1292</v>
      </c>
      <c r="L32" s="139" t="str">
        <f>VLOOKUP(K32,CódigosRetorno!$A$2:$B$2000,2,FALSE)</f>
        <v>El XML no contiene el tag o no existe informacion de DocumentCurrencyCode</v>
      </c>
      <c r="M32" s="138" t="s">
        <v>9</v>
      </c>
      <c r="N32" s="420"/>
    </row>
    <row r="33" spans="1:14" ht="24" x14ac:dyDescent="0.35">
      <c r="A33" s="420"/>
      <c r="B33" s="872"/>
      <c r="C33" s="915"/>
      <c r="D33" s="892"/>
      <c r="E33" s="892"/>
      <c r="F33" s="872"/>
      <c r="G33" s="892"/>
      <c r="H33" s="915"/>
      <c r="I33" s="141" t="s">
        <v>3289</v>
      </c>
      <c r="J33" s="145" t="s">
        <v>6</v>
      </c>
      <c r="K33" s="147" t="s">
        <v>1147</v>
      </c>
      <c r="L33" s="139" t="str">
        <f>VLOOKUP(K33,CódigosRetorno!$A$2:$B$2000,2,FALSE)</f>
        <v>La moneda debe ser la misma en todo el documento. Salvo las percepciones que sólo son en moneda nacional</v>
      </c>
      <c r="M33" s="138" t="s">
        <v>9</v>
      </c>
      <c r="N33" s="420"/>
    </row>
    <row r="34" spans="1:14" ht="24" x14ac:dyDescent="0.35">
      <c r="A34" s="420"/>
      <c r="B34" s="872"/>
      <c r="C34" s="915"/>
      <c r="D34" s="892"/>
      <c r="E34" s="892"/>
      <c r="F34" s="872"/>
      <c r="G34" s="892"/>
      <c r="H34" s="915"/>
      <c r="I34" s="141" t="s">
        <v>3290</v>
      </c>
      <c r="J34" s="145" t="s">
        <v>6</v>
      </c>
      <c r="K34" s="145" t="s">
        <v>1294</v>
      </c>
      <c r="L34" s="139" t="str">
        <f>VLOOKUP(K34,CódigosRetorno!$A$2:$B$2000,2,FALSE)</f>
        <v>El valor ingresado como moneda del comprobante no es valido (catalogo nro 02).</v>
      </c>
      <c r="M34" s="138" t="s">
        <v>1295</v>
      </c>
      <c r="N34" s="420"/>
    </row>
    <row r="35" spans="1:14" x14ac:dyDescent="0.35">
      <c r="A35" s="420"/>
      <c r="B35" s="603" t="s">
        <v>2761</v>
      </c>
      <c r="C35" s="598"/>
      <c r="D35" s="597"/>
      <c r="E35" s="596" t="s">
        <v>9</v>
      </c>
      <c r="F35" s="605" t="s">
        <v>9</v>
      </c>
      <c r="G35" s="605" t="s">
        <v>9</v>
      </c>
      <c r="H35" s="606"/>
      <c r="I35" s="590" t="s">
        <v>9</v>
      </c>
      <c r="J35" s="591" t="s">
        <v>9</v>
      </c>
      <c r="K35" s="592" t="s">
        <v>9</v>
      </c>
      <c r="L35" s="590" t="str">
        <f>VLOOKUP(K35,CódigosRetorno!$A$2:$B$2000,2,FALSE)</f>
        <v>-</v>
      </c>
      <c r="M35" s="589" t="s">
        <v>9</v>
      </c>
      <c r="N35" s="420"/>
    </row>
    <row r="36" spans="1:14" ht="36" x14ac:dyDescent="0.35">
      <c r="A36" s="420"/>
      <c r="B36" s="138">
        <v>9</v>
      </c>
      <c r="C36" s="139" t="s">
        <v>157</v>
      </c>
      <c r="D36" s="131" t="s">
        <v>63</v>
      </c>
      <c r="E36" s="131" t="s">
        <v>143</v>
      </c>
      <c r="F36" s="138" t="s">
        <v>158</v>
      </c>
      <c r="G36" s="131" t="s">
        <v>9</v>
      </c>
      <c r="H36" s="139" t="s">
        <v>3291</v>
      </c>
      <c r="I36" s="139" t="s">
        <v>3292</v>
      </c>
      <c r="J36" s="131" t="s">
        <v>9</v>
      </c>
      <c r="K36" s="145" t="s">
        <v>9</v>
      </c>
      <c r="L36" s="139" t="str">
        <f>VLOOKUP(K36,CódigosRetorno!$A$2:$B$2000,2,FALSE)</f>
        <v>-</v>
      </c>
      <c r="M36" s="138" t="s">
        <v>9</v>
      </c>
      <c r="N36" s="420"/>
    </row>
    <row r="37" spans="1:14" x14ac:dyDescent="0.35">
      <c r="A37" s="420"/>
      <c r="B37" s="603" t="s">
        <v>187</v>
      </c>
      <c r="C37" s="603"/>
      <c r="D37" s="597"/>
      <c r="E37" s="596" t="s">
        <v>9</v>
      </c>
      <c r="F37" s="605" t="s">
        <v>9</v>
      </c>
      <c r="G37" s="605" t="s">
        <v>9</v>
      </c>
      <c r="H37" s="606"/>
      <c r="I37" s="590" t="s">
        <v>9</v>
      </c>
      <c r="J37" s="591" t="s">
        <v>9</v>
      </c>
      <c r="K37" s="592" t="s">
        <v>9</v>
      </c>
      <c r="L37" s="590" t="str">
        <f>VLOOKUP(K37,CódigosRetorno!$A$2:$B$2000,2,FALSE)</f>
        <v>-</v>
      </c>
      <c r="M37" s="589" t="s">
        <v>9</v>
      </c>
      <c r="N37" s="420"/>
    </row>
    <row r="38" spans="1:14" ht="24" x14ac:dyDescent="0.35">
      <c r="A38" s="420"/>
      <c r="B38" s="872">
        <f>B36+1</f>
        <v>10</v>
      </c>
      <c r="C38" s="915" t="s">
        <v>630</v>
      </c>
      <c r="D38" s="892" t="s">
        <v>63</v>
      </c>
      <c r="E38" s="892" t="s">
        <v>143</v>
      </c>
      <c r="F38" s="872" t="s">
        <v>189</v>
      </c>
      <c r="G38" s="892" t="s">
        <v>1310</v>
      </c>
      <c r="H38" s="915" t="s">
        <v>3293</v>
      </c>
      <c r="I38" s="139" t="s">
        <v>781</v>
      </c>
      <c r="J38" s="145" t="s">
        <v>6</v>
      </c>
      <c r="K38" s="147" t="s">
        <v>192</v>
      </c>
      <c r="L38" s="139" t="str">
        <f>VLOOKUP(K38,CódigosRetorno!$A$2:$B$2000,2,FALSE)</f>
        <v>Número de RUC del nombre del archivo no coincide con el consignado en el contenido del archivo XML</v>
      </c>
      <c r="M38" s="138" t="s">
        <v>9</v>
      </c>
      <c r="N38" s="420"/>
    </row>
    <row r="39" spans="1:14" ht="24" x14ac:dyDescent="0.35">
      <c r="A39" s="420"/>
      <c r="B39" s="872"/>
      <c r="C39" s="915"/>
      <c r="D39" s="892"/>
      <c r="E39" s="892"/>
      <c r="F39" s="872"/>
      <c r="G39" s="892"/>
      <c r="H39" s="915"/>
      <c r="I39" s="139" t="s">
        <v>3294</v>
      </c>
      <c r="J39" s="145" t="s">
        <v>6</v>
      </c>
      <c r="K39" s="147" t="s">
        <v>1315</v>
      </c>
      <c r="L39" s="139" t="str">
        <f>VLOOKUP(K39,CódigosRetorno!$A$2:$B$2000,2,FALSE)</f>
        <v>El contribuyente no esta activo</v>
      </c>
      <c r="M39" s="138" t="s">
        <v>258</v>
      </c>
      <c r="N39" s="420"/>
    </row>
    <row r="40" spans="1:14" ht="24" x14ac:dyDescent="0.35">
      <c r="A40" s="420"/>
      <c r="B40" s="872"/>
      <c r="C40" s="915"/>
      <c r="D40" s="892"/>
      <c r="E40" s="892"/>
      <c r="F40" s="872"/>
      <c r="G40" s="892"/>
      <c r="H40" s="915"/>
      <c r="I40" s="139" t="s">
        <v>3295</v>
      </c>
      <c r="J40" s="145" t="s">
        <v>6</v>
      </c>
      <c r="K40" s="147" t="s">
        <v>634</v>
      </c>
      <c r="L40" s="139" t="str">
        <f>VLOOKUP(K40,CódigosRetorno!$A$2:$B$2000,2,FALSE)</f>
        <v>El contribuyente no esta habido</v>
      </c>
      <c r="M40" s="138" t="s">
        <v>258</v>
      </c>
      <c r="N40" s="420"/>
    </row>
    <row r="41" spans="1:14" ht="36" x14ac:dyDescent="0.35">
      <c r="A41" s="420"/>
      <c r="B41" s="872"/>
      <c r="C41" s="915"/>
      <c r="D41" s="892"/>
      <c r="E41" s="892"/>
      <c r="F41" s="872"/>
      <c r="G41" s="892"/>
      <c r="H41" s="915"/>
      <c r="I41" s="141" t="s">
        <v>1013</v>
      </c>
      <c r="J41" s="138" t="s">
        <v>6</v>
      </c>
      <c r="K41" s="145" t="s">
        <v>53</v>
      </c>
      <c r="L41" s="139" t="str">
        <f>VLOOKUP(K41,CódigosRetorno!$A$2:$B$2000,2,FALSE)</f>
        <v>El emisor no se encuentra autorizado a emitir en el SEE-Desde los sistemas del contribuyente</v>
      </c>
      <c r="M41" s="138" t="s">
        <v>9</v>
      </c>
      <c r="N41" s="420"/>
    </row>
    <row r="42" spans="1:14" ht="36" x14ac:dyDescent="0.35">
      <c r="A42" s="420"/>
      <c r="B42" s="872"/>
      <c r="C42" s="915"/>
      <c r="D42" s="892"/>
      <c r="E42" s="892"/>
      <c r="F42" s="872"/>
      <c r="G42" s="892"/>
      <c r="H42" s="915"/>
      <c r="I42" s="139" t="s">
        <v>3296</v>
      </c>
      <c r="J42" s="145" t="s">
        <v>6</v>
      </c>
      <c r="K42" s="147" t="s">
        <v>1927</v>
      </c>
      <c r="L42" s="139" t="str">
        <f>VLOOKUP(K42,CódigosRetorno!$A$2:$B$2000,2,FALSE)</f>
        <v>Debe enviar su comprobante por el SEE-Empresas supervisadas</v>
      </c>
      <c r="M42" s="138" t="s">
        <v>9</v>
      </c>
      <c r="N42" s="420"/>
    </row>
    <row r="43" spans="1:14" ht="36" customHeight="1" x14ac:dyDescent="0.35">
      <c r="A43" s="420"/>
      <c r="B43" s="872"/>
      <c r="C43" s="915"/>
      <c r="D43" s="892"/>
      <c r="E43" s="892"/>
      <c r="F43" s="872" t="s">
        <v>1429</v>
      </c>
      <c r="G43" s="892" t="s">
        <v>1323</v>
      </c>
      <c r="H43" s="915" t="s">
        <v>3297</v>
      </c>
      <c r="I43" s="139" t="s">
        <v>1325</v>
      </c>
      <c r="J43" s="145" t="s">
        <v>6</v>
      </c>
      <c r="K43" s="147" t="s">
        <v>3298</v>
      </c>
      <c r="L43" s="139" t="str">
        <f>VLOOKUP(K43,CódigosRetorno!$A$2:$B$2000,2,FALSE)</f>
        <v>El XML no contiene el tag o no existe información del tipo de documento de identidad del emisor</v>
      </c>
      <c r="M43" s="138" t="s">
        <v>9</v>
      </c>
      <c r="N43" s="420"/>
    </row>
    <row r="44" spans="1:14" x14ac:dyDescent="0.35">
      <c r="A44" s="420"/>
      <c r="B44" s="872"/>
      <c r="C44" s="915"/>
      <c r="D44" s="892"/>
      <c r="E44" s="892"/>
      <c r="F44" s="872"/>
      <c r="G44" s="892"/>
      <c r="H44" s="915"/>
      <c r="I44" s="139" t="s">
        <v>3299</v>
      </c>
      <c r="J44" s="145" t="s">
        <v>6</v>
      </c>
      <c r="K44" s="147" t="s">
        <v>203</v>
      </c>
      <c r="L44" s="139" t="str">
        <f>VLOOKUP(K44,CódigosRetorno!$A$2:$B$2000,2,FALSE)</f>
        <v>El tipo de documento no es aceptado.</v>
      </c>
      <c r="M44" s="138" t="s">
        <v>9</v>
      </c>
      <c r="N44" s="420"/>
    </row>
    <row r="45" spans="1:14" ht="27" customHeight="1" x14ac:dyDescent="0.35">
      <c r="A45" s="420"/>
      <c r="B45" s="872"/>
      <c r="C45" s="915"/>
      <c r="D45" s="892"/>
      <c r="E45" s="892" t="s">
        <v>184</v>
      </c>
      <c r="F45" s="872"/>
      <c r="G45" s="138" t="s">
        <v>1328</v>
      </c>
      <c r="H45" s="146" t="s">
        <v>1329</v>
      </c>
      <c r="I45" s="139" t="s">
        <v>1330</v>
      </c>
      <c r="J45" s="131" t="s">
        <v>208</v>
      </c>
      <c r="K45" s="145" t="s">
        <v>1331</v>
      </c>
      <c r="L45" s="139" t="str">
        <f>VLOOKUP(K45,CódigosRetorno!$A$2:$B$2000,2,FALSE)</f>
        <v>El dato ingresado como atributo @schemeName es incorrecto.</v>
      </c>
      <c r="M45" s="148" t="s">
        <v>9</v>
      </c>
      <c r="N45" s="420"/>
    </row>
    <row r="46" spans="1:14" ht="24" x14ac:dyDescent="0.35">
      <c r="A46" s="420"/>
      <c r="B46" s="872"/>
      <c r="C46" s="915"/>
      <c r="D46" s="892"/>
      <c r="E46" s="892"/>
      <c r="F46" s="872"/>
      <c r="G46" s="138" t="s">
        <v>1257</v>
      </c>
      <c r="H46" s="146" t="s">
        <v>1258</v>
      </c>
      <c r="I46" s="139" t="s">
        <v>1259</v>
      </c>
      <c r="J46" s="131" t="s">
        <v>208</v>
      </c>
      <c r="K46" s="145" t="s">
        <v>1260</v>
      </c>
      <c r="L46" s="139" t="str">
        <f>VLOOKUP(K46,CódigosRetorno!$A$2:$B$2000,2,FALSE)</f>
        <v>El dato ingresado como atributo @schemeAgencyName es incorrecto.</v>
      </c>
      <c r="M46" s="148" t="s">
        <v>9</v>
      </c>
      <c r="N46" s="420"/>
    </row>
    <row r="47" spans="1:14" ht="36" x14ac:dyDescent="0.35">
      <c r="A47" s="420"/>
      <c r="B47" s="872"/>
      <c r="C47" s="915"/>
      <c r="D47" s="892"/>
      <c r="E47" s="892"/>
      <c r="F47" s="872"/>
      <c r="G47" s="138" t="s">
        <v>1332</v>
      </c>
      <c r="H47" s="146" t="s">
        <v>1333</v>
      </c>
      <c r="I47" s="139" t="s">
        <v>1334</v>
      </c>
      <c r="J47" s="145" t="s">
        <v>208</v>
      </c>
      <c r="K47" s="147" t="s">
        <v>1335</v>
      </c>
      <c r="L47" s="139" t="str">
        <f>VLOOKUP(K47,CódigosRetorno!$A$2:$B$2000,2,FALSE)</f>
        <v>El dato ingresado como atributo @schemeURI es incorrecto.</v>
      </c>
      <c r="M47" s="148" t="s">
        <v>9</v>
      </c>
      <c r="N47" s="420"/>
    </row>
    <row r="48" spans="1:14" ht="48" x14ac:dyDescent="0.35">
      <c r="A48" s="420"/>
      <c r="B48" s="138">
        <f>B38+1</f>
        <v>11</v>
      </c>
      <c r="C48" s="139" t="s">
        <v>1336</v>
      </c>
      <c r="D48" s="131" t="s">
        <v>63</v>
      </c>
      <c r="E48" s="131" t="s">
        <v>184</v>
      </c>
      <c r="F48" s="138" t="s">
        <v>205</v>
      </c>
      <c r="G48" s="131"/>
      <c r="H48" s="141" t="s">
        <v>3300</v>
      </c>
      <c r="I48" s="139" t="s">
        <v>1441</v>
      </c>
      <c r="J48" s="131" t="s">
        <v>208</v>
      </c>
      <c r="K48" s="147" t="s">
        <v>1339</v>
      </c>
      <c r="L48" s="139" t="str">
        <f>VLOOKUP(K48,CódigosRetorno!$A$2:$B$2000,2,FALSE)</f>
        <v>El nombre comercial del emisor no cumple con el formato establecido</v>
      </c>
      <c r="M48" s="138" t="s">
        <v>9</v>
      </c>
      <c r="N48" s="420"/>
    </row>
    <row r="49" spans="1:14" ht="24" x14ac:dyDescent="0.35">
      <c r="A49" s="420"/>
      <c r="B49" s="872">
        <f>B48+1</f>
        <v>12</v>
      </c>
      <c r="C49" s="915" t="s">
        <v>210</v>
      </c>
      <c r="D49" s="892" t="s">
        <v>63</v>
      </c>
      <c r="E49" s="892" t="s">
        <v>143</v>
      </c>
      <c r="F49" s="872" t="s">
        <v>205</v>
      </c>
      <c r="G49" s="892"/>
      <c r="H49" s="915" t="s">
        <v>3301</v>
      </c>
      <c r="I49" s="139" t="s">
        <v>606</v>
      </c>
      <c r="J49" s="145" t="s">
        <v>6</v>
      </c>
      <c r="K49" s="147" t="s">
        <v>212</v>
      </c>
      <c r="L49" s="139" t="str">
        <f>VLOOKUP(K49,CódigosRetorno!$A$2:$B$2000,2,FALSE)</f>
        <v>El XML no contiene el tag o no existe informacion de RegistrationName del emisor del documento</v>
      </c>
      <c r="M49" s="138" t="s">
        <v>9</v>
      </c>
      <c r="N49" s="420"/>
    </row>
    <row r="50" spans="1:14" ht="48" x14ac:dyDescent="0.35">
      <c r="A50" s="420"/>
      <c r="B50" s="872"/>
      <c r="C50" s="915"/>
      <c r="D50" s="892"/>
      <c r="E50" s="892"/>
      <c r="F50" s="872"/>
      <c r="G50" s="892"/>
      <c r="H50" s="915"/>
      <c r="I50" s="139" t="s">
        <v>1441</v>
      </c>
      <c r="J50" s="145" t="s">
        <v>208</v>
      </c>
      <c r="K50" s="147" t="s">
        <v>787</v>
      </c>
      <c r="L50" s="139" t="str">
        <f>VLOOKUP(K50,CódigosRetorno!$A$2:$B$2000,2,FALSE)</f>
        <v>RegistrationName - El nombre o razon social del emisor no cumple con el estandar</v>
      </c>
      <c r="M50" s="138" t="s">
        <v>9</v>
      </c>
      <c r="N50" s="420"/>
    </row>
    <row r="51" spans="1:14" ht="48" x14ac:dyDescent="0.35">
      <c r="A51" s="420"/>
      <c r="B51" s="872">
        <f>B49+1</f>
        <v>13</v>
      </c>
      <c r="C51" s="950" t="s">
        <v>1342</v>
      </c>
      <c r="D51" s="892" t="s">
        <v>63</v>
      </c>
      <c r="E51" s="892" t="s">
        <v>184</v>
      </c>
      <c r="F51" s="138" t="s">
        <v>1343</v>
      </c>
      <c r="G51" s="131"/>
      <c r="H51" s="139" t="s">
        <v>3302</v>
      </c>
      <c r="I51" s="139" t="s">
        <v>2300</v>
      </c>
      <c r="J51" s="131" t="s">
        <v>208</v>
      </c>
      <c r="K51" s="145" t="s">
        <v>1346</v>
      </c>
      <c r="L51" s="139" t="str">
        <f>VLOOKUP(K51,CódigosRetorno!$A$2:$B$2000,2,FALSE)</f>
        <v>La dirección completa y detallada del domicilio fiscal del emisor no cumple con el formato establecido</v>
      </c>
      <c r="M51" s="148" t="s">
        <v>9</v>
      </c>
      <c r="N51" s="420"/>
    </row>
    <row r="52" spans="1:14" ht="48" x14ac:dyDescent="0.35">
      <c r="A52" s="420"/>
      <c r="B52" s="872"/>
      <c r="C52" s="950"/>
      <c r="D52" s="892"/>
      <c r="E52" s="892"/>
      <c r="F52" s="138" t="s">
        <v>1347</v>
      </c>
      <c r="G52" s="131"/>
      <c r="H52" s="139" t="s">
        <v>3303</v>
      </c>
      <c r="I52" s="139" t="s">
        <v>2778</v>
      </c>
      <c r="J52" s="131" t="s">
        <v>208</v>
      </c>
      <c r="K52" s="145" t="s">
        <v>1350</v>
      </c>
      <c r="L52" s="139" t="str">
        <f>VLOOKUP(K52,CódigosRetorno!$A$2:$B$2000,2,FALSE)</f>
        <v>La urbanización del domicilio fiscal del emisor no cumple con el formato establecido</v>
      </c>
      <c r="M52" s="148" t="s">
        <v>9</v>
      </c>
      <c r="N52" s="420"/>
    </row>
    <row r="53" spans="1:14" ht="48" x14ac:dyDescent="0.35">
      <c r="A53" s="420"/>
      <c r="B53" s="872"/>
      <c r="C53" s="950"/>
      <c r="D53" s="892"/>
      <c r="E53" s="892"/>
      <c r="F53" s="138" t="s">
        <v>228</v>
      </c>
      <c r="G53" s="131"/>
      <c r="H53" s="139" t="s">
        <v>3304</v>
      </c>
      <c r="I53" s="139" t="s">
        <v>2781</v>
      </c>
      <c r="J53" s="131" t="s">
        <v>208</v>
      </c>
      <c r="K53" s="145" t="s">
        <v>1353</v>
      </c>
      <c r="L53" s="139" t="str">
        <f>VLOOKUP(K53,CódigosRetorno!$A$2:$B$2000,2,FALSE)</f>
        <v>La provincia del domicilio fiscal del emisor no cumple con el formato establecido</v>
      </c>
      <c r="M53" s="148" t="s">
        <v>9</v>
      </c>
      <c r="N53" s="420"/>
    </row>
    <row r="54" spans="1:14" ht="36" x14ac:dyDescent="0.35">
      <c r="A54" s="420"/>
      <c r="B54" s="872"/>
      <c r="C54" s="950"/>
      <c r="D54" s="892"/>
      <c r="E54" s="892"/>
      <c r="F54" s="138" t="s">
        <v>216</v>
      </c>
      <c r="G54" s="131" t="s">
        <v>217</v>
      </c>
      <c r="H54" s="139" t="s">
        <v>3305</v>
      </c>
      <c r="I54" s="139" t="s">
        <v>219</v>
      </c>
      <c r="J54" s="131" t="s">
        <v>208</v>
      </c>
      <c r="K54" s="145" t="s">
        <v>1355</v>
      </c>
      <c r="L54" s="139" t="str">
        <f>VLOOKUP(K54,CódigosRetorno!$A$2:$B$2000,2,FALSE)</f>
        <v>El codigo de ubigeo del domicilio fiscal del emisor no es válido</v>
      </c>
      <c r="M54" s="138" t="s">
        <v>1356</v>
      </c>
      <c r="N54" s="420"/>
    </row>
    <row r="55" spans="1:14" ht="24" x14ac:dyDescent="0.35">
      <c r="A55" s="420"/>
      <c r="B55" s="872"/>
      <c r="C55" s="950"/>
      <c r="D55" s="892"/>
      <c r="E55" s="892"/>
      <c r="F55" s="872"/>
      <c r="G55" s="138" t="s">
        <v>1357</v>
      </c>
      <c r="H55" s="95" t="s">
        <v>1258</v>
      </c>
      <c r="I55" s="139" t="s">
        <v>1358</v>
      </c>
      <c r="J55" s="131" t="s">
        <v>208</v>
      </c>
      <c r="K55" s="145" t="s">
        <v>1260</v>
      </c>
      <c r="L55" s="139" t="str">
        <f>VLOOKUP(K55,CódigosRetorno!$A$2:$B$2000,2,FALSE)</f>
        <v>El dato ingresado como atributo @schemeAgencyName es incorrecto.</v>
      </c>
      <c r="M55" s="138" t="s">
        <v>9</v>
      </c>
      <c r="N55" s="420"/>
    </row>
    <row r="56" spans="1:14" ht="24" x14ac:dyDescent="0.35">
      <c r="A56" s="420"/>
      <c r="B56" s="872"/>
      <c r="C56" s="950"/>
      <c r="D56" s="892"/>
      <c r="E56" s="892"/>
      <c r="F56" s="872"/>
      <c r="G56" s="138" t="s">
        <v>1359</v>
      </c>
      <c r="H56" s="95" t="s">
        <v>1329</v>
      </c>
      <c r="I56" s="139" t="s">
        <v>1360</v>
      </c>
      <c r="J56" s="131" t="s">
        <v>208</v>
      </c>
      <c r="K56" s="145" t="s">
        <v>1331</v>
      </c>
      <c r="L56" s="139" t="str">
        <f>VLOOKUP(K56,CódigosRetorno!$A$2:$B$2000,2,FALSE)</f>
        <v>El dato ingresado como atributo @schemeName es incorrecto.</v>
      </c>
      <c r="M56" s="148" t="s">
        <v>9</v>
      </c>
      <c r="N56" s="420"/>
    </row>
    <row r="57" spans="1:14" ht="48" x14ac:dyDescent="0.35">
      <c r="A57" s="420"/>
      <c r="B57" s="872"/>
      <c r="C57" s="950"/>
      <c r="D57" s="892"/>
      <c r="E57" s="892"/>
      <c r="F57" s="138" t="s">
        <v>228</v>
      </c>
      <c r="G57" s="131"/>
      <c r="H57" s="139" t="s">
        <v>3306</v>
      </c>
      <c r="I57" s="139" t="s">
        <v>2781</v>
      </c>
      <c r="J57" s="131" t="s">
        <v>208</v>
      </c>
      <c r="K57" s="145" t="s">
        <v>1363</v>
      </c>
      <c r="L57" s="139" t="str">
        <f>VLOOKUP(K57,CódigosRetorno!$A$2:$B$2000,2,FALSE)</f>
        <v>El departamento del domicilio fiscal del emisor no cumple con el formato establecido</v>
      </c>
      <c r="M57" s="148" t="s">
        <v>9</v>
      </c>
      <c r="N57" s="420"/>
    </row>
    <row r="58" spans="1:14" ht="48" x14ac:dyDescent="0.35">
      <c r="A58" s="420"/>
      <c r="B58" s="872"/>
      <c r="C58" s="950"/>
      <c r="D58" s="892"/>
      <c r="E58" s="892"/>
      <c r="F58" s="138" t="s">
        <v>228</v>
      </c>
      <c r="G58" s="131"/>
      <c r="H58" s="139" t="s">
        <v>3307</v>
      </c>
      <c r="I58" s="139" t="s">
        <v>2781</v>
      </c>
      <c r="J58" s="131" t="s">
        <v>208</v>
      </c>
      <c r="K58" s="145" t="s">
        <v>1365</v>
      </c>
      <c r="L58" s="139" t="str">
        <f>VLOOKUP(K58,CódigosRetorno!$A$2:$B$2000,2,FALSE)</f>
        <v>El distrito del domicilio fiscal del emisor no cumple con el formato establecido</v>
      </c>
      <c r="M58" s="148" t="s">
        <v>9</v>
      </c>
      <c r="N58" s="420"/>
    </row>
    <row r="59" spans="1:14" ht="36" x14ac:dyDescent="0.35">
      <c r="A59" s="420"/>
      <c r="B59" s="872"/>
      <c r="C59" s="950"/>
      <c r="D59" s="892"/>
      <c r="E59" s="892"/>
      <c r="F59" s="138" t="s">
        <v>330</v>
      </c>
      <c r="G59" s="131" t="s">
        <v>243</v>
      </c>
      <c r="H59" s="139" t="s">
        <v>3308</v>
      </c>
      <c r="I59" s="139" t="s">
        <v>1367</v>
      </c>
      <c r="J59" s="131" t="s">
        <v>208</v>
      </c>
      <c r="K59" s="145" t="s">
        <v>1368</v>
      </c>
      <c r="L59" s="139" t="str">
        <f>VLOOKUP(K59,CódigosRetorno!$A$2:$B$2000,2,FALSE)</f>
        <v>El codigo de pais debe ser PE</v>
      </c>
      <c r="M59" s="148" t="s">
        <v>9</v>
      </c>
      <c r="N59" s="420"/>
    </row>
    <row r="60" spans="1:14" ht="24" x14ac:dyDescent="0.35">
      <c r="A60" s="420"/>
      <c r="B60" s="872"/>
      <c r="C60" s="950"/>
      <c r="D60" s="892"/>
      <c r="E60" s="892"/>
      <c r="F60" s="872"/>
      <c r="G60" s="148" t="s">
        <v>1370</v>
      </c>
      <c r="H60" s="139" t="s">
        <v>1298</v>
      </c>
      <c r="I60" s="139" t="s">
        <v>1371</v>
      </c>
      <c r="J60" s="131" t="s">
        <v>208</v>
      </c>
      <c r="K60" s="145" t="s">
        <v>1300</v>
      </c>
      <c r="L60" s="139" t="str">
        <f>VLOOKUP(K60,CódigosRetorno!$A$2:$B$2000,2,FALSE)</f>
        <v>El dato ingresado como atributo @listID es incorrecto.</v>
      </c>
      <c r="M60" s="138" t="s">
        <v>9</v>
      </c>
      <c r="N60" s="420"/>
    </row>
    <row r="61" spans="1:14" ht="48" x14ac:dyDescent="0.35">
      <c r="A61" s="420"/>
      <c r="B61" s="872"/>
      <c r="C61" s="950"/>
      <c r="D61" s="892"/>
      <c r="E61" s="892"/>
      <c r="F61" s="872"/>
      <c r="G61" s="148" t="s">
        <v>1372</v>
      </c>
      <c r="H61" s="139" t="s">
        <v>1280</v>
      </c>
      <c r="I61" s="139" t="s">
        <v>1304</v>
      </c>
      <c r="J61" s="131" t="s">
        <v>208</v>
      </c>
      <c r="K61" s="145" t="s">
        <v>1281</v>
      </c>
      <c r="L61" s="139" t="str">
        <f>VLOOKUP(K61,CódigosRetorno!$A$2:$B$2000,2,FALSE)</f>
        <v>El dato ingresado como atributo @listAgencyName es incorrecto.</v>
      </c>
      <c r="M61" s="148" t="s">
        <v>9</v>
      </c>
      <c r="N61" s="420"/>
    </row>
    <row r="62" spans="1:14" ht="24" x14ac:dyDescent="0.35">
      <c r="A62" s="420"/>
      <c r="B62" s="872"/>
      <c r="C62" s="950"/>
      <c r="D62" s="892"/>
      <c r="E62" s="892"/>
      <c r="F62" s="872"/>
      <c r="G62" s="138" t="s">
        <v>1373</v>
      </c>
      <c r="H62" s="139" t="s">
        <v>1283</v>
      </c>
      <c r="I62" s="139" t="s">
        <v>1374</v>
      </c>
      <c r="J62" s="145" t="s">
        <v>208</v>
      </c>
      <c r="K62" s="147" t="s">
        <v>1285</v>
      </c>
      <c r="L62" s="139" t="str">
        <f>VLOOKUP(K62,CódigosRetorno!$A$2:$B$2000,2,FALSE)</f>
        <v>El dato ingresado como atributo @listName es incorrecto.</v>
      </c>
      <c r="M62" s="148" t="s">
        <v>9</v>
      </c>
      <c r="N62" s="420"/>
    </row>
    <row r="63" spans="1:14" ht="42" customHeight="1" x14ac:dyDescent="0.35">
      <c r="A63" s="420"/>
      <c r="B63" s="872">
        <f>B51+1</f>
        <v>14</v>
      </c>
      <c r="C63" s="915" t="s">
        <v>2810</v>
      </c>
      <c r="D63" s="892" t="s">
        <v>63</v>
      </c>
      <c r="E63" s="892" t="s">
        <v>143</v>
      </c>
      <c r="F63" s="872" t="s">
        <v>664</v>
      </c>
      <c r="G63" s="892" t="s">
        <v>1398</v>
      </c>
      <c r="H63" s="915" t="s">
        <v>3309</v>
      </c>
      <c r="I63" s="139" t="s">
        <v>3310</v>
      </c>
      <c r="J63" s="145" t="s">
        <v>6</v>
      </c>
      <c r="K63" s="145" t="s">
        <v>1401</v>
      </c>
      <c r="L63" s="139" t="str">
        <f>VLOOKUP(K63,CódigosRetorno!$A$2:$B$2000,2,FALSE)</f>
        <v>El XML no contiene el tag o no existe información del código de local anexo del emisor</v>
      </c>
      <c r="M63" s="138" t="s">
        <v>9</v>
      </c>
      <c r="N63" s="420"/>
    </row>
    <row r="64" spans="1:14" ht="36" customHeight="1" x14ac:dyDescent="0.35">
      <c r="A64" s="420"/>
      <c r="B64" s="872"/>
      <c r="C64" s="915"/>
      <c r="D64" s="892"/>
      <c r="E64" s="892"/>
      <c r="F64" s="872"/>
      <c r="G64" s="892"/>
      <c r="H64" s="915"/>
      <c r="I64" s="139" t="s">
        <v>3311</v>
      </c>
      <c r="J64" s="145" t="s">
        <v>208</v>
      </c>
      <c r="K64" s="145" t="s">
        <v>1403</v>
      </c>
      <c r="L64" s="139" t="str">
        <f>VLOOKUP(K64,CódigosRetorno!$A$2:$B$2000,2,FALSE)</f>
        <v>El XML no contiene el tag o no existe información del código de local anexo del emisor</v>
      </c>
      <c r="M64" s="138" t="s">
        <v>9</v>
      </c>
      <c r="N64" s="420"/>
    </row>
    <row r="65" spans="1:14" ht="36" customHeight="1" x14ac:dyDescent="0.35">
      <c r="A65" s="420"/>
      <c r="B65" s="872"/>
      <c r="C65" s="915"/>
      <c r="D65" s="892"/>
      <c r="E65" s="892"/>
      <c r="F65" s="872"/>
      <c r="G65" s="892"/>
      <c r="H65" s="915"/>
      <c r="I65" s="139" t="s">
        <v>3312</v>
      </c>
      <c r="J65" s="145" t="s">
        <v>6</v>
      </c>
      <c r="K65" s="145" t="s">
        <v>1405</v>
      </c>
      <c r="L65" s="139" t="str">
        <f>VLOOKUP(K65,CódigosRetorno!$A$2:$B$2000,2,FALSE)</f>
        <v>El código de local anexo consignado no se encuentra declarado en el RUC</v>
      </c>
      <c r="M65" s="138" t="s">
        <v>1406</v>
      </c>
      <c r="N65" s="420"/>
    </row>
    <row r="66" spans="1:14" ht="48" x14ac:dyDescent="0.35">
      <c r="A66" s="420"/>
      <c r="B66" s="872"/>
      <c r="C66" s="915"/>
      <c r="D66" s="892"/>
      <c r="E66" s="892"/>
      <c r="F66" s="872"/>
      <c r="G66" s="892"/>
      <c r="H66" s="915"/>
      <c r="I66" s="139" t="s">
        <v>3313</v>
      </c>
      <c r="J66" s="145" t="s">
        <v>208</v>
      </c>
      <c r="K66" s="145" t="s">
        <v>1408</v>
      </c>
      <c r="L66" s="139" t="str">
        <f>VLOOKUP(K66,CódigosRetorno!$A$2:$B$2000,2,FALSE)</f>
        <v>El código de local anexo consignado no se encuentra declarado en el RUC</v>
      </c>
      <c r="M66" s="138" t="s">
        <v>1406</v>
      </c>
      <c r="N66" s="420"/>
    </row>
    <row r="67" spans="1:14" ht="36" customHeight="1" x14ac:dyDescent="0.35">
      <c r="A67" s="420"/>
      <c r="B67" s="872"/>
      <c r="C67" s="915"/>
      <c r="D67" s="892"/>
      <c r="E67" s="892"/>
      <c r="F67" s="872"/>
      <c r="G67" s="892"/>
      <c r="H67" s="915"/>
      <c r="I67" s="139" t="s">
        <v>1409</v>
      </c>
      <c r="J67" s="131" t="s">
        <v>208</v>
      </c>
      <c r="K67" s="145" t="s">
        <v>1410</v>
      </c>
      <c r="L67" s="139" t="str">
        <f>VLOOKUP(K67,CódigosRetorno!$A$2:$B$2000,2,FALSE)</f>
        <v>El dato ingresado como local anexo no cumple con el formato establecido</v>
      </c>
      <c r="M67" s="138" t="s">
        <v>9</v>
      </c>
      <c r="N67" s="420"/>
    </row>
    <row r="68" spans="1:14" ht="24" x14ac:dyDescent="0.35">
      <c r="A68" s="420"/>
      <c r="B68" s="872"/>
      <c r="C68" s="915"/>
      <c r="D68" s="892"/>
      <c r="E68" s="892" t="s">
        <v>184</v>
      </c>
      <c r="F68" s="872"/>
      <c r="G68" s="138" t="s">
        <v>1257</v>
      </c>
      <c r="H68" s="95" t="s">
        <v>1280</v>
      </c>
      <c r="I68" s="139" t="s">
        <v>1259</v>
      </c>
      <c r="J68" s="131" t="s">
        <v>208</v>
      </c>
      <c r="K68" s="145" t="s">
        <v>1281</v>
      </c>
      <c r="L68" s="139" t="str">
        <f>VLOOKUP(K68,CódigosRetorno!$A$2:$B$2000,2,FALSE)</f>
        <v>El dato ingresado como atributo @listAgencyName es incorrecto.</v>
      </c>
      <c r="M68" s="138" t="s">
        <v>9</v>
      </c>
      <c r="N68" s="420"/>
    </row>
    <row r="69" spans="1:14" ht="24" x14ac:dyDescent="0.35">
      <c r="A69" s="420"/>
      <c r="B69" s="872"/>
      <c r="C69" s="915"/>
      <c r="D69" s="892"/>
      <c r="E69" s="892"/>
      <c r="F69" s="872"/>
      <c r="G69" s="138" t="s">
        <v>1411</v>
      </c>
      <c r="H69" s="95" t="s">
        <v>1283</v>
      </c>
      <c r="I69" s="139" t="s">
        <v>1412</v>
      </c>
      <c r="J69" s="131" t="s">
        <v>208</v>
      </c>
      <c r="K69" s="145" t="s">
        <v>1285</v>
      </c>
      <c r="L69" s="139" t="str">
        <f>VLOOKUP(K69,CódigosRetorno!$A$2:$B$2000,2,FALSE)</f>
        <v>El dato ingresado como atributo @listName es incorrecto.</v>
      </c>
      <c r="M69" s="148" t="s">
        <v>9</v>
      </c>
      <c r="N69" s="420"/>
    </row>
    <row r="70" spans="1:14" x14ac:dyDescent="0.35">
      <c r="A70" s="420"/>
      <c r="B70" s="603" t="s">
        <v>1413</v>
      </c>
      <c r="C70" s="603"/>
      <c r="D70" s="597"/>
      <c r="E70" s="596" t="s">
        <v>9</v>
      </c>
      <c r="F70" s="605" t="s">
        <v>9</v>
      </c>
      <c r="G70" s="605" t="s">
        <v>9</v>
      </c>
      <c r="H70" s="606"/>
      <c r="I70" s="590" t="s">
        <v>9</v>
      </c>
      <c r="J70" s="591" t="s">
        <v>9</v>
      </c>
      <c r="K70" s="592" t="s">
        <v>9</v>
      </c>
      <c r="L70" s="590" t="str">
        <f>VLOOKUP(K70,CódigosRetorno!$A$2:$B$2000,2,FALSE)</f>
        <v>-</v>
      </c>
      <c r="M70" s="589" t="s">
        <v>9</v>
      </c>
      <c r="N70" s="420"/>
    </row>
    <row r="71" spans="1:14" ht="36" customHeight="1" x14ac:dyDescent="0.35">
      <c r="A71" s="420"/>
      <c r="B71" s="872">
        <f>+B63+1</f>
        <v>15</v>
      </c>
      <c r="C71" s="915" t="s">
        <v>2814</v>
      </c>
      <c r="D71" s="892" t="s">
        <v>63</v>
      </c>
      <c r="E71" s="892" t="s">
        <v>143</v>
      </c>
      <c r="F71" s="872" t="s">
        <v>300</v>
      </c>
      <c r="G71" s="892"/>
      <c r="H71" s="915" t="s">
        <v>3314</v>
      </c>
      <c r="I71" s="139" t="s">
        <v>606</v>
      </c>
      <c r="J71" s="145" t="s">
        <v>6</v>
      </c>
      <c r="K71" s="147" t="s">
        <v>455</v>
      </c>
      <c r="L71" s="139" t="str">
        <f>VLOOKUP(K71,CódigosRetorno!$A$2:$B$2000,2,FALSE)</f>
        <v>El XML no contiene el tag o no existe información del número de documento de identidad del cliente</v>
      </c>
      <c r="M71" s="138" t="s">
        <v>9</v>
      </c>
      <c r="N71" s="420"/>
    </row>
    <row r="72" spans="1:14" ht="36" x14ac:dyDescent="0.35">
      <c r="A72" s="420"/>
      <c r="B72" s="872"/>
      <c r="C72" s="915"/>
      <c r="D72" s="892"/>
      <c r="E72" s="892"/>
      <c r="F72" s="872"/>
      <c r="G72" s="892"/>
      <c r="H72" s="915"/>
      <c r="I72" s="139" t="s">
        <v>3315</v>
      </c>
      <c r="J72" s="145" t="s">
        <v>6</v>
      </c>
      <c r="K72" s="147" t="s">
        <v>802</v>
      </c>
      <c r="L72" s="139" t="str">
        <f>VLOOKUP(K72,CódigosRetorno!$A$2:$B$2000,2,FALSE)</f>
        <v>El numero de documento de identidad del receptor debe ser  RUC</v>
      </c>
      <c r="M72" s="138" t="s">
        <v>9</v>
      </c>
      <c r="N72" s="420"/>
    </row>
    <row r="73" spans="1:14" ht="24" x14ac:dyDescent="0.35">
      <c r="A73" s="420"/>
      <c r="B73" s="872"/>
      <c r="C73" s="915"/>
      <c r="D73" s="892"/>
      <c r="E73" s="892"/>
      <c r="F73" s="872"/>
      <c r="G73" s="892"/>
      <c r="H73" s="915"/>
      <c r="I73" s="139" t="s">
        <v>3316</v>
      </c>
      <c r="J73" s="145" t="s">
        <v>6</v>
      </c>
      <c r="K73" s="834" t="s">
        <v>1420</v>
      </c>
      <c r="L73" s="139" t="str">
        <f>VLOOKUP(MID(K73,1,4),CódigosRetorno!$A$2:$B$2000,2,FALSE)</f>
        <v>El numero de RUC del receptor no existe.</v>
      </c>
      <c r="M73" s="138" t="s">
        <v>258</v>
      </c>
      <c r="N73" s="420"/>
    </row>
    <row r="74" spans="1:14" ht="36" x14ac:dyDescent="0.35">
      <c r="A74" s="420"/>
      <c r="B74" s="872"/>
      <c r="C74" s="915"/>
      <c r="D74" s="892"/>
      <c r="E74" s="892"/>
      <c r="F74" s="872"/>
      <c r="G74" s="892"/>
      <c r="H74" s="915"/>
      <c r="I74" s="139" t="s">
        <v>3317</v>
      </c>
      <c r="J74" s="145" t="s">
        <v>208</v>
      </c>
      <c r="K74" s="147" t="s">
        <v>1422</v>
      </c>
      <c r="L74" s="139" t="str">
        <f>VLOOKUP(K74,CódigosRetorno!$A$2:$B$2000,2,FALSE)</f>
        <v>El RUC  del receptor no esta activo</v>
      </c>
      <c r="M74" s="138" t="s">
        <v>258</v>
      </c>
      <c r="N74" s="420"/>
    </row>
    <row r="75" spans="1:14" ht="36" x14ac:dyDescent="0.35">
      <c r="A75" s="420"/>
      <c r="B75" s="872"/>
      <c r="C75" s="915"/>
      <c r="D75" s="892"/>
      <c r="E75" s="892"/>
      <c r="F75" s="872"/>
      <c r="G75" s="892"/>
      <c r="H75" s="915"/>
      <c r="I75" s="139" t="s">
        <v>3318</v>
      </c>
      <c r="J75" s="145" t="s">
        <v>208</v>
      </c>
      <c r="K75" s="147" t="s">
        <v>1424</v>
      </c>
      <c r="L75" s="139" t="str">
        <f>VLOOKUP(K75,CódigosRetorno!$A$2:$B$2000,2,FALSE)</f>
        <v>El RUC del receptor no esta habido</v>
      </c>
      <c r="M75" s="138" t="s">
        <v>258</v>
      </c>
      <c r="N75" s="420"/>
    </row>
    <row r="76" spans="1:14" ht="49.4" customHeight="1" x14ac:dyDescent="0.35">
      <c r="A76" s="420"/>
      <c r="B76" s="872"/>
      <c r="C76" s="915"/>
      <c r="D76" s="892"/>
      <c r="E76" s="892"/>
      <c r="F76" s="872" t="s">
        <v>1429</v>
      </c>
      <c r="G76" s="892" t="s">
        <v>198</v>
      </c>
      <c r="H76" s="915" t="s">
        <v>3319</v>
      </c>
      <c r="I76" s="139" t="s">
        <v>1325</v>
      </c>
      <c r="J76" s="145" t="s">
        <v>6</v>
      </c>
      <c r="K76" s="147" t="s">
        <v>455</v>
      </c>
      <c r="L76" s="139" t="str">
        <f>VLOOKUP(K76,CódigosRetorno!$A$2:$B$2000,2,FALSE)</f>
        <v>El XML no contiene el tag o no existe información del número de documento de identidad del cliente</v>
      </c>
      <c r="M76" s="138" t="s">
        <v>9</v>
      </c>
      <c r="N76" s="420"/>
    </row>
    <row r="77" spans="1:14" ht="24" x14ac:dyDescent="0.35">
      <c r="A77" s="420"/>
      <c r="B77" s="872"/>
      <c r="C77" s="915"/>
      <c r="D77" s="892"/>
      <c r="E77" s="892"/>
      <c r="F77" s="872"/>
      <c r="G77" s="892"/>
      <c r="H77" s="915"/>
      <c r="I77" s="139" t="s">
        <v>3320</v>
      </c>
      <c r="J77" s="145" t="s">
        <v>6</v>
      </c>
      <c r="K77" s="147" t="s">
        <v>1073</v>
      </c>
      <c r="L77" s="139" t="str">
        <f>VLOOKUP(K77,CódigosRetorno!$A$2:$B$2000,2,FALSE)</f>
        <v>El dato ingresado  en el tipo de documento de identidad del receptor no cumple con el estandar o no esta permitido.</v>
      </c>
      <c r="M77" s="138" t="s">
        <v>2042</v>
      </c>
      <c r="N77" s="420"/>
    </row>
    <row r="78" spans="1:14" ht="24" x14ac:dyDescent="0.35">
      <c r="A78" s="420"/>
      <c r="B78" s="872"/>
      <c r="C78" s="915"/>
      <c r="D78" s="892"/>
      <c r="E78" s="892" t="s">
        <v>184</v>
      </c>
      <c r="F78" s="872"/>
      <c r="G78" s="138" t="s">
        <v>1328</v>
      </c>
      <c r="H78" s="146" t="s">
        <v>1329</v>
      </c>
      <c r="I78" s="139" t="s">
        <v>1330</v>
      </c>
      <c r="J78" s="131" t="s">
        <v>208</v>
      </c>
      <c r="K78" s="145" t="s">
        <v>1331</v>
      </c>
      <c r="L78" s="139" t="str">
        <f>VLOOKUP(K78,CódigosRetorno!$A$2:$B$2000,2,FALSE)</f>
        <v>El dato ingresado como atributo @schemeName es incorrecto.</v>
      </c>
      <c r="M78" s="148" t="s">
        <v>9</v>
      </c>
      <c r="N78" s="420"/>
    </row>
    <row r="79" spans="1:14" ht="24" x14ac:dyDescent="0.35">
      <c r="A79" s="420"/>
      <c r="B79" s="872"/>
      <c r="C79" s="915"/>
      <c r="D79" s="892"/>
      <c r="E79" s="892"/>
      <c r="F79" s="872"/>
      <c r="G79" s="138" t="s">
        <v>1257</v>
      </c>
      <c r="H79" s="146" t="s">
        <v>1258</v>
      </c>
      <c r="I79" s="139" t="s">
        <v>1259</v>
      </c>
      <c r="J79" s="131" t="s">
        <v>208</v>
      </c>
      <c r="K79" s="145" t="s">
        <v>1260</v>
      </c>
      <c r="L79" s="139" t="str">
        <f>VLOOKUP(K79,CódigosRetorno!$A$2:$B$2000,2,FALSE)</f>
        <v>El dato ingresado como atributo @schemeAgencyName es incorrecto.</v>
      </c>
      <c r="M79" s="148" t="s">
        <v>9</v>
      </c>
      <c r="N79" s="420"/>
    </row>
    <row r="80" spans="1:14" ht="36" x14ac:dyDescent="0.35">
      <c r="A80" s="420"/>
      <c r="B80" s="872"/>
      <c r="C80" s="915"/>
      <c r="D80" s="892"/>
      <c r="E80" s="892"/>
      <c r="F80" s="872"/>
      <c r="G80" s="138" t="s">
        <v>1332</v>
      </c>
      <c r="H80" s="146" t="s">
        <v>1333</v>
      </c>
      <c r="I80" s="139" t="s">
        <v>1334</v>
      </c>
      <c r="J80" s="145" t="s">
        <v>208</v>
      </c>
      <c r="K80" s="147" t="s">
        <v>1335</v>
      </c>
      <c r="L80" s="139" t="str">
        <f>VLOOKUP(K80,CódigosRetorno!$A$2:$B$2000,2,FALSE)</f>
        <v>El dato ingresado como atributo @schemeURI es incorrecto.</v>
      </c>
      <c r="M80" s="148" t="s">
        <v>9</v>
      </c>
      <c r="N80" s="420"/>
    </row>
    <row r="81" spans="1:14" ht="36" customHeight="1" x14ac:dyDescent="0.35">
      <c r="A81" s="420"/>
      <c r="B81" s="872">
        <f>B71+1</f>
        <v>16</v>
      </c>
      <c r="C81" s="871" t="s">
        <v>1438</v>
      </c>
      <c r="D81" s="892" t="s">
        <v>63</v>
      </c>
      <c r="E81" s="892" t="s">
        <v>143</v>
      </c>
      <c r="F81" s="872" t="s">
        <v>3321</v>
      </c>
      <c r="G81" s="892"/>
      <c r="H81" s="915" t="s">
        <v>3322</v>
      </c>
      <c r="I81" s="139" t="s">
        <v>606</v>
      </c>
      <c r="J81" s="145" t="s">
        <v>6</v>
      </c>
      <c r="K81" s="147" t="s">
        <v>1440</v>
      </c>
      <c r="L81" s="139" t="str">
        <f>VLOOKUP(K81,CódigosRetorno!$A$2:$B$2000,2,FALSE)</f>
        <v>El XML no contiene el tag o no existe informacion de RegistrationName del receptor del documento</v>
      </c>
      <c r="M81" s="138" t="s">
        <v>9</v>
      </c>
      <c r="N81" s="420"/>
    </row>
    <row r="82" spans="1:14" ht="71.25" customHeight="1" x14ac:dyDescent="0.35">
      <c r="A82" s="420"/>
      <c r="B82" s="872"/>
      <c r="C82" s="871"/>
      <c r="D82" s="892"/>
      <c r="E82" s="892"/>
      <c r="F82" s="872"/>
      <c r="G82" s="892"/>
      <c r="H82" s="915"/>
      <c r="I82" s="139" t="s">
        <v>3323</v>
      </c>
      <c r="J82" s="145" t="s">
        <v>6</v>
      </c>
      <c r="K82" s="147" t="s">
        <v>1442</v>
      </c>
      <c r="L82" s="139" t="str">
        <f>VLOOKUP(K82,CódigosRetorno!$A$2:$B$2000,2,FALSE)</f>
        <v>RegistrationName -  El dato ingresado no cumple con el estandar</v>
      </c>
      <c r="M82" s="131" t="s">
        <v>9</v>
      </c>
      <c r="N82" s="420"/>
    </row>
    <row r="83" spans="1:14" ht="48" customHeight="1" x14ac:dyDescent="0.35">
      <c r="A83" s="420"/>
      <c r="B83" s="868">
        <f>B81+1</f>
        <v>17</v>
      </c>
      <c r="C83" s="873" t="s">
        <v>1451</v>
      </c>
      <c r="D83" s="889" t="s">
        <v>63</v>
      </c>
      <c r="E83" s="889" t="s">
        <v>184</v>
      </c>
      <c r="F83" s="138" t="s">
        <v>300</v>
      </c>
      <c r="G83" s="131"/>
      <c r="H83" s="139" t="s">
        <v>3324</v>
      </c>
      <c r="I83" s="139" t="s">
        <v>186</v>
      </c>
      <c r="J83" s="145" t="s">
        <v>9</v>
      </c>
      <c r="K83" s="147" t="s">
        <v>9</v>
      </c>
      <c r="L83" s="139" t="str">
        <f>VLOOKUP(K83,CódigosRetorno!$A$2:$B$2000,2,FALSE)</f>
        <v>-</v>
      </c>
      <c r="M83" s="138" t="s">
        <v>9</v>
      </c>
      <c r="N83" s="420"/>
    </row>
    <row r="84" spans="1:14" ht="48" x14ac:dyDescent="0.35">
      <c r="A84" s="420"/>
      <c r="B84" s="885"/>
      <c r="C84" s="886"/>
      <c r="D84" s="890"/>
      <c r="E84" s="890"/>
      <c r="F84" s="138" t="s">
        <v>1429</v>
      </c>
      <c r="G84" s="131" t="s">
        <v>198</v>
      </c>
      <c r="H84" s="139" t="s">
        <v>3325</v>
      </c>
      <c r="I84" s="139" t="s">
        <v>186</v>
      </c>
      <c r="J84" s="145" t="s">
        <v>9</v>
      </c>
      <c r="K84" s="147" t="s">
        <v>9</v>
      </c>
      <c r="L84" s="139" t="str">
        <f>VLOOKUP(K84,CódigosRetorno!$A$2:$B$2000,2,FALSE)</f>
        <v>-</v>
      </c>
      <c r="M84" s="148" t="s">
        <v>9</v>
      </c>
      <c r="N84" s="420"/>
    </row>
    <row r="85" spans="1:14" ht="24" x14ac:dyDescent="0.35">
      <c r="A85" s="420"/>
      <c r="B85" s="885"/>
      <c r="C85" s="886"/>
      <c r="D85" s="890"/>
      <c r="E85" s="890"/>
      <c r="F85" s="868"/>
      <c r="G85" s="148" t="s">
        <v>1328</v>
      </c>
      <c r="H85" s="139" t="s">
        <v>1329</v>
      </c>
      <c r="I85" s="139" t="s">
        <v>186</v>
      </c>
      <c r="J85" s="131" t="s">
        <v>9</v>
      </c>
      <c r="K85" s="145" t="s">
        <v>9</v>
      </c>
      <c r="L85" s="139" t="str">
        <f>VLOOKUP(K85,CódigosRetorno!$A$2:$B$2000,2,FALSE)</f>
        <v>-</v>
      </c>
      <c r="M85" s="148" t="s">
        <v>9</v>
      </c>
      <c r="N85" s="420"/>
    </row>
    <row r="86" spans="1:14" x14ac:dyDescent="0.35">
      <c r="A86" s="420"/>
      <c r="B86" s="885"/>
      <c r="C86" s="886"/>
      <c r="D86" s="890"/>
      <c r="E86" s="890"/>
      <c r="F86" s="885"/>
      <c r="G86" s="148" t="s">
        <v>1257</v>
      </c>
      <c r="H86" s="139" t="s">
        <v>1258</v>
      </c>
      <c r="I86" s="139" t="s">
        <v>186</v>
      </c>
      <c r="J86" s="131" t="s">
        <v>9</v>
      </c>
      <c r="K86" s="145" t="s">
        <v>9</v>
      </c>
      <c r="L86" s="139" t="str">
        <f>VLOOKUP(K86,CódigosRetorno!$A$2:$B$2000,2,FALSE)</f>
        <v>-</v>
      </c>
      <c r="M86" s="148" t="s">
        <v>9</v>
      </c>
      <c r="N86" s="420"/>
    </row>
    <row r="87" spans="1:14" ht="36" x14ac:dyDescent="0.35">
      <c r="A87" s="420"/>
      <c r="B87" s="885"/>
      <c r="C87" s="886"/>
      <c r="D87" s="890"/>
      <c r="E87" s="890"/>
      <c r="F87" s="869"/>
      <c r="G87" s="148" t="s">
        <v>1332</v>
      </c>
      <c r="H87" s="139" t="s">
        <v>1333</v>
      </c>
      <c r="I87" s="139" t="s">
        <v>186</v>
      </c>
      <c r="J87" s="145" t="s">
        <v>9</v>
      </c>
      <c r="K87" s="147" t="s">
        <v>9</v>
      </c>
      <c r="L87" s="139" t="str">
        <f>VLOOKUP(K87,CódigosRetorno!$A$2:$B$2000,2,FALSE)</f>
        <v>-</v>
      </c>
      <c r="M87" s="148" t="s">
        <v>9</v>
      </c>
      <c r="N87" s="420"/>
    </row>
    <row r="88" spans="1:14" ht="48" x14ac:dyDescent="0.35">
      <c r="A88" s="420"/>
      <c r="B88" s="869"/>
      <c r="C88" s="874"/>
      <c r="D88" s="891"/>
      <c r="E88" s="891"/>
      <c r="F88" s="138" t="s">
        <v>205</v>
      </c>
      <c r="G88" s="131"/>
      <c r="H88" s="139" t="s">
        <v>3326</v>
      </c>
      <c r="I88" s="139" t="s">
        <v>186</v>
      </c>
      <c r="J88" s="145" t="s">
        <v>9</v>
      </c>
      <c r="K88" s="147" t="s">
        <v>9</v>
      </c>
      <c r="L88" s="139" t="str">
        <f>VLOOKUP(K88,CódigosRetorno!$A$2:$B$2000,2,FALSE)</f>
        <v>-</v>
      </c>
      <c r="M88" s="138" t="s">
        <v>9</v>
      </c>
      <c r="N88" s="420"/>
    </row>
    <row r="89" spans="1:14" ht="15" customHeight="1" x14ac:dyDescent="0.35">
      <c r="A89" s="420"/>
      <c r="B89" s="624" t="s">
        <v>3327</v>
      </c>
      <c r="C89" s="625"/>
      <c r="D89" s="625"/>
      <c r="E89" s="626"/>
      <c r="F89" s="626"/>
      <c r="G89" s="626"/>
      <c r="H89" s="625"/>
      <c r="I89" s="590" t="s">
        <v>9</v>
      </c>
      <c r="J89" s="591"/>
      <c r="K89" s="592" t="s">
        <v>9</v>
      </c>
      <c r="L89" s="590" t="str">
        <f>VLOOKUP(K89,CódigosRetorno!$A$2:$B$2000,2,FALSE)</f>
        <v>-</v>
      </c>
      <c r="M89" s="591" t="s">
        <v>9</v>
      </c>
      <c r="N89" s="420"/>
    </row>
    <row r="90" spans="1:14" ht="51.75" customHeight="1" x14ac:dyDescent="0.35">
      <c r="A90" s="420"/>
      <c r="B90" s="1083">
        <f>B83+1</f>
        <v>18</v>
      </c>
      <c r="C90" s="1013" t="s">
        <v>3328</v>
      </c>
      <c r="D90" s="1083" t="s">
        <v>63</v>
      </c>
      <c r="E90" s="1083" t="s">
        <v>143</v>
      </c>
      <c r="F90" s="949" t="s">
        <v>3329</v>
      </c>
      <c r="G90" s="1083" t="s">
        <v>163</v>
      </c>
      <c r="H90" s="915" t="s">
        <v>3330</v>
      </c>
      <c r="I90" s="139" t="s">
        <v>3331</v>
      </c>
      <c r="J90" s="145" t="s">
        <v>6</v>
      </c>
      <c r="K90" s="147" t="s">
        <v>1081</v>
      </c>
      <c r="L90" s="139" t="str">
        <f>VLOOKUP(K90,CódigosRetorno!$A$2:$B$2000,2,FALSE)</f>
        <v>Debe indicar el documento afectado por la nota</v>
      </c>
      <c r="M90" s="148" t="s">
        <v>9</v>
      </c>
      <c r="N90" s="420"/>
    </row>
    <row r="91" spans="1:14" ht="51.75" customHeight="1" x14ac:dyDescent="0.35">
      <c r="A91" s="420"/>
      <c r="B91" s="1083"/>
      <c r="C91" s="1013"/>
      <c r="D91" s="1083"/>
      <c r="E91" s="1083"/>
      <c r="F91" s="949"/>
      <c r="G91" s="1083"/>
      <c r="H91" s="915"/>
      <c r="I91" s="139" t="s">
        <v>3332</v>
      </c>
      <c r="J91" s="145" t="s">
        <v>6</v>
      </c>
      <c r="K91" s="147" t="s">
        <v>3333</v>
      </c>
      <c r="L91" s="139" t="str">
        <f>VLOOKUP(K91,CódigosRetorno!$A$2:$B$2000,2,FALSE)</f>
        <v>Para el tipo de nota de credito 13 no se puede modificar mas de una factura en la nota</v>
      </c>
      <c r="M91" s="148" t="s">
        <v>9</v>
      </c>
      <c r="N91" s="420"/>
    </row>
    <row r="92" spans="1:14" ht="48" x14ac:dyDescent="0.35">
      <c r="A92" s="420"/>
      <c r="B92" s="1083"/>
      <c r="C92" s="1013"/>
      <c r="D92" s="1083"/>
      <c r="E92" s="1083"/>
      <c r="F92" s="949"/>
      <c r="G92" s="1083"/>
      <c r="H92" s="915"/>
      <c r="I92" s="139" t="s">
        <v>3334</v>
      </c>
      <c r="J92" s="145" t="s">
        <v>6</v>
      </c>
      <c r="K92" s="147" t="s">
        <v>3335</v>
      </c>
      <c r="L92" s="139" t="str">
        <f>VLOOKUP(K92,CódigosRetorno!$A$2:$B$2000,2,FALSE)</f>
        <v>Para los ajustes de operaciones de exportación solo es permitido registrar un documento que modifica.</v>
      </c>
      <c r="M92" s="148" t="s">
        <v>9</v>
      </c>
      <c r="N92" s="420"/>
    </row>
    <row r="93" spans="1:14" ht="79.5" customHeight="1" x14ac:dyDescent="0.35">
      <c r="A93" s="420"/>
      <c r="B93" s="1083"/>
      <c r="C93" s="1013"/>
      <c r="D93" s="1083"/>
      <c r="E93" s="1083"/>
      <c r="F93" s="949"/>
      <c r="G93" s="1083"/>
      <c r="H93" s="915"/>
      <c r="I93" s="139" t="s">
        <v>3336</v>
      </c>
      <c r="J93" s="131" t="s">
        <v>6</v>
      </c>
      <c r="K93" s="145" t="s">
        <v>3337</v>
      </c>
      <c r="L93" s="139" t="str">
        <f>VLOOKUP(K93,CódigosRetorno!$A$2:$B$2000,2,FALSE)</f>
        <v>La serie o numero del documento modificado por la Nota de Credito no cumple con el formato establecido</v>
      </c>
      <c r="M93" s="131" t="s">
        <v>9</v>
      </c>
      <c r="N93" s="420"/>
    </row>
    <row r="94" spans="1:14" ht="93.75" customHeight="1" x14ac:dyDescent="0.35">
      <c r="A94" s="420"/>
      <c r="B94" s="1083"/>
      <c r="C94" s="1013"/>
      <c r="D94" s="1083"/>
      <c r="E94" s="1083"/>
      <c r="F94" s="949"/>
      <c r="G94" s="1083"/>
      <c r="H94" s="915"/>
      <c r="I94" s="139" t="s">
        <v>3338</v>
      </c>
      <c r="J94" s="131" t="s">
        <v>6</v>
      </c>
      <c r="K94" s="145" t="s">
        <v>3337</v>
      </c>
      <c r="L94" s="139" t="str">
        <f>VLOOKUP(K94,CódigosRetorno!$A$2:$B$2000,2,FALSE)</f>
        <v>La serie o numero del documento modificado por la Nota de Credito no cumple con el formato establecido</v>
      </c>
      <c r="M94" s="131" t="s">
        <v>9</v>
      </c>
      <c r="N94" s="420"/>
    </row>
    <row r="95" spans="1:14" ht="85.5" customHeight="1" x14ac:dyDescent="0.35">
      <c r="A95" s="420"/>
      <c r="B95" s="1083"/>
      <c r="C95" s="1013"/>
      <c r="D95" s="1083"/>
      <c r="E95" s="1083"/>
      <c r="F95" s="949"/>
      <c r="G95" s="1083"/>
      <c r="H95" s="915"/>
      <c r="I95" s="139" t="s">
        <v>3339</v>
      </c>
      <c r="J95" s="131" t="s">
        <v>6</v>
      </c>
      <c r="K95" s="145" t="s">
        <v>3337</v>
      </c>
      <c r="L95" s="139" t="str">
        <f>VLOOKUP(K95,CódigosRetorno!$A$2:$B$2000,2,FALSE)</f>
        <v>La serie o numero del documento modificado por la Nota de Credito no cumple con el formato establecido</v>
      </c>
      <c r="M95" s="131" t="s">
        <v>9</v>
      </c>
      <c r="N95" s="420"/>
    </row>
    <row r="96" spans="1:14" ht="54.75" customHeight="1" x14ac:dyDescent="0.35">
      <c r="A96" s="420"/>
      <c r="B96" s="1083"/>
      <c r="C96" s="1013"/>
      <c r="D96" s="1083"/>
      <c r="E96" s="1083"/>
      <c r="F96" s="949"/>
      <c r="G96" s="1083"/>
      <c r="H96" s="915"/>
      <c r="I96" s="139" t="s">
        <v>3340</v>
      </c>
      <c r="J96" s="131" t="s">
        <v>6</v>
      </c>
      <c r="K96" s="145" t="s">
        <v>3337</v>
      </c>
      <c r="L96" s="139" t="str">
        <f>VLOOKUP(K96,CódigosRetorno!$A$2:$B$2000,2,FALSE)</f>
        <v>La serie o numero del documento modificado por la Nota de Credito no cumple con el formato establecido</v>
      </c>
      <c r="M96" s="131" t="s">
        <v>9</v>
      </c>
      <c r="N96" s="420"/>
    </row>
    <row r="97" spans="1:14" ht="65.25" customHeight="1" x14ac:dyDescent="0.35">
      <c r="A97" s="420"/>
      <c r="B97" s="1083"/>
      <c r="C97" s="1013"/>
      <c r="D97" s="1083"/>
      <c r="E97" s="1083"/>
      <c r="F97" s="949"/>
      <c r="G97" s="1083"/>
      <c r="H97" s="915"/>
      <c r="I97" s="139" t="s">
        <v>3341</v>
      </c>
      <c r="J97" s="131" t="s">
        <v>6</v>
      </c>
      <c r="K97" s="145" t="s">
        <v>3342</v>
      </c>
      <c r="L97" s="139" t="str">
        <f>VLOOKUP(K97,CódigosRetorno!$A$2:$B$2000,2,FALSE)</f>
        <v>El documento modificado en la Nota de credito no esta registrada.</v>
      </c>
      <c r="M97" s="138" t="s">
        <v>1047</v>
      </c>
      <c r="N97" s="420"/>
    </row>
    <row r="98" spans="1:14" ht="66.75" customHeight="1" x14ac:dyDescent="0.35">
      <c r="A98" s="420"/>
      <c r="B98" s="1083"/>
      <c r="C98" s="1013"/>
      <c r="D98" s="1083"/>
      <c r="E98" s="1083"/>
      <c r="F98" s="949"/>
      <c r="G98" s="1083"/>
      <c r="H98" s="915"/>
      <c r="I98" s="139" t="s">
        <v>3343</v>
      </c>
      <c r="J98" s="131" t="s">
        <v>6</v>
      </c>
      <c r="K98" s="145" t="s">
        <v>3344</v>
      </c>
      <c r="L98" s="139" t="str">
        <f>VLOOKUP(K98,CódigosRetorno!$A$2:$B$2000,2,FALSE)</f>
        <v>El documento modificado en la Nota de credito se encuentra de baja</v>
      </c>
      <c r="M98" s="138" t="s">
        <v>1047</v>
      </c>
      <c r="N98" s="420"/>
    </row>
    <row r="99" spans="1:14" ht="67.150000000000006" customHeight="1" x14ac:dyDescent="0.35">
      <c r="A99" s="420"/>
      <c r="B99" s="1083"/>
      <c r="C99" s="1013"/>
      <c r="D99" s="1083"/>
      <c r="E99" s="1083"/>
      <c r="F99" s="949"/>
      <c r="G99" s="1083"/>
      <c r="H99" s="915"/>
      <c r="I99" s="139" t="s">
        <v>3345</v>
      </c>
      <c r="J99" s="131" t="s">
        <v>6</v>
      </c>
      <c r="K99" s="145" t="s">
        <v>3346</v>
      </c>
      <c r="L99" s="139" t="str">
        <f>VLOOKUP(K99,CódigosRetorno!$A$2:$B$2000,2,FALSE)</f>
        <v>El documento modificado en la Nota de credito esta registrada como rechazada</v>
      </c>
      <c r="M99" s="138" t="s">
        <v>1047</v>
      </c>
      <c r="N99" s="420"/>
    </row>
    <row r="100" spans="1:14" ht="67.5" customHeight="1" x14ac:dyDescent="0.35">
      <c r="A100" s="420"/>
      <c r="B100" s="1083"/>
      <c r="C100" s="1013"/>
      <c r="D100" s="1083"/>
      <c r="E100" s="1083"/>
      <c r="F100" s="949"/>
      <c r="G100" s="1083"/>
      <c r="H100" s="915"/>
      <c r="I100" s="139" t="s">
        <v>3347</v>
      </c>
      <c r="J100" s="131" t="s">
        <v>208</v>
      </c>
      <c r="K100" s="145" t="s">
        <v>3348</v>
      </c>
      <c r="L100" s="139" t="str">
        <f>VLOOKUP(K100,CódigosRetorno!$A$2:$B$2000,2,FALSE)</f>
        <v>Documento afectado por la nota electronica no se encuentra autorizado</v>
      </c>
      <c r="M100" s="138" t="s">
        <v>175</v>
      </c>
      <c r="N100" s="420"/>
    </row>
    <row r="101" spans="1:14" ht="67.5" customHeight="1" x14ac:dyDescent="0.35">
      <c r="A101" s="420"/>
      <c r="B101" s="1083"/>
      <c r="C101" s="1013"/>
      <c r="D101" s="1083"/>
      <c r="E101" s="1083"/>
      <c r="F101" s="949"/>
      <c r="G101" s="1083"/>
      <c r="H101" s="915"/>
      <c r="I101" s="139" t="s">
        <v>3349</v>
      </c>
      <c r="J101" s="131" t="s">
        <v>6</v>
      </c>
      <c r="K101" s="145" t="s">
        <v>3350</v>
      </c>
      <c r="L101" s="139" t="str">
        <f>VLOOKUP(K101,CódigosRetorno!$A$2:$B$2000,2,FALSE)</f>
        <v>La fecha de emisión de la nota debe ser mayor o igual a la fecha de emisión de los documentos que modifica</v>
      </c>
      <c r="M101" s="138" t="s">
        <v>1047</v>
      </c>
      <c r="N101" s="420"/>
    </row>
    <row r="102" spans="1:14" ht="122.25" customHeight="1" x14ac:dyDescent="0.35">
      <c r="A102" s="420"/>
      <c r="B102" s="1083"/>
      <c r="C102" s="1013"/>
      <c r="D102" s="1083"/>
      <c r="E102" s="1083"/>
      <c r="F102" s="949"/>
      <c r="G102" s="1083"/>
      <c r="H102" s="915"/>
      <c r="I102" s="139" t="s">
        <v>3351</v>
      </c>
      <c r="J102" s="843" t="s">
        <v>6</v>
      </c>
      <c r="K102" s="834" t="s">
        <v>3352</v>
      </c>
      <c r="L102" s="139" t="str">
        <f>VLOOKUP(MID(K102,1,4),CódigosRetorno!$A$2:$B$2000,2,FALSE)</f>
        <v>El monto total de la nota de credito debe ser menor o igual al monto de la factura</v>
      </c>
      <c r="M102" s="138"/>
      <c r="N102" s="420"/>
    </row>
    <row r="103" spans="1:14" ht="104.25" customHeight="1" x14ac:dyDescent="0.35">
      <c r="A103" s="420"/>
      <c r="B103" s="1083"/>
      <c r="C103" s="1013"/>
      <c r="D103" s="1083"/>
      <c r="E103" s="1083"/>
      <c r="F103" s="949"/>
      <c r="G103" s="1083"/>
      <c r="H103" s="915"/>
      <c r="I103" s="139" t="s">
        <v>3353</v>
      </c>
      <c r="J103" s="131" t="s">
        <v>208</v>
      </c>
      <c r="K103" s="145" t="s">
        <v>3354</v>
      </c>
      <c r="L103" s="139" t="str">
        <f>VLOOKUP(K103,CódigosRetorno!$A$2:$B$2000,2,FALSE)</f>
        <v>El monto total de la nota de credito debe ser menor o igual al monto de la factura</v>
      </c>
      <c r="M103" s="138"/>
      <c r="N103" s="420"/>
    </row>
    <row r="104" spans="1:14" ht="98.15" customHeight="1" x14ac:dyDescent="0.35">
      <c r="A104" s="420"/>
      <c r="B104" s="1083"/>
      <c r="C104" s="1013"/>
      <c r="D104" s="1083"/>
      <c r="E104" s="1083"/>
      <c r="F104" s="949"/>
      <c r="G104" s="1083"/>
      <c r="H104" s="915"/>
      <c r="I104" s="141" t="s">
        <v>3355</v>
      </c>
      <c r="J104" s="145" t="s">
        <v>6</v>
      </c>
      <c r="K104" s="145" t="s">
        <v>3356</v>
      </c>
      <c r="L104" s="139" t="str">
        <f>VLOOKUP(K104,CódigosRetorno!$A$2:$B$2000,2,FALSE)</f>
        <v>El tipo de moneda de la nota debe ser el mismo que el declarado en el documento que modifica</v>
      </c>
      <c r="M104" s="138" t="s">
        <v>3357</v>
      </c>
      <c r="N104" s="420"/>
    </row>
    <row r="105" spans="1:14" ht="98.15" customHeight="1" x14ac:dyDescent="0.35">
      <c r="A105" s="420"/>
      <c r="B105" s="1083"/>
      <c r="C105" s="1013"/>
      <c r="D105" s="1083"/>
      <c r="E105" s="1083"/>
      <c r="F105" s="949"/>
      <c r="G105" s="1083"/>
      <c r="H105" s="915"/>
      <c r="I105" s="141" t="s">
        <v>3358</v>
      </c>
      <c r="J105" s="131" t="s">
        <v>208</v>
      </c>
      <c r="K105" s="79" t="s">
        <v>3359</v>
      </c>
      <c r="L105" s="139" t="str">
        <f>VLOOKUP(K105,CódigosRetorno!$A$2:$B$2000,2,FALSE)</f>
        <v>El tipo de moneda de la nota debe ser el mismo que el declarado en el documento que modifica</v>
      </c>
      <c r="M105" s="138"/>
      <c r="N105" s="420"/>
    </row>
    <row r="106" spans="1:14" ht="44.25" customHeight="1" x14ac:dyDescent="0.35">
      <c r="A106" s="420"/>
      <c r="B106" s="1083"/>
      <c r="C106" s="1013"/>
      <c r="D106" s="1083"/>
      <c r="E106" s="1083"/>
      <c r="F106" s="949"/>
      <c r="G106" s="1083"/>
      <c r="H106" s="915"/>
      <c r="I106" s="139" t="s">
        <v>3360</v>
      </c>
      <c r="J106" s="131" t="s">
        <v>6</v>
      </c>
      <c r="K106" s="145" t="s">
        <v>3361</v>
      </c>
      <c r="L106" s="139" t="str">
        <f>VLOOKUP(K106,CódigosRetorno!$A$2:$B$2000,2,FALSE)</f>
        <v>Para el tipo de nota de credito 13 el documento afectado debe ser Factura al credito</v>
      </c>
      <c r="M106" s="138"/>
      <c r="N106" s="420"/>
    </row>
    <row r="107" spans="1:14" ht="24" x14ac:dyDescent="0.35">
      <c r="A107" s="420"/>
      <c r="B107" s="1083"/>
      <c r="C107" s="1013"/>
      <c r="D107" s="1083"/>
      <c r="E107" s="1083"/>
      <c r="F107" s="949"/>
      <c r="G107" s="1083"/>
      <c r="H107" s="915"/>
      <c r="I107" s="141" t="s">
        <v>3362</v>
      </c>
      <c r="J107" s="131" t="s">
        <v>6</v>
      </c>
      <c r="K107" s="145" t="s">
        <v>1475</v>
      </c>
      <c r="L107" s="139" t="str">
        <f>VLOOKUP(K107,CódigosRetorno!$A$2:$B$2000,2,FALSE)</f>
        <v>El comprobante contiene un tipo y número de Documento Relacionado repetido</v>
      </c>
      <c r="M107" s="138" t="s">
        <v>9</v>
      </c>
      <c r="N107" s="420"/>
    </row>
    <row r="108" spans="1:14" ht="60" x14ac:dyDescent="0.35">
      <c r="A108" s="420"/>
      <c r="B108" s="1083">
        <f>+B90+1</f>
        <v>19</v>
      </c>
      <c r="C108" s="951" t="s">
        <v>1085</v>
      </c>
      <c r="D108" s="1083" t="s">
        <v>63</v>
      </c>
      <c r="E108" s="1083" t="s">
        <v>143</v>
      </c>
      <c r="F108" s="949" t="s">
        <v>330</v>
      </c>
      <c r="G108" s="949" t="s">
        <v>331</v>
      </c>
      <c r="H108" s="915" t="s">
        <v>3363</v>
      </c>
      <c r="I108" s="139" t="s">
        <v>3364</v>
      </c>
      <c r="J108" s="145" t="s">
        <v>6</v>
      </c>
      <c r="K108" s="147" t="s">
        <v>3365</v>
      </c>
      <c r="L108" s="139" t="str">
        <f>VLOOKUP(K108,CódigosRetorno!$A$2:$B$2000,2,FALSE)</f>
        <v>El tipo de documento modificado por la Nota de credito debe ser factura electronica o ticket</v>
      </c>
      <c r="M108" s="131" t="s">
        <v>9</v>
      </c>
      <c r="N108" s="420"/>
    </row>
    <row r="109" spans="1:14" ht="64.5" customHeight="1" x14ac:dyDescent="0.35">
      <c r="A109" s="420"/>
      <c r="B109" s="1083"/>
      <c r="C109" s="951"/>
      <c r="D109" s="1083"/>
      <c r="E109" s="1083"/>
      <c r="F109" s="949"/>
      <c r="G109" s="949"/>
      <c r="H109" s="915"/>
      <c r="I109" s="139" t="s">
        <v>3366</v>
      </c>
      <c r="J109" s="145" t="s">
        <v>6</v>
      </c>
      <c r="K109" s="145" t="s">
        <v>3365</v>
      </c>
      <c r="L109" s="139" t="str">
        <f>VLOOKUP(K109,CódigosRetorno!$A$2:$B$2000,2,FALSE)</f>
        <v>El tipo de documento modificado por la Nota de credito debe ser factura electronica o ticket</v>
      </c>
      <c r="M109" s="131" t="s">
        <v>9</v>
      </c>
      <c r="N109" s="420"/>
    </row>
    <row r="110" spans="1:14" ht="51" customHeight="1" x14ac:dyDescent="0.35">
      <c r="A110" s="420"/>
      <c r="B110" s="1083"/>
      <c r="C110" s="951"/>
      <c r="D110" s="1083"/>
      <c r="E110" s="1083"/>
      <c r="F110" s="949"/>
      <c r="G110" s="949"/>
      <c r="H110" s="915"/>
      <c r="I110" s="139" t="s">
        <v>3367</v>
      </c>
      <c r="J110" s="145" t="s">
        <v>6</v>
      </c>
      <c r="K110" s="147" t="s">
        <v>3368</v>
      </c>
      <c r="L110" s="139" t="str">
        <f>VLOOKUP(K110,CódigosRetorno!$A$2:$B$2000,2,FALSE)</f>
        <v>El tipo de documento modificado por la Nota de credito debe ser boleta electronica</v>
      </c>
      <c r="M110" s="131" t="s">
        <v>9</v>
      </c>
      <c r="N110" s="420"/>
    </row>
    <row r="111" spans="1:14" ht="55.5" customHeight="1" x14ac:dyDescent="0.35">
      <c r="A111" s="420"/>
      <c r="B111" s="1083"/>
      <c r="C111" s="951"/>
      <c r="D111" s="1083"/>
      <c r="E111" s="1083"/>
      <c r="F111" s="949"/>
      <c r="G111" s="949"/>
      <c r="H111" s="915"/>
      <c r="I111" s="139" t="s">
        <v>3369</v>
      </c>
      <c r="J111" s="145" t="s">
        <v>6</v>
      </c>
      <c r="K111" s="147" t="s">
        <v>3368</v>
      </c>
      <c r="L111" s="139" t="str">
        <f>VLOOKUP(K111,CódigosRetorno!$A$2:$B$2000,2,FALSE)</f>
        <v>El tipo de documento modificado por la Nota de credito debe ser boleta electronica</v>
      </c>
      <c r="M111" s="131" t="s">
        <v>9</v>
      </c>
      <c r="N111" s="420"/>
    </row>
    <row r="112" spans="1:14" ht="68.25" customHeight="1" x14ac:dyDescent="0.35">
      <c r="A112" s="420"/>
      <c r="B112" s="1083"/>
      <c r="C112" s="951"/>
      <c r="D112" s="1083"/>
      <c r="E112" s="1083"/>
      <c r="F112" s="949"/>
      <c r="G112" s="949"/>
      <c r="H112" s="915"/>
      <c r="I112" s="139" t="s">
        <v>3370</v>
      </c>
      <c r="J112" s="145" t="s">
        <v>6</v>
      </c>
      <c r="K112" s="147" t="s">
        <v>3371</v>
      </c>
      <c r="L112" s="139" t="str">
        <f>VLOOKUP(K112,CódigosRetorno!$A$2:$B$2000,2,FALSE)</f>
        <v>El tipo de documento modificado por la nota electronica no es valido</v>
      </c>
      <c r="M112" s="131" t="s">
        <v>9</v>
      </c>
      <c r="N112" s="420"/>
    </row>
    <row r="113" spans="1:14" ht="78.75" customHeight="1" x14ac:dyDescent="0.35">
      <c r="A113" s="420"/>
      <c r="B113" s="1083"/>
      <c r="C113" s="951"/>
      <c r="D113" s="1083"/>
      <c r="E113" s="1083"/>
      <c r="F113" s="949"/>
      <c r="G113" s="949"/>
      <c r="H113" s="915"/>
      <c r="I113" s="139" t="s">
        <v>3372</v>
      </c>
      <c r="J113" s="145" t="s">
        <v>6</v>
      </c>
      <c r="K113" s="147" t="s">
        <v>3371</v>
      </c>
      <c r="L113" s="139" t="str">
        <f>VLOOKUP(K113,CódigosRetorno!$A$2:$B$2000,2,FALSE)</f>
        <v>El tipo de documento modificado por la nota electronica no es valido</v>
      </c>
      <c r="M113" s="131" t="s">
        <v>9</v>
      </c>
      <c r="N113" s="420"/>
    </row>
    <row r="114" spans="1:14" ht="78.75" customHeight="1" x14ac:dyDescent="0.35">
      <c r="A114" s="420"/>
      <c r="B114" s="1083"/>
      <c r="C114" s="951"/>
      <c r="D114" s="1083"/>
      <c r="E114" s="1083"/>
      <c r="F114" s="949"/>
      <c r="G114" s="949"/>
      <c r="H114" s="915"/>
      <c r="I114" s="139" t="s">
        <v>3373</v>
      </c>
      <c r="J114" s="145" t="s">
        <v>6</v>
      </c>
      <c r="K114" s="147" t="s">
        <v>1927</v>
      </c>
      <c r="L114" s="139" t="str">
        <f>VLOOKUP(K114,CódigosRetorno!$A$2:$B$2000,2,FALSE)</f>
        <v>Debe enviar su comprobante por el SEE-Empresas supervisadas</v>
      </c>
      <c r="M114" s="138" t="s">
        <v>1318</v>
      </c>
      <c r="N114" s="420"/>
    </row>
    <row r="115" spans="1:14" ht="24" x14ac:dyDescent="0.35">
      <c r="A115" s="420"/>
      <c r="B115" s="1083"/>
      <c r="C115" s="951"/>
      <c r="D115" s="1083"/>
      <c r="E115" s="1083"/>
      <c r="F115" s="949"/>
      <c r="G115" s="949"/>
      <c r="H115" s="915"/>
      <c r="I115" s="139" t="s">
        <v>3374</v>
      </c>
      <c r="J115" s="145" t="s">
        <v>6</v>
      </c>
      <c r="K115" s="147" t="s">
        <v>3375</v>
      </c>
      <c r="L115" s="139" t="str">
        <f>VLOOKUP(K115,CódigosRetorno!$A$2:$B$2000,2,FALSE)</f>
        <v>Para el tipo de nota de credito 13 el documento afectado debe ser Factura</v>
      </c>
      <c r="M115" s="138" t="s">
        <v>9</v>
      </c>
      <c r="N115" s="420"/>
    </row>
    <row r="116" spans="1:14" ht="50.25" customHeight="1" x14ac:dyDescent="0.35">
      <c r="A116" s="420"/>
      <c r="B116" s="1083"/>
      <c r="C116" s="951"/>
      <c r="D116" s="1083"/>
      <c r="E116" s="1083"/>
      <c r="F116" s="949"/>
      <c r="G116" s="949"/>
      <c r="H116" s="915"/>
      <c r="I116" s="139" t="s">
        <v>3376</v>
      </c>
      <c r="J116" s="145" t="s">
        <v>6</v>
      </c>
      <c r="K116" s="147" t="s">
        <v>3377</v>
      </c>
      <c r="L116" s="139" t="str">
        <f>VLOOKUP(K116,CódigosRetorno!$A$2:$B$2000,2,FALSE)</f>
        <v>Los comprobantes modificados por la nota deben ser del mismo tipo</v>
      </c>
      <c r="M116" s="138" t="s">
        <v>9</v>
      </c>
      <c r="N116" s="420"/>
    </row>
    <row r="117" spans="1:14" ht="50.25" customHeight="1" x14ac:dyDescent="0.35">
      <c r="A117" s="420"/>
      <c r="B117" s="1083"/>
      <c r="C117" s="951"/>
      <c r="D117" s="1083"/>
      <c r="E117" s="1083"/>
      <c r="F117" s="143"/>
      <c r="G117" s="143"/>
      <c r="H117" s="141"/>
      <c r="I117" s="139" t="s">
        <v>3378</v>
      </c>
      <c r="J117" s="145" t="s">
        <v>208</v>
      </c>
      <c r="K117" s="78" t="s">
        <v>3379</v>
      </c>
      <c r="L117" s="139" t="str">
        <f>VLOOKUP(K117,CódigosRetorno!$A$2:$B$2001,2,FALSE)</f>
        <v>El tipo de nota de crédito 04, 05 y 08 no debería estar vinculado a una boleta</v>
      </c>
      <c r="M117" s="138" t="s">
        <v>9</v>
      </c>
      <c r="N117" s="420"/>
    </row>
    <row r="118" spans="1:14" ht="24" x14ac:dyDescent="0.35">
      <c r="A118" s="420"/>
      <c r="B118" s="1083"/>
      <c r="C118" s="951"/>
      <c r="D118" s="1083"/>
      <c r="E118" s="1083"/>
      <c r="F118" s="949"/>
      <c r="G118" s="148" t="s">
        <v>1257</v>
      </c>
      <c r="H118" s="95" t="s">
        <v>1280</v>
      </c>
      <c r="I118" s="139" t="s">
        <v>1259</v>
      </c>
      <c r="J118" s="131" t="s">
        <v>208</v>
      </c>
      <c r="K118" s="145" t="s">
        <v>1281</v>
      </c>
      <c r="L118" s="139" t="str">
        <f>VLOOKUP(K118,CódigosRetorno!$A$2:$B$2000,2,FALSE)</f>
        <v>El dato ingresado como atributo @listAgencyName es incorrecto.</v>
      </c>
      <c r="M118" s="148" t="s">
        <v>9</v>
      </c>
      <c r="N118" s="420"/>
    </row>
    <row r="119" spans="1:14" ht="24" x14ac:dyDescent="0.35">
      <c r="A119" s="420"/>
      <c r="B119" s="1083"/>
      <c r="C119" s="951"/>
      <c r="D119" s="1083"/>
      <c r="E119" s="1083"/>
      <c r="F119" s="949"/>
      <c r="G119" s="148" t="s">
        <v>1282</v>
      </c>
      <c r="H119" s="95" t="s">
        <v>1283</v>
      </c>
      <c r="I119" s="139" t="s">
        <v>1284</v>
      </c>
      <c r="J119" s="145" t="s">
        <v>208</v>
      </c>
      <c r="K119" s="147" t="s">
        <v>1285</v>
      </c>
      <c r="L119" s="139" t="str">
        <f>VLOOKUP(K119,CódigosRetorno!$A$2:$B$2000,2,FALSE)</f>
        <v>El dato ingresado como atributo @listName es incorrecto.</v>
      </c>
      <c r="M119" s="148" t="s">
        <v>9</v>
      </c>
      <c r="N119" s="420"/>
    </row>
    <row r="120" spans="1:14" ht="36" x14ac:dyDescent="0.35">
      <c r="A120" s="420"/>
      <c r="B120" s="1083"/>
      <c r="C120" s="951"/>
      <c r="D120" s="1083"/>
      <c r="E120" s="1083"/>
      <c r="F120" s="949"/>
      <c r="G120" s="148" t="s">
        <v>1286</v>
      </c>
      <c r="H120" s="95" t="s">
        <v>1287</v>
      </c>
      <c r="I120" s="139" t="s">
        <v>1288</v>
      </c>
      <c r="J120" s="145" t="s">
        <v>208</v>
      </c>
      <c r="K120" s="147" t="s">
        <v>1289</v>
      </c>
      <c r="L120" s="139" t="str">
        <f>VLOOKUP(K120,CódigosRetorno!$A$2:$B$2000,2,FALSE)</f>
        <v>El dato ingresado como atributo @listURI es incorrecto.</v>
      </c>
      <c r="M120" s="148" t="s">
        <v>9</v>
      </c>
      <c r="N120" s="420"/>
    </row>
    <row r="121" spans="1:14" ht="84" x14ac:dyDescent="0.35">
      <c r="A121" s="251"/>
      <c r="B121" s="872">
        <f>B108+1</f>
        <v>20</v>
      </c>
      <c r="C121" s="915" t="s">
        <v>3380</v>
      </c>
      <c r="D121" s="892" t="s">
        <v>63</v>
      </c>
      <c r="E121" s="892" t="s">
        <v>184</v>
      </c>
      <c r="F121" s="872" t="s">
        <v>228</v>
      </c>
      <c r="G121" s="892"/>
      <c r="H121" s="915" t="s">
        <v>3381</v>
      </c>
      <c r="I121" s="476" t="s">
        <v>1462</v>
      </c>
      <c r="J121" s="475" t="s">
        <v>208</v>
      </c>
      <c r="K121" s="475" t="s">
        <v>1463</v>
      </c>
      <c r="L121" s="139" t="str">
        <f>VLOOKUP(K121,CódigosRetorno!$A$2:$B$2000,2,FALSE)</f>
        <v>El ID de las guias debe tener informacion de la SERIE-NUMERO de guia.</v>
      </c>
      <c r="M121" s="131" t="s">
        <v>9</v>
      </c>
      <c r="N121" s="251"/>
    </row>
    <row r="122" spans="1:14" s="389" customFormat="1" ht="24" x14ac:dyDescent="0.35">
      <c r="A122" s="420"/>
      <c r="B122" s="872"/>
      <c r="C122" s="915"/>
      <c r="D122" s="892"/>
      <c r="E122" s="892"/>
      <c r="F122" s="872"/>
      <c r="G122" s="892"/>
      <c r="H122" s="915"/>
      <c r="I122" s="141" t="s">
        <v>3382</v>
      </c>
      <c r="J122" s="145" t="s">
        <v>6</v>
      </c>
      <c r="K122" s="147" t="s">
        <v>1465</v>
      </c>
      <c r="L122" s="139" t="str">
        <f>VLOOKUP(K122,CódigosRetorno!$A$2:$B$2000,2,FALSE)</f>
        <v>El comprobante contiene un tipo y número de Guía de Remisión repetido</v>
      </c>
      <c r="M122" s="131" t="s">
        <v>9</v>
      </c>
      <c r="N122" s="420"/>
    </row>
    <row r="123" spans="1:14" s="389" customFormat="1" ht="24" x14ac:dyDescent="0.35">
      <c r="A123" s="420"/>
      <c r="B123" s="872"/>
      <c r="C123" s="915"/>
      <c r="D123" s="892"/>
      <c r="E123" s="892"/>
      <c r="F123" s="138" t="s">
        <v>330</v>
      </c>
      <c r="G123" s="131" t="s">
        <v>331</v>
      </c>
      <c r="H123" s="141" t="s">
        <v>3383</v>
      </c>
      <c r="I123" s="139" t="s">
        <v>3384</v>
      </c>
      <c r="J123" s="145" t="s">
        <v>208</v>
      </c>
      <c r="K123" s="147" t="s">
        <v>1468</v>
      </c>
      <c r="L123" s="139" t="str">
        <f>VLOOKUP(K123,CódigosRetorno!$A$2:$B$2000,2,FALSE)</f>
        <v>El DocumentTypeCode de las guias debe ser 09 o 31</v>
      </c>
      <c r="M123" s="131" t="s">
        <v>9</v>
      </c>
      <c r="N123" s="420"/>
    </row>
    <row r="124" spans="1:14" s="389" customFormat="1" ht="24" x14ac:dyDescent="0.35">
      <c r="A124" s="420"/>
      <c r="B124" s="872"/>
      <c r="C124" s="915"/>
      <c r="D124" s="892"/>
      <c r="E124" s="892"/>
      <c r="F124" s="872"/>
      <c r="G124" s="148" t="s">
        <v>1257</v>
      </c>
      <c r="H124" s="95" t="s">
        <v>1280</v>
      </c>
      <c r="I124" s="139" t="s">
        <v>1259</v>
      </c>
      <c r="J124" s="131" t="s">
        <v>208</v>
      </c>
      <c r="K124" s="145" t="s">
        <v>1281</v>
      </c>
      <c r="L124" s="139" t="str">
        <f>VLOOKUP(K124,CódigosRetorno!$A$2:$B$2000,2,FALSE)</f>
        <v>El dato ingresado como atributo @listAgencyName es incorrecto.</v>
      </c>
      <c r="M124" s="148" t="s">
        <v>9</v>
      </c>
      <c r="N124" s="420"/>
    </row>
    <row r="125" spans="1:14" s="389" customFormat="1" ht="24" x14ac:dyDescent="0.35">
      <c r="A125" s="420"/>
      <c r="B125" s="872"/>
      <c r="C125" s="915"/>
      <c r="D125" s="892"/>
      <c r="E125" s="892"/>
      <c r="F125" s="872"/>
      <c r="G125" s="148" t="s">
        <v>1282</v>
      </c>
      <c r="H125" s="95" t="s">
        <v>1283</v>
      </c>
      <c r="I125" s="139" t="s">
        <v>1284</v>
      </c>
      <c r="J125" s="145" t="s">
        <v>208</v>
      </c>
      <c r="K125" s="147" t="s">
        <v>1285</v>
      </c>
      <c r="L125" s="139" t="str">
        <f>VLOOKUP(K125,CódigosRetorno!$A$2:$B$2000,2,FALSE)</f>
        <v>El dato ingresado como atributo @listName es incorrecto.</v>
      </c>
      <c r="M125" s="148" t="s">
        <v>9</v>
      </c>
      <c r="N125" s="420"/>
    </row>
    <row r="126" spans="1:14" s="389" customFormat="1" ht="36" x14ac:dyDescent="0.35">
      <c r="A126" s="420"/>
      <c r="B126" s="872"/>
      <c r="C126" s="915"/>
      <c r="D126" s="892"/>
      <c r="E126" s="892"/>
      <c r="F126" s="872"/>
      <c r="G126" s="148" t="s">
        <v>1286</v>
      </c>
      <c r="H126" s="95" t="s">
        <v>1287</v>
      </c>
      <c r="I126" s="139" t="s">
        <v>1288</v>
      </c>
      <c r="J126" s="145" t="s">
        <v>208</v>
      </c>
      <c r="K126" s="147" t="s">
        <v>1289</v>
      </c>
      <c r="L126" s="139" t="str">
        <f>VLOOKUP(K126,CódigosRetorno!$A$2:$B$2000,2,FALSE)</f>
        <v>El dato ingresado como atributo @listURI es incorrecto.</v>
      </c>
      <c r="M126" s="148" t="s">
        <v>9</v>
      </c>
      <c r="N126" s="420"/>
    </row>
    <row r="127" spans="1:14" s="389" customFormat="1" ht="48" x14ac:dyDescent="0.35">
      <c r="A127" s="420"/>
      <c r="B127" s="872">
        <f>B121+1</f>
        <v>21</v>
      </c>
      <c r="C127" s="915" t="s">
        <v>3385</v>
      </c>
      <c r="D127" s="892" t="s">
        <v>63</v>
      </c>
      <c r="E127" s="892" t="s">
        <v>184</v>
      </c>
      <c r="F127" s="872" t="s">
        <v>228</v>
      </c>
      <c r="G127" s="892"/>
      <c r="H127" s="915" t="s">
        <v>3386</v>
      </c>
      <c r="I127" s="139" t="s">
        <v>3387</v>
      </c>
      <c r="J127" s="145" t="s">
        <v>208</v>
      </c>
      <c r="K127" s="147" t="s">
        <v>1473</v>
      </c>
      <c r="L127" s="139" t="str">
        <f>VLOOKUP(K127,CódigosRetorno!$A$2:$B$2000,2,FALSE)</f>
        <v>El ID de los documentos relacionados no cumplen con el estandar.</v>
      </c>
      <c r="M127" s="131" t="s">
        <v>9</v>
      </c>
      <c r="N127" s="420"/>
    </row>
    <row r="128" spans="1:14" s="389" customFormat="1" ht="24" x14ac:dyDescent="0.35">
      <c r="A128" s="420"/>
      <c r="B128" s="872"/>
      <c r="C128" s="915"/>
      <c r="D128" s="892"/>
      <c r="E128" s="892"/>
      <c r="F128" s="872"/>
      <c r="G128" s="892"/>
      <c r="H128" s="915"/>
      <c r="I128" s="141" t="s">
        <v>3388</v>
      </c>
      <c r="J128" s="145" t="s">
        <v>6</v>
      </c>
      <c r="K128" s="147" t="s">
        <v>3389</v>
      </c>
      <c r="L128" s="139" t="str">
        <f>VLOOKUP(K128,CódigosRetorno!$A$2:$B$2000,2,FALSE)</f>
        <v>Documentos relacionados duplicados en el comprobante.</v>
      </c>
      <c r="M128" s="131" t="s">
        <v>9</v>
      </c>
      <c r="N128" s="420"/>
    </row>
    <row r="129" spans="1:14" s="389" customFormat="1" ht="36" x14ac:dyDescent="0.35">
      <c r="A129" s="420"/>
      <c r="B129" s="872"/>
      <c r="C129" s="915"/>
      <c r="D129" s="892"/>
      <c r="E129" s="892"/>
      <c r="F129" s="872"/>
      <c r="G129" s="892"/>
      <c r="H129" s="915"/>
      <c r="I129" s="139" t="s">
        <v>3390</v>
      </c>
      <c r="J129" s="145" t="s">
        <v>6</v>
      </c>
      <c r="K129" s="147" t="s">
        <v>3391</v>
      </c>
      <c r="L129" s="139" t="str">
        <f>VLOOKUP(K129,CódigosRetorno!$A$2:$B$2000,2,FALSE)</f>
        <v>No existe datos del ID de los documentos relacionados con valor 99 para un tipo codigo Nota Credito 10.</v>
      </c>
      <c r="M129" s="131" t="s">
        <v>9</v>
      </c>
      <c r="N129" s="420"/>
    </row>
    <row r="130" spans="1:14" s="389" customFormat="1" ht="36" customHeight="1" x14ac:dyDescent="0.35">
      <c r="A130" s="420"/>
      <c r="B130" s="872"/>
      <c r="C130" s="915"/>
      <c r="D130" s="892"/>
      <c r="E130" s="892"/>
      <c r="F130" s="872" t="s">
        <v>330</v>
      </c>
      <c r="G130" s="892" t="s">
        <v>1476</v>
      </c>
      <c r="H130" s="915" t="s">
        <v>3392</v>
      </c>
      <c r="I130" s="139" t="s">
        <v>3393</v>
      </c>
      <c r="J130" s="145" t="s">
        <v>208</v>
      </c>
      <c r="K130" s="147" t="s">
        <v>1479</v>
      </c>
      <c r="L130" s="139" t="str">
        <f>VLOOKUP(K130,CódigosRetorno!$A$2:$B$2000,2,FALSE)</f>
        <v>El DocumentTypeCode de Otros documentos relacionados tiene valores incorrectos.</v>
      </c>
      <c r="M130" s="131" t="s">
        <v>9</v>
      </c>
      <c r="N130" s="420"/>
    </row>
    <row r="131" spans="1:14" s="389" customFormat="1" ht="36" customHeight="1" x14ac:dyDescent="0.35">
      <c r="A131" s="420"/>
      <c r="B131" s="872"/>
      <c r="C131" s="915"/>
      <c r="D131" s="892"/>
      <c r="E131" s="892"/>
      <c r="F131" s="872"/>
      <c r="G131" s="892"/>
      <c r="H131" s="915"/>
      <c r="I131" s="139" t="s">
        <v>3394</v>
      </c>
      <c r="J131" s="131" t="s">
        <v>6</v>
      </c>
      <c r="K131" s="145" t="s">
        <v>3395</v>
      </c>
      <c r="L131" s="139" t="str">
        <f>VLOOKUP(K131,CódigosRetorno!$A$2:$B$2000,2,FALSE)</f>
        <v>Debe existir DocumentTypeCode de Otros documentos relacionados con valor 99 para un tipo codigo Nota Credito 10.</v>
      </c>
      <c r="M131" s="131" t="s">
        <v>9</v>
      </c>
      <c r="N131" s="420"/>
    </row>
    <row r="132" spans="1:14" s="389" customFormat="1" ht="36" customHeight="1" x14ac:dyDescent="0.35">
      <c r="A132" s="420"/>
      <c r="B132" s="872"/>
      <c r="C132" s="915"/>
      <c r="D132" s="892"/>
      <c r="E132" s="892"/>
      <c r="F132" s="872"/>
      <c r="G132" s="892"/>
      <c r="H132" s="915"/>
      <c r="I132" s="139" t="s">
        <v>3396</v>
      </c>
      <c r="J132" s="131" t="s">
        <v>6</v>
      </c>
      <c r="K132" s="145" t="s">
        <v>3397</v>
      </c>
      <c r="L132" s="139" t="str">
        <f>VLOOKUP(K132,CódigosRetorno!$A$2:$B$2000,2,FALSE)</f>
        <v>No existe datos del DocumentType de los documentos relacionados con valor 99 para un tipo codigo Nota Credito 10.</v>
      </c>
      <c r="M132" s="81" t="s">
        <v>9</v>
      </c>
      <c r="N132" s="420"/>
    </row>
    <row r="133" spans="1:14" s="389" customFormat="1" ht="24" x14ac:dyDescent="0.35">
      <c r="A133" s="420"/>
      <c r="B133" s="872"/>
      <c r="C133" s="915"/>
      <c r="D133" s="892"/>
      <c r="E133" s="892"/>
      <c r="F133" s="872"/>
      <c r="G133" s="148" t="s">
        <v>1257</v>
      </c>
      <c r="H133" s="95" t="s">
        <v>1280</v>
      </c>
      <c r="I133" s="139" t="s">
        <v>1259</v>
      </c>
      <c r="J133" s="131" t="s">
        <v>208</v>
      </c>
      <c r="K133" s="145" t="s">
        <v>1281</v>
      </c>
      <c r="L133" s="139" t="str">
        <f>VLOOKUP(K133,CódigosRetorno!$A$2:$B$2000,2,FALSE)</f>
        <v>El dato ingresado como atributo @listAgencyName es incorrecto.</v>
      </c>
      <c r="M133" s="148" t="s">
        <v>9</v>
      </c>
      <c r="N133" s="420"/>
    </row>
    <row r="134" spans="1:14" s="389" customFormat="1" ht="24" x14ac:dyDescent="0.35">
      <c r="A134" s="420"/>
      <c r="B134" s="872"/>
      <c r="C134" s="915"/>
      <c r="D134" s="892"/>
      <c r="E134" s="892"/>
      <c r="F134" s="872"/>
      <c r="G134" s="148" t="s">
        <v>1481</v>
      </c>
      <c r="H134" s="95" t="s">
        <v>1283</v>
      </c>
      <c r="I134" s="139" t="s">
        <v>2028</v>
      </c>
      <c r="J134" s="131" t="s">
        <v>208</v>
      </c>
      <c r="K134" s="145" t="s">
        <v>1285</v>
      </c>
      <c r="L134" s="139" t="str">
        <f>VLOOKUP(K134,CódigosRetorno!$A$2:$B$2000,2,FALSE)</f>
        <v>El dato ingresado como atributo @listName es incorrecto.</v>
      </c>
      <c r="M134" s="148" t="s">
        <v>9</v>
      </c>
      <c r="N134" s="420"/>
    </row>
    <row r="135" spans="1:14" s="389" customFormat="1" ht="36" x14ac:dyDescent="0.35">
      <c r="A135" s="420"/>
      <c r="B135" s="872"/>
      <c r="C135" s="915"/>
      <c r="D135" s="892"/>
      <c r="E135" s="892"/>
      <c r="F135" s="872"/>
      <c r="G135" s="148" t="s">
        <v>1482</v>
      </c>
      <c r="H135" s="95" t="s">
        <v>1287</v>
      </c>
      <c r="I135" s="139" t="s">
        <v>1483</v>
      </c>
      <c r="J135" s="145" t="s">
        <v>208</v>
      </c>
      <c r="K135" s="147" t="s">
        <v>1289</v>
      </c>
      <c r="L135" s="139" t="str">
        <f>VLOOKUP(K135,CódigosRetorno!$A$2:$B$2000,2,FALSE)</f>
        <v>El dato ingresado como atributo @listURI es incorrecto.</v>
      </c>
      <c r="M135" s="148" t="s">
        <v>9</v>
      </c>
      <c r="N135" s="420"/>
    </row>
    <row r="136" spans="1:14" s="389" customFormat="1" x14ac:dyDescent="0.35">
      <c r="A136" s="420"/>
      <c r="B136" s="603" t="s">
        <v>3398</v>
      </c>
      <c r="C136" s="598"/>
      <c r="D136" s="605" t="s">
        <v>9</v>
      </c>
      <c r="E136" s="596" t="s">
        <v>9</v>
      </c>
      <c r="F136" s="605" t="s">
        <v>9</v>
      </c>
      <c r="G136" s="605" t="s">
        <v>9</v>
      </c>
      <c r="H136" s="606"/>
      <c r="I136" s="590" t="s">
        <v>9</v>
      </c>
      <c r="J136" s="591"/>
      <c r="K136" s="592" t="s">
        <v>9</v>
      </c>
      <c r="L136" s="590" t="str">
        <f>VLOOKUP(K136,CódigosRetorno!$A$2:$B$2000,2,FALSE)</f>
        <v>-</v>
      </c>
      <c r="M136" s="589" t="s">
        <v>9</v>
      </c>
      <c r="N136" s="420"/>
    </row>
    <row r="137" spans="1:14" s="389" customFormat="1" ht="24" x14ac:dyDescent="0.35">
      <c r="A137" s="420"/>
      <c r="B137" s="872">
        <f>B127+1</f>
        <v>22</v>
      </c>
      <c r="C137" s="915" t="s">
        <v>1485</v>
      </c>
      <c r="D137" s="892" t="s">
        <v>329</v>
      </c>
      <c r="E137" s="892" t="s">
        <v>143</v>
      </c>
      <c r="F137" s="872" t="s">
        <v>953</v>
      </c>
      <c r="G137" s="892"/>
      <c r="H137" s="915" t="s">
        <v>3399</v>
      </c>
      <c r="I137" s="139" t="s">
        <v>1487</v>
      </c>
      <c r="J137" s="145" t="s">
        <v>6</v>
      </c>
      <c r="K137" s="147" t="s">
        <v>3400</v>
      </c>
      <c r="L137" s="139" t="str">
        <f>VLOOKUP(K137,CódigosRetorno!$A$2:$B$2000,2,FALSE)</f>
        <v>El Numero de orden del item no cumple con el formato establecido</v>
      </c>
      <c r="M137" s="138" t="s">
        <v>9</v>
      </c>
      <c r="N137" s="420"/>
    </row>
    <row r="138" spans="1:14" s="389" customFormat="1" ht="24" x14ac:dyDescent="0.35">
      <c r="A138" s="420"/>
      <c r="B138" s="872"/>
      <c r="C138" s="915"/>
      <c r="D138" s="892"/>
      <c r="E138" s="892"/>
      <c r="F138" s="872"/>
      <c r="G138" s="892"/>
      <c r="H138" s="915"/>
      <c r="I138" s="146" t="s">
        <v>3401</v>
      </c>
      <c r="J138" s="145" t="s">
        <v>6</v>
      </c>
      <c r="K138" s="147" t="s">
        <v>657</v>
      </c>
      <c r="L138" s="139" t="str">
        <f>VLOOKUP(K138,CódigosRetorno!$A$2:$B$2000,2,FALSE)</f>
        <v>El número de ítem no puede estar duplicado.</v>
      </c>
      <c r="M138" s="138" t="s">
        <v>9</v>
      </c>
      <c r="N138" s="420"/>
    </row>
    <row r="139" spans="1:14" s="389" customFormat="1" ht="24" x14ac:dyDescent="0.35">
      <c r="A139" s="420"/>
      <c r="B139" s="892">
        <f>B137+1</f>
        <v>23</v>
      </c>
      <c r="C139" s="915" t="s">
        <v>3402</v>
      </c>
      <c r="D139" s="892" t="s">
        <v>329</v>
      </c>
      <c r="E139" s="889" t="s">
        <v>184</v>
      </c>
      <c r="F139" s="868" t="s">
        <v>1490</v>
      </c>
      <c r="G139" s="868" t="s">
        <v>867</v>
      </c>
      <c r="H139" s="873" t="s">
        <v>3403</v>
      </c>
      <c r="I139" s="139" t="s">
        <v>3404</v>
      </c>
      <c r="J139" s="131" t="s">
        <v>6</v>
      </c>
      <c r="K139" s="145" t="s">
        <v>3405</v>
      </c>
      <c r="L139" s="139" t="str">
        <f>VLOOKUP(K139,CódigosRetorno!$A$2:$B$2000,2,FALSE)</f>
        <v>CreditedQuantity/@unitCode - El dato ingresado no cumple con el estandar</v>
      </c>
      <c r="M139" s="138" t="s">
        <v>9</v>
      </c>
      <c r="N139" s="420"/>
    </row>
    <row r="140" spans="1:14" s="389" customFormat="1" ht="24" x14ac:dyDescent="0.35">
      <c r="A140" s="420"/>
      <c r="B140" s="892"/>
      <c r="C140" s="915"/>
      <c r="D140" s="892"/>
      <c r="E140" s="891"/>
      <c r="F140" s="869"/>
      <c r="G140" s="869"/>
      <c r="H140" s="874"/>
      <c r="I140" s="139" t="s">
        <v>1494</v>
      </c>
      <c r="J140" s="131" t="s">
        <v>6</v>
      </c>
      <c r="K140" s="145" t="s">
        <v>1495</v>
      </c>
      <c r="L140" s="139" t="str">
        <f>VLOOKUP(K140,CódigosRetorno!$A$2:$B$2000,2,FALSE)</f>
        <v>El dato ingresado como unidad de medida no corresponde al valor esperado</v>
      </c>
      <c r="M140" s="148" t="s">
        <v>9</v>
      </c>
      <c r="N140" s="420"/>
    </row>
    <row r="141" spans="1:14" s="389" customFormat="1" ht="24" x14ac:dyDescent="0.35">
      <c r="A141" s="420"/>
      <c r="B141" s="892"/>
      <c r="C141" s="915"/>
      <c r="D141" s="892"/>
      <c r="E141" s="892" t="s">
        <v>184</v>
      </c>
      <c r="F141" s="872"/>
      <c r="G141" s="138" t="s">
        <v>1496</v>
      </c>
      <c r="H141" s="146" t="s">
        <v>1497</v>
      </c>
      <c r="I141" s="139" t="s">
        <v>1498</v>
      </c>
      <c r="J141" s="131" t="s">
        <v>208</v>
      </c>
      <c r="K141" s="145" t="s">
        <v>1499</v>
      </c>
      <c r="L141" s="139" t="str">
        <f>VLOOKUP(K141,CódigosRetorno!$A$2:$B$2000,2,FALSE)</f>
        <v>El dato ingresado como atributo @unitCodeListID es incorrecto.</v>
      </c>
      <c r="M141" s="148" t="s">
        <v>9</v>
      </c>
      <c r="N141" s="420"/>
    </row>
    <row r="142" spans="1:14" s="389" customFormat="1" ht="48" x14ac:dyDescent="0.35">
      <c r="A142" s="420"/>
      <c r="B142" s="892"/>
      <c r="C142" s="915"/>
      <c r="D142" s="892"/>
      <c r="E142" s="892"/>
      <c r="F142" s="872"/>
      <c r="G142" s="138" t="s">
        <v>1303</v>
      </c>
      <c r="H142" s="146" t="s">
        <v>1501</v>
      </c>
      <c r="I142" s="139" t="s">
        <v>1304</v>
      </c>
      <c r="J142" s="145" t="s">
        <v>208</v>
      </c>
      <c r="K142" s="147" t="s">
        <v>1502</v>
      </c>
      <c r="L142" s="139" t="str">
        <f>VLOOKUP(K142,CódigosRetorno!$A$2:$B$2000,2,FALSE)</f>
        <v>El dato ingresado como atributo @unitCodeListAgencyName es incorrecto.</v>
      </c>
      <c r="M142" s="148" t="s">
        <v>9</v>
      </c>
      <c r="N142" s="420"/>
    </row>
    <row r="143" spans="1:14" s="389" customFormat="1" ht="24" x14ac:dyDescent="0.35">
      <c r="A143" s="420"/>
      <c r="B143" s="132">
        <f>B139+1</f>
        <v>24</v>
      </c>
      <c r="C143" s="140" t="s">
        <v>3406</v>
      </c>
      <c r="D143" s="136" t="s">
        <v>329</v>
      </c>
      <c r="E143" s="136" t="s">
        <v>184</v>
      </c>
      <c r="F143" s="132" t="s">
        <v>960</v>
      </c>
      <c r="G143" s="136" t="s">
        <v>961</v>
      </c>
      <c r="H143" s="140" t="s">
        <v>3407</v>
      </c>
      <c r="I143" s="139" t="s">
        <v>3408</v>
      </c>
      <c r="J143" s="145" t="s">
        <v>6</v>
      </c>
      <c r="K143" s="147" t="s">
        <v>3409</v>
      </c>
      <c r="L143" s="139" t="str">
        <f>VLOOKUP(K143,CódigosRetorno!$A$2:$B$2000,2,FALSE)</f>
        <v>CreditedQuantity - El dato ingresado no cumple con el estandar</v>
      </c>
      <c r="M143" s="138" t="s">
        <v>9</v>
      </c>
      <c r="N143" s="420"/>
    </row>
    <row r="144" spans="1:14" s="389" customFormat="1" ht="60" x14ac:dyDescent="0.35">
      <c r="A144" s="420"/>
      <c r="B144" s="138">
        <f>B143+1</f>
        <v>25</v>
      </c>
      <c r="C144" s="139" t="s">
        <v>1508</v>
      </c>
      <c r="D144" s="131" t="s">
        <v>329</v>
      </c>
      <c r="E144" s="131" t="s">
        <v>184</v>
      </c>
      <c r="F144" s="138" t="s">
        <v>228</v>
      </c>
      <c r="G144" s="131"/>
      <c r="H144" s="141" t="s">
        <v>3410</v>
      </c>
      <c r="I144" s="139" t="s">
        <v>3411</v>
      </c>
      <c r="J144" s="131" t="s">
        <v>208</v>
      </c>
      <c r="K144" s="145" t="s">
        <v>3412</v>
      </c>
      <c r="L144" s="139" t="str">
        <f>VLOOKUP(K144,CódigosRetorno!$A$2:$B$2000,2,FALSE)</f>
        <v>El código de producto no cumple con el formato establecido</v>
      </c>
      <c r="M144" s="138" t="s">
        <v>9</v>
      </c>
      <c r="N144" s="420"/>
    </row>
    <row r="145" spans="1:14" s="389" customFormat="1" ht="24" customHeight="1" x14ac:dyDescent="0.35">
      <c r="A145" s="420"/>
      <c r="B145" s="892">
        <f>B144+1</f>
        <v>26</v>
      </c>
      <c r="C145" s="915" t="s">
        <v>1512</v>
      </c>
      <c r="D145" s="892" t="s">
        <v>329</v>
      </c>
      <c r="E145" s="892" t="s">
        <v>184</v>
      </c>
      <c r="F145" s="930" t="s">
        <v>674</v>
      </c>
      <c r="G145" s="892" t="s">
        <v>3413</v>
      </c>
      <c r="H145" s="915" t="s">
        <v>3414</v>
      </c>
      <c r="I145" s="139" t="s">
        <v>3415</v>
      </c>
      <c r="J145" s="131" t="s">
        <v>208</v>
      </c>
      <c r="K145" s="145" t="s">
        <v>1518</v>
      </c>
      <c r="L145" s="139" t="str">
        <f>VLOOKUP(K145,CódigosRetorno!$A$2:$B$2000,2,FALSE)</f>
        <v>El Código producto de SUNAT no es válido</v>
      </c>
      <c r="M145" s="138" t="s">
        <v>1519</v>
      </c>
      <c r="N145" s="420"/>
    </row>
    <row r="146" spans="1:14" s="389" customFormat="1" ht="36" x14ac:dyDescent="0.35">
      <c r="A146" s="420"/>
      <c r="B146" s="892"/>
      <c r="C146" s="915"/>
      <c r="D146" s="892"/>
      <c r="E146" s="892"/>
      <c r="F146" s="930"/>
      <c r="G146" s="892"/>
      <c r="H146" s="915"/>
      <c r="I146" s="139" t="s">
        <v>1520</v>
      </c>
      <c r="J146" s="131" t="s">
        <v>208</v>
      </c>
      <c r="K146" s="145" t="s">
        <v>1521</v>
      </c>
      <c r="L146" s="139" t="str">
        <f>VLOOKUP(K146,CódigosRetorno!$A$2:$B$2000,2,FALSE)</f>
        <v>El Codigo de producto SUNAT debe especificarse como minimo al tercer nivel jerarquico (a nivel de clase del codigo UNSPSC)</v>
      </c>
      <c r="M146" s="138" t="s">
        <v>1519</v>
      </c>
      <c r="N146" s="420"/>
    </row>
    <row r="147" spans="1:14" s="389" customFormat="1" ht="24" x14ac:dyDescent="0.35">
      <c r="A147" s="420"/>
      <c r="B147" s="892"/>
      <c r="C147" s="915"/>
      <c r="D147" s="892"/>
      <c r="E147" s="892"/>
      <c r="F147" s="930"/>
      <c r="G147" s="131" t="s">
        <v>1524</v>
      </c>
      <c r="H147" s="146" t="s">
        <v>1298</v>
      </c>
      <c r="I147" s="139" t="s">
        <v>1525</v>
      </c>
      <c r="J147" s="131" t="s">
        <v>208</v>
      </c>
      <c r="K147" s="145" t="s">
        <v>1300</v>
      </c>
      <c r="L147" s="139" t="str">
        <f>VLOOKUP(K147,CódigosRetorno!$A$2:$B$2000,2,FALSE)</f>
        <v>El dato ingresado como atributo @listID es incorrecto.</v>
      </c>
      <c r="M147" s="148" t="s">
        <v>9</v>
      </c>
      <c r="N147" s="420"/>
    </row>
    <row r="148" spans="1:14" s="389" customFormat="1" ht="24" x14ac:dyDescent="0.35">
      <c r="A148" s="420"/>
      <c r="B148" s="892"/>
      <c r="C148" s="915"/>
      <c r="D148" s="892"/>
      <c r="E148" s="892"/>
      <c r="F148" s="930"/>
      <c r="G148" s="131" t="s">
        <v>1526</v>
      </c>
      <c r="H148" s="146" t="s">
        <v>1280</v>
      </c>
      <c r="I148" s="139" t="s">
        <v>1527</v>
      </c>
      <c r="J148" s="131" t="s">
        <v>208</v>
      </c>
      <c r="K148" s="145" t="s">
        <v>1281</v>
      </c>
      <c r="L148" s="139" t="str">
        <f>VLOOKUP(K148,CódigosRetorno!$A$2:$B$2000,2,FALSE)</f>
        <v>El dato ingresado como atributo @listAgencyName es incorrecto.</v>
      </c>
      <c r="M148" s="148" t="s">
        <v>9</v>
      </c>
      <c r="N148" s="420"/>
    </row>
    <row r="149" spans="1:14" s="389" customFormat="1" ht="24" x14ac:dyDescent="0.35">
      <c r="A149" s="420"/>
      <c r="B149" s="892"/>
      <c r="C149" s="915"/>
      <c r="D149" s="892"/>
      <c r="E149" s="892"/>
      <c r="F149" s="930"/>
      <c r="G149" s="131" t="s">
        <v>1528</v>
      </c>
      <c r="H149" s="146" t="s">
        <v>1283</v>
      </c>
      <c r="I149" s="139" t="s">
        <v>1529</v>
      </c>
      <c r="J149" s="145" t="s">
        <v>208</v>
      </c>
      <c r="K149" s="147" t="s">
        <v>1285</v>
      </c>
      <c r="L149" s="139" t="str">
        <f>VLOOKUP(K149,CódigosRetorno!$A$2:$B$2000,2,FALSE)</f>
        <v>El dato ingresado como atributo @listName es incorrecto.</v>
      </c>
      <c r="M149" s="148" t="s">
        <v>9</v>
      </c>
      <c r="N149" s="420"/>
    </row>
    <row r="150" spans="1:14" s="389" customFormat="1" ht="24" x14ac:dyDescent="0.35">
      <c r="A150" s="420"/>
      <c r="B150" s="889">
        <f>B145+1</f>
        <v>27</v>
      </c>
      <c r="C150" s="873" t="s">
        <v>1530</v>
      </c>
      <c r="D150" s="892" t="s">
        <v>329</v>
      </c>
      <c r="E150" s="892" t="s">
        <v>184</v>
      </c>
      <c r="F150" s="927" t="s">
        <v>1531</v>
      </c>
      <c r="G150" s="868"/>
      <c r="H150" s="873" t="s">
        <v>3416</v>
      </c>
      <c r="I150" s="139" t="s">
        <v>1533</v>
      </c>
      <c r="J150" s="131" t="s">
        <v>208</v>
      </c>
      <c r="K150" s="145" t="s">
        <v>1534</v>
      </c>
      <c r="L150" s="139" t="str">
        <f>VLOOKUP(K150,CódigosRetorno!$A$2:$B$2000,2,FALSE)</f>
        <v>El código de producto GS1 no cumple el estandar</v>
      </c>
      <c r="M150" s="138" t="s">
        <v>9</v>
      </c>
      <c r="N150" s="420"/>
    </row>
    <row r="151" spans="1:14" s="389" customFormat="1" ht="24" x14ac:dyDescent="0.35">
      <c r="A151" s="420"/>
      <c r="B151" s="890"/>
      <c r="C151" s="886"/>
      <c r="D151" s="892"/>
      <c r="E151" s="892"/>
      <c r="F151" s="928"/>
      <c r="G151" s="885"/>
      <c r="H151" s="886"/>
      <c r="I151" s="139" t="s">
        <v>1535</v>
      </c>
      <c r="J151" s="131" t="s">
        <v>208</v>
      </c>
      <c r="K151" s="145" t="s">
        <v>1534</v>
      </c>
      <c r="L151" s="139" t="str">
        <f>VLOOKUP(K151,CódigosRetorno!$A$2:$B$2000,2,FALSE)</f>
        <v>El código de producto GS1 no cumple el estandar</v>
      </c>
      <c r="M151" s="138" t="s">
        <v>9</v>
      </c>
      <c r="N151" s="420"/>
    </row>
    <row r="152" spans="1:14" s="389" customFormat="1" ht="24" x14ac:dyDescent="0.35">
      <c r="A152" s="420"/>
      <c r="B152" s="890"/>
      <c r="C152" s="886"/>
      <c r="D152" s="892"/>
      <c r="E152" s="892"/>
      <c r="F152" s="928"/>
      <c r="G152" s="885"/>
      <c r="H152" s="886"/>
      <c r="I152" s="139" t="s">
        <v>1536</v>
      </c>
      <c r="J152" s="131" t="s">
        <v>208</v>
      </c>
      <c r="K152" s="145" t="s">
        <v>1534</v>
      </c>
      <c r="L152" s="139" t="str">
        <f>VLOOKUP(K152,CódigosRetorno!$A$2:$B$2000,2,FALSE)</f>
        <v>El código de producto GS1 no cumple el estandar</v>
      </c>
      <c r="M152" s="138" t="s">
        <v>9</v>
      </c>
      <c r="N152" s="420"/>
    </row>
    <row r="153" spans="1:14" s="389" customFormat="1" ht="24" x14ac:dyDescent="0.35">
      <c r="A153" s="420"/>
      <c r="B153" s="890"/>
      <c r="C153" s="886"/>
      <c r="D153" s="892"/>
      <c r="E153" s="892"/>
      <c r="F153" s="928"/>
      <c r="G153" s="885"/>
      <c r="H153" s="886"/>
      <c r="I153" s="139" t="s">
        <v>1537</v>
      </c>
      <c r="J153" s="131" t="s">
        <v>208</v>
      </c>
      <c r="K153" s="145" t="s">
        <v>1534</v>
      </c>
      <c r="L153" s="139" t="str">
        <f>VLOOKUP(K153,CódigosRetorno!$A$2:$B$2000,2,FALSE)</f>
        <v>El código de producto GS1 no cumple el estandar</v>
      </c>
      <c r="M153" s="138" t="s">
        <v>9</v>
      </c>
      <c r="N153" s="420"/>
    </row>
    <row r="154" spans="1:14" s="389" customFormat="1" ht="24" x14ac:dyDescent="0.35">
      <c r="A154" s="420"/>
      <c r="B154" s="890"/>
      <c r="C154" s="886"/>
      <c r="D154" s="892"/>
      <c r="E154" s="892"/>
      <c r="F154" s="929"/>
      <c r="G154" s="885"/>
      <c r="H154" s="874"/>
      <c r="I154" s="139" t="s">
        <v>1538</v>
      </c>
      <c r="J154" s="131" t="s">
        <v>208</v>
      </c>
      <c r="K154" s="145" t="s">
        <v>1539</v>
      </c>
      <c r="L154" s="139" t="str">
        <f>VLOOKUP(K154,CódigosRetorno!$A$2:$B$2000,2,FALSE)</f>
        <v>Si utiliza el estandar GS1 debe especificar el tipo de estructura GTIN</v>
      </c>
      <c r="M154" s="138" t="s">
        <v>9</v>
      </c>
      <c r="N154" s="420"/>
    </row>
    <row r="155" spans="1:14" s="389" customFormat="1" ht="24" x14ac:dyDescent="0.35">
      <c r="A155" s="420"/>
      <c r="B155" s="890"/>
      <c r="C155" s="886"/>
      <c r="D155" s="892"/>
      <c r="E155" s="892"/>
      <c r="F155" s="370" t="s">
        <v>1531</v>
      </c>
      <c r="G155" s="133"/>
      <c r="H155" s="377" t="s">
        <v>1540</v>
      </c>
      <c r="I155" s="139" t="s">
        <v>1541</v>
      </c>
      <c r="J155" s="131" t="s">
        <v>208</v>
      </c>
      <c r="K155" s="145" t="s">
        <v>1542</v>
      </c>
      <c r="L155" s="139" t="str">
        <f>VLOOKUP(K155,CódigosRetorno!$A$2:$B$2000,2,FALSE)</f>
        <v>El tipo de estructura GS1 no tiene un valor permitido</v>
      </c>
      <c r="M155" s="138" t="s">
        <v>9</v>
      </c>
      <c r="N155" s="420"/>
    </row>
    <row r="156" spans="1:14" s="389" customFormat="1" ht="48" x14ac:dyDescent="0.35">
      <c r="A156" s="420"/>
      <c r="B156" s="138">
        <f>B150+1</f>
        <v>28</v>
      </c>
      <c r="C156" s="139" t="s">
        <v>3417</v>
      </c>
      <c r="D156" s="131" t="s">
        <v>329</v>
      </c>
      <c r="E156" s="131" t="s">
        <v>184</v>
      </c>
      <c r="F156" s="138" t="s">
        <v>1558</v>
      </c>
      <c r="G156" s="131"/>
      <c r="H156" s="139" t="s">
        <v>3418</v>
      </c>
      <c r="I156" s="139" t="s">
        <v>3419</v>
      </c>
      <c r="J156" s="131" t="s">
        <v>208</v>
      </c>
      <c r="K156" s="145" t="s">
        <v>3420</v>
      </c>
      <c r="L156" s="139" t="str">
        <f>VLOOKUP(K156,CódigosRetorno!$A$2:$B$2000,2,FALSE)</f>
        <v>Descripción del Ítem - El dato ingresado no cumple con el formato establecido.</v>
      </c>
      <c r="M156" s="138" t="s">
        <v>9</v>
      </c>
      <c r="N156" s="420"/>
    </row>
    <row r="157" spans="1:14" s="389" customFormat="1" ht="38.15" customHeight="1" x14ac:dyDescent="0.35">
      <c r="A157" s="420"/>
      <c r="B157" s="872">
        <f>B156+1</f>
        <v>29</v>
      </c>
      <c r="C157" s="915" t="s">
        <v>3421</v>
      </c>
      <c r="D157" s="892" t="s">
        <v>329</v>
      </c>
      <c r="E157" s="892" t="s">
        <v>184</v>
      </c>
      <c r="F157" s="138" t="s">
        <v>960</v>
      </c>
      <c r="G157" s="131" t="s">
        <v>961</v>
      </c>
      <c r="H157" s="873" t="s">
        <v>3422</v>
      </c>
      <c r="I157" s="139" t="s">
        <v>3423</v>
      </c>
      <c r="J157" s="145" t="s">
        <v>6</v>
      </c>
      <c r="K157" s="147" t="s">
        <v>1567</v>
      </c>
      <c r="L157" s="139" t="str">
        <f>VLOOKUP(K157,CódigosRetorno!$A$2:$B$2000,2,FALSE)</f>
        <v>El dato ingresado en PriceAmount del Valor de venta unitario por item no cumple con el formato establecido</v>
      </c>
      <c r="M157" s="138" t="s">
        <v>9</v>
      </c>
      <c r="N157" s="420"/>
    </row>
    <row r="158" spans="1:14" s="389" customFormat="1" ht="54.75" customHeight="1" x14ac:dyDescent="0.35">
      <c r="A158" s="420"/>
      <c r="B158" s="872"/>
      <c r="C158" s="915"/>
      <c r="D158" s="892"/>
      <c r="E158" s="892"/>
      <c r="F158" s="138"/>
      <c r="G158" s="131"/>
      <c r="H158" s="874"/>
      <c r="I158" s="141" t="s">
        <v>1568</v>
      </c>
      <c r="J158" s="145" t="s">
        <v>6</v>
      </c>
      <c r="K158" s="147" t="s">
        <v>1569</v>
      </c>
      <c r="L158" s="139" t="str">
        <f>VLOOKUP(K158,CódigosRetorno!$A$2:$B$2000,2,FALSE)</f>
        <v>Operacion gratuita, solo debe consignar un monto referencial</v>
      </c>
      <c r="M158" s="138" t="s">
        <v>9</v>
      </c>
      <c r="N158" s="420"/>
    </row>
    <row r="159" spans="1:14" s="389" customFormat="1" ht="24" customHeight="1" x14ac:dyDescent="0.35">
      <c r="A159" s="420"/>
      <c r="B159" s="872"/>
      <c r="C159" s="915"/>
      <c r="D159" s="892"/>
      <c r="E159" s="892"/>
      <c r="F159" s="138" t="s">
        <v>144</v>
      </c>
      <c r="G159" s="131" t="s">
        <v>308</v>
      </c>
      <c r="H159" s="146" t="s">
        <v>1570</v>
      </c>
      <c r="I159" s="141" t="s">
        <v>1593</v>
      </c>
      <c r="J159" s="145" t="s">
        <v>6</v>
      </c>
      <c r="K159" s="147" t="s">
        <v>1147</v>
      </c>
      <c r="L159" s="139" t="str">
        <f>VLOOKUP(K159,CódigosRetorno!$A$2:$B$2000,2,FALSE)</f>
        <v>La moneda debe ser la misma en todo el documento. Salvo las percepciones que sólo son en moneda nacional</v>
      </c>
      <c r="M159" s="138" t="s">
        <v>1295</v>
      </c>
      <c r="N159" s="420"/>
    </row>
    <row r="160" spans="1:14" s="389" customFormat="1" ht="48" customHeight="1" x14ac:dyDescent="0.35">
      <c r="A160" s="420"/>
      <c r="B160" s="872" t="s">
        <v>3424</v>
      </c>
      <c r="C160" s="915" t="s">
        <v>3425</v>
      </c>
      <c r="D160" s="892" t="s">
        <v>329</v>
      </c>
      <c r="E160" s="892" t="s">
        <v>184</v>
      </c>
      <c r="F160" s="872" t="s">
        <v>960</v>
      </c>
      <c r="G160" s="892" t="s">
        <v>961</v>
      </c>
      <c r="H160" s="915" t="s">
        <v>3426</v>
      </c>
      <c r="I160" s="139" t="s">
        <v>1566</v>
      </c>
      <c r="J160" s="145" t="s">
        <v>6</v>
      </c>
      <c r="K160" s="147" t="s">
        <v>1575</v>
      </c>
      <c r="L160" s="139" t="str">
        <f>VLOOKUP(K160,CódigosRetorno!$A$2:$B$2000,2,FALSE)</f>
        <v>El dato ingresado en PriceAmount del Precio de venta unitario por item no cumple con el formato establecido</v>
      </c>
      <c r="M160" s="138" t="s">
        <v>9</v>
      </c>
      <c r="N160" s="420"/>
    </row>
    <row r="161" spans="1:14" s="389" customFormat="1" ht="60" x14ac:dyDescent="0.35">
      <c r="A161" s="420"/>
      <c r="B161" s="872"/>
      <c r="C161" s="915"/>
      <c r="D161" s="892"/>
      <c r="E161" s="892"/>
      <c r="F161" s="872"/>
      <c r="G161" s="892"/>
      <c r="H161" s="915"/>
      <c r="I161" s="139" t="s">
        <v>2893</v>
      </c>
      <c r="J161" s="145" t="s">
        <v>6</v>
      </c>
      <c r="K161" s="147" t="s">
        <v>1590</v>
      </c>
      <c r="L161" s="139" t="str">
        <f>VLOOKUP(K161,CódigosRetorno!$A$2:$B$2000,2,FALSE)</f>
        <v>Si existe 'Valor referencial unitario en operac. no onerosas' con monto mayor a cero, la operacion debe ser gratuita (codigo de tributo 9996)</v>
      </c>
      <c r="M161" s="138" t="s">
        <v>9</v>
      </c>
      <c r="N161" s="420"/>
    </row>
    <row r="162" spans="1:14" s="389" customFormat="1" ht="24" x14ac:dyDescent="0.35">
      <c r="A162" s="420"/>
      <c r="B162" s="872"/>
      <c r="C162" s="915"/>
      <c r="D162" s="892"/>
      <c r="E162" s="892"/>
      <c r="F162" s="138" t="s">
        <v>144</v>
      </c>
      <c r="G162" s="131" t="s">
        <v>308</v>
      </c>
      <c r="H162" s="95" t="s">
        <v>1570</v>
      </c>
      <c r="I162" s="141" t="s">
        <v>1593</v>
      </c>
      <c r="J162" s="145" t="s">
        <v>6</v>
      </c>
      <c r="K162" s="147" t="s">
        <v>1147</v>
      </c>
      <c r="L162" s="139" t="str">
        <f>VLOOKUP(K162,CódigosRetorno!$A$2:$B$2000,2,FALSE)</f>
        <v>La moneda debe ser la misma en todo el documento. Salvo las percepciones que sólo son en moneda nacional</v>
      </c>
      <c r="M162" s="138" t="s">
        <v>1295</v>
      </c>
      <c r="N162" s="420"/>
    </row>
    <row r="163" spans="1:14" s="389" customFormat="1" ht="24" x14ac:dyDescent="0.35">
      <c r="A163" s="420"/>
      <c r="B163" s="872"/>
      <c r="C163" s="915"/>
      <c r="D163" s="892"/>
      <c r="E163" s="892"/>
      <c r="F163" s="872" t="s">
        <v>330</v>
      </c>
      <c r="G163" s="892" t="s">
        <v>2890</v>
      </c>
      <c r="H163" s="915" t="s">
        <v>3427</v>
      </c>
      <c r="I163" s="139" t="s">
        <v>3428</v>
      </c>
      <c r="J163" s="145" t="s">
        <v>6</v>
      </c>
      <c r="K163" s="147" t="s">
        <v>1580</v>
      </c>
      <c r="L163" s="139" t="str">
        <f>VLOOKUP(K163,CódigosRetorno!$A$2:$B$2000,2,FALSE)</f>
        <v>Se ha consignado un valor invalido en el campo cbc:PriceTypeCode</v>
      </c>
      <c r="M163" s="138" t="s">
        <v>1581</v>
      </c>
      <c r="N163" s="420"/>
    </row>
    <row r="164" spans="1:14" s="389" customFormat="1" ht="24" x14ac:dyDescent="0.35">
      <c r="A164" s="420"/>
      <c r="B164" s="872"/>
      <c r="C164" s="915"/>
      <c r="D164" s="892"/>
      <c r="E164" s="892"/>
      <c r="F164" s="872"/>
      <c r="G164" s="892"/>
      <c r="H164" s="915"/>
      <c r="I164" s="146" t="s">
        <v>1582</v>
      </c>
      <c r="J164" s="145" t="s">
        <v>6</v>
      </c>
      <c r="K164" s="147" t="s">
        <v>1583</v>
      </c>
      <c r="L164" s="139" t="str">
        <f>VLOOKUP(K164,CódigosRetorno!$A$2:$B$2000,2,FALSE)</f>
        <v>Existe mas de un tag cac:AlternativeConditionPrice con el mismo cbc:PriceTypeCode</v>
      </c>
      <c r="M164" s="138" t="s">
        <v>9</v>
      </c>
      <c r="N164" s="420"/>
    </row>
    <row r="165" spans="1:14" s="389" customFormat="1" ht="24" x14ac:dyDescent="0.35">
      <c r="A165" s="420"/>
      <c r="B165" s="872"/>
      <c r="C165" s="915"/>
      <c r="D165" s="892"/>
      <c r="E165" s="892"/>
      <c r="F165" s="872"/>
      <c r="G165" s="148" t="s">
        <v>1584</v>
      </c>
      <c r="H165" s="95" t="s">
        <v>1283</v>
      </c>
      <c r="I165" s="139" t="s">
        <v>1585</v>
      </c>
      <c r="J165" s="145" t="s">
        <v>208</v>
      </c>
      <c r="K165" s="147" t="s">
        <v>1285</v>
      </c>
      <c r="L165" s="139" t="str">
        <f>VLOOKUP(K165,CódigosRetorno!$A$2:$B$2000,2,FALSE)</f>
        <v>El dato ingresado como atributo @listName es incorrecto.</v>
      </c>
      <c r="M165" s="148" t="s">
        <v>9</v>
      </c>
      <c r="N165" s="420"/>
    </row>
    <row r="166" spans="1:14" s="389" customFormat="1" ht="24" x14ac:dyDescent="0.35">
      <c r="A166" s="420"/>
      <c r="B166" s="872"/>
      <c r="C166" s="915"/>
      <c r="D166" s="892"/>
      <c r="E166" s="892"/>
      <c r="F166" s="872"/>
      <c r="G166" s="148" t="s">
        <v>1257</v>
      </c>
      <c r="H166" s="95" t="s">
        <v>1280</v>
      </c>
      <c r="I166" s="139" t="s">
        <v>1259</v>
      </c>
      <c r="J166" s="131" t="s">
        <v>208</v>
      </c>
      <c r="K166" s="145" t="s">
        <v>1281</v>
      </c>
      <c r="L166" s="139" t="str">
        <f>VLOOKUP(K166,CódigosRetorno!$A$2:$B$2000,2,FALSE)</f>
        <v>El dato ingresado como atributo @listAgencyName es incorrecto.</v>
      </c>
      <c r="M166" s="148" t="s">
        <v>9</v>
      </c>
      <c r="N166" s="420"/>
    </row>
    <row r="167" spans="1:14" s="389" customFormat="1" ht="36" x14ac:dyDescent="0.35">
      <c r="A167" s="420"/>
      <c r="B167" s="872"/>
      <c r="C167" s="915"/>
      <c r="D167" s="892"/>
      <c r="E167" s="892"/>
      <c r="F167" s="872"/>
      <c r="G167" s="148" t="s">
        <v>1586</v>
      </c>
      <c r="H167" s="95" t="s">
        <v>1287</v>
      </c>
      <c r="I167" s="139" t="s">
        <v>1587</v>
      </c>
      <c r="J167" s="145" t="s">
        <v>208</v>
      </c>
      <c r="K167" s="147" t="s">
        <v>1289</v>
      </c>
      <c r="L167" s="139" t="str">
        <f>VLOOKUP(K167,CódigosRetorno!$A$2:$B$2000,2,FALSE)</f>
        <v>El dato ingresado como atributo @listURI es incorrecto.</v>
      </c>
      <c r="M167" s="148" t="s">
        <v>9</v>
      </c>
      <c r="N167" s="420"/>
    </row>
    <row r="168" spans="1:14" s="389" customFormat="1" ht="24" customHeight="1" x14ac:dyDescent="0.35">
      <c r="A168" s="420"/>
      <c r="B168" s="872">
        <v>32</v>
      </c>
      <c r="C168" s="915" t="s">
        <v>3429</v>
      </c>
      <c r="D168" s="892" t="s">
        <v>329</v>
      </c>
      <c r="E168" s="892" t="s">
        <v>184</v>
      </c>
      <c r="F168" s="868" t="s">
        <v>300</v>
      </c>
      <c r="G168" s="868" t="s">
        <v>301</v>
      </c>
      <c r="H168" s="873" t="s">
        <v>3430</v>
      </c>
      <c r="I168" s="139" t="s">
        <v>3431</v>
      </c>
      <c r="J168" s="131" t="s">
        <v>6</v>
      </c>
      <c r="K168" s="145" t="s">
        <v>1598</v>
      </c>
      <c r="L168" s="139" t="str">
        <f>VLOOKUP(K168,CódigosRetorno!$A$2:$B$2000,2,FALSE)</f>
        <v>El xml no contiene el tag de impuesto por linea (TaxtTotal).</v>
      </c>
      <c r="M168" s="148" t="s">
        <v>9</v>
      </c>
      <c r="N168" s="420"/>
    </row>
    <row r="169" spans="1:14" s="389" customFormat="1" ht="36.65" customHeight="1" x14ac:dyDescent="0.35">
      <c r="A169" s="420"/>
      <c r="B169" s="872"/>
      <c r="C169" s="915"/>
      <c r="D169" s="892"/>
      <c r="E169" s="892"/>
      <c r="F169" s="885"/>
      <c r="G169" s="885"/>
      <c r="H169" s="886"/>
      <c r="I169" s="139" t="s">
        <v>2896</v>
      </c>
      <c r="J169" s="131" t="s">
        <v>6</v>
      </c>
      <c r="K169" s="145" t="s">
        <v>1600</v>
      </c>
      <c r="L169" s="139" t="str">
        <f>VLOOKUP(K169,CódigosRetorno!$A$2:$B$2000,2,FALSE)</f>
        <v>El dato ingresado en el monto total de impuestos por línea no cumple con el formato establecido</v>
      </c>
      <c r="M169" s="148" t="s">
        <v>9</v>
      </c>
      <c r="N169" s="420"/>
    </row>
    <row r="170" spans="1:14" s="389" customFormat="1" ht="60" x14ac:dyDescent="0.35">
      <c r="A170" s="420"/>
      <c r="B170" s="872"/>
      <c r="C170" s="915"/>
      <c r="D170" s="892"/>
      <c r="E170" s="892"/>
      <c r="F170" s="885"/>
      <c r="G170" s="885"/>
      <c r="H170" s="886"/>
      <c r="I170" s="139" t="s">
        <v>3432</v>
      </c>
      <c r="J170" s="843" t="s">
        <v>6</v>
      </c>
      <c r="K170" s="834" t="s">
        <v>1602</v>
      </c>
      <c r="L170" s="139" t="str">
        <f>VLOOKUP(MID(K170,1,4),CódigosRetorno!$A$2:$B$2000,2,FALSE)</f>
        <v>El importe total de impuestos por línea no coincide con la sumatoria de los impuestos por línea.</v>
      </c>
      <c r="M170" s="148" t="s">
        <v>9</v>
      </c>
      <c r="N170" s="420"/>
    </row>
    <row r="171" spans="1:14" s="389" customFormat="1" ht="60" x14ac:dyDescent="0.35">
      <c r="A171" s="420"/>
      <c r="B171" s="872"/>
      <c r="C171" s="915"/>
      <c r="D171" s="892"/>
      <c r="E171" s="892"/>
      <c r="F171" s="885"/>
      <c r="G171" s="885"/>
      <c r="H171" s="886"/>
      <c r="I171" s="139" t="s">
        <v>3433</v>
      </c>
      <c r="J171" s="131" t="s">
        <v>208</v>
      </c>
      <c r="K171" s="145" t="s">
        <v>2897</v>
      </c>
      <c r="L171" s="139" t="str">
        <f>VLOOKUP(K171,CódigosRetorno!$A$2:$B$2000,2,FALSE)</f>
        <v>El importe total de impuestos por línea no coincide con la sumatoria de los impuestos por línea.</v>
      </c>
      <c r="M171" s="148" t="s">
        <v>9</v>
      </c>
      <c r="N171" s="420"/>
    </row>
    <row r="172" spans="1:14" s="389" customFormat="1" x14ac:dyDescent="0.35">
      <c r="A172" s="420"/>
      <c r="B172" s="872"/>
      <c r="C172" s="915"/>
      <c r="D172" s="892"/>
      <c r="E172" s="892"/>
      <c r="F172" s="869"/>
      <c r="G172" s="869"/>
      <c r="H172" s="874"/>
      <c r="I172" s="95" t="s">
        <v>1603</v>
      </c>
      <c r="J172" s="131" t="s">
        <v>6</v>
      </c>
      <c r="K172" s="79" t="s">
        <v>1604</v>
      </c>
      <c r="L172" s="139" t="str">
        <f>VLOOKUP(K172,CódigosRetorno!$A$2:$B$2000,2,FALSE)</f>
        <v>El tag cac:TaxTotal no debe repetirse a nivel de Item</v>
      </c>
      <c r="M172" s="148" t="s">
        <v>9</v>
      </c>
      <c r="N172" s="420"/>
    </row>
    <row r="173" spans="1:14" s="389" customFormat="1" ht="26.25" customHeight="1" x14ac:dyDescent="0.35">
      <c r="A173" s="420"/>
      <c r="B173" s="872"/>
      <c r="C173" s="915"/>
      <c r="D173" s="892"/>
      <c r="E173" s="892"/>
      <c r="F173" s="138" t="s">
        <v>144</v>
      </c>
      <c r="G173" s="131" t="s">
        <v>308</v>
      </c>
      <c r="H173" s="95" t="s">
        <v>1570</v>
      </c>
      <c r="I173" s="141" t="s">
        <v>1593</v>
      </c>
      <c r="J173" s="145" t="s">
        <v>6</v>
      </c>
      <c r="K173" s="147" t="s">
        <v>1147</v>
      </c>
      <c r="L173" s="139" t="str">
        <f>VLOOKUP(K173,CódigosRetorno!$A$2:$B$2000,2,FALSE)</f>
        <v>La moneda debe ser la misma en todo el documento. Salvo las percepciones que sólo son en moneda nacional</v>
      </c>
      <c r="M173" s="138" t="s">
        <v>1295</v>
      </c>
      <c r="N173" s="420"/>
    </row>
    <row r="174" spans="1:14" s="389" customFormat="1" ht="36" customHeight="1" x14ac:dyDescent="0.35">
      <c r="A174" s="420"/>
      <c r="B174" s="872">
        <f>B168+1</f>
        <v>33</v>
      </c>
      <c r="C174" s="915" t="s">
        <v>2898</v>
      </c>
      <c r="D174" s="892" t="s">
        <v>329</v>
      </c>
      <c r="E174" s="889" t="s">
        <v>184</v>
      </c>
      <c r="F174" s="872" t="s">
        <v>300</v>
      </c>
      <c r="G174" s="892" t="s">
        <v>301</v>
      </c>
      <c r="H174" s="915" t="s">
        <v>3434</v>
      </c>
      <c r="I174" s="139" t="s">
        <v>2896</v>
      </c>
      <c r="J174" s="131" t="s">
        <v>6</v>
      </c>
      <c r="K174" s="147" t="s">
        <v>1607</v>
      </c>
      <c r="L174" s="139" t="str">
        <f>VLOOKUP(K174,CódigosRetorno!$A$2:$B$2000,2,FALSE)</f>
        <v>El dato ingresado en TaxableAmount de la linea no cumple con el formato establecido</v>
      </c>
      <c r="M174" s="138" t="s">
        <v>9</v>
      </c>
      <c r="N174" s="420"/>
    </row>
    <row r="175" spans="1:14" s="389" customFormat="1" ht="103.5" customHeight="1" x14ac:dyDescent="0.35">
      <c r="A175" s="420"/>
      <c r="B175" s="872"/>
      <c r="C175" s="915"/>
      <c r="D175" s="892"/>
      <c r="E175" s="890"/>
      <c r="F175" s="872"/>
      <c r="G175" s="892"/>
      <c r="H175" s="915"/>
      <c r="I175" s="139" t="s">
        <v>3435</v>
      </c>
      <c r="J175" s="834" t="s">
        <v>6</v>
      </c>
      <c r="K175" s="834" t="s">
        <v>1609</v>
      </c>
      <c r="L175" s="139" t="str">
        <f>VLOOKUP(MID(K175,1,4),CódigosRetorno!$A$2:$B$2000,2,FALSE)</f>
        <v>La base imponible a nivel de línea difiere de la información consignada en el comprobante</v>
      </c>
      <c r="M175" s="138" t="s">
        <v>9</v>
      </c>
      <c r="N175" s="420"/>
    </row>
    <row r="176" spans="1:14" s="389" customFormat="1" ht="100.5" customHeight="1" x14ac:dyDescent="0.35">
      <c r="A176" s="420"/>
      <c r="B176" s="872"/>
      <c r="C176" s="915"/>
      <c r="D176" s="892"/>
      <c r="E176" s="890"/>
      <c r="F176" s="872"/>
      <c r="G176" s="892"/>
      <c r="H176" s="915"/>
      <c r="I176" s="139" t="s">
        <v>3436</v>
      </c>
      <c r="J176" s="145" t="s">
        <v>208</v>
      </c>
      <c r="K176" s="145" t="s">
        <v>2903</v>
      </c>
      <c r="L176" s="139" t="str">
        <f>VLOOKUP(MID(K176,1,4),CódigosRetorno!$A$2:$B$2000,2,FALSE)</f>
        <v>La base imponible a nivel de línea difiere de la información consignada en el comprobante</v>
      </c>
      <c r="M176" s="138" t="s">
        <v>9</v>
      </c>
      <c r="N176" s="420"/>
    </row>
    <row r="177" spans="1:14" s="389" customFormat="1" ht="78" customHeight="1" x14ac:dyDescent="0.35">
      <c r="A177" s="420"/>
      <c r="B177" s="872"/>
      <c r="C177" s="915"/>
      <c r="D177" s="892"/>
      <c r="E177" s="890"/>
      <c r="F177" s="872"/>
      <c r="G177" s="892"/>
      <c r="H177" s="915"/>
      <c r="I177" s="139" t="s">
        <v>3437</v>
      </c>
      <c r="J177" s="834" t="s">
        <v>6</v>
      </c>
      <c r="K177" s="834" t="s">
        <v>1609</v>
      </c>
      <c r="L177" s="139" t="str">
        <f>VLOOKUP(MID(K177,1,4),CódigosRetorno!$A$2:$B$2000,2,FALSE)</f>
        <v>La base imponible a nivel de línea difiere de la información consignada en el comprobante</v>
      </c>
      <c r="M177" s="138" t="s">
        <v>9</v>
      </c>
      <c r="N177" s="420"/>
    </row>
    <row r="178" spans="1:14" s="389" customFormat="1" ht="60" x14ac:dyDescent="0.35">
      <c r="A178" s="420"/>
      <c r="B178" s="872"/>
      <c r="C178" s="915"/>
      <c r="D178" s="892"/>
      <c r="E178" s="890"/>
      <c r="F178" s="872"/>
      <c r="G178" s="892"/>
      <c r="H178" s="915"/>
      <c r="I178" s="139" t="s">
        <v>3438</v>
      </c>
      <c r="J178" s="145" t="s">
        <v>208</v>
      </c>
      <c r="K178" s="145" t="s">
        <v>2903</v>
      </c>
      <c r="L178" s="139" t="str">
        <f>VLOOKUP(MID(K178,1,4),CódigosRetorno!$A$2:$B$2000,2,FALSE)</f>
        <v>La base imponible a nivel de línea difiere de la información consignada en el comprobante</v>
      </c>
      <c r="M178" s="138" t="s">
        <v>9</v>
      </c>
      <c r="N178" s="420"/>
    </row>
    <row r="179" spans="1:14" s="389" customFormat="1" ht="24" x14ac:dyDescent="0.35">
      <c r="A179" s="420"/>
      <c r="B179" s="872"/>
      <c r="C179" s="915"/>
      <c r="D179" s="892"/>
      <c r="E179" s="890"/>
      <c r="F179" s="138" t="s">
        <v>144</v>
      </c>
      <c r="G179" s="131" t="s">
        <v>308</v>
      </c>
      <c r="H179" s="95" t="s">
        <v>1570</v>
      </c>
      <c r="I179" s="141" t="s">
        <v>1593</v>
      </c>
      <c r="J179" s="145" t="s">
        <v>6</v>
      </c>
      <c r="K179" s="147" t="s">
        <v>1147</v>
      </c>
      <c r="L179" s="139" t="str">
        <f>VLOOKUP(K179,CódigosRetorno!$A$2:$B$2000,2,FALSE)</f>
        <v>La moneda debe ser la misma en todo el documento. Salvo las percepciones que sólo son en moneda nacional</v>
      </c>
      <c r="M179" s="138" t="s">
        <v>1295</v>
      </c>
      <c r="N179" s="420"/>
    </row>
    <row r="180" spans="1:14" s="389" customFormat="1" ht="24" x14ac:dyDescent="0.35">
      <c r="A180" s="420"/>
      <c r="B180" s="872"/>
      <c r="C180" s="915"/>
      <c r="D180" s="892"/>
      <c r="E180" s="890"/>
      <c r="F180" s="872" t="s">
        <v>300</v>
      </c>
      <c r="G180" s="892" t="s">
        <v>301</v>
      </c>
      <c r="H180" s="915" t="s">
        <v>3439</v>
      </c>
      <c r="I180" s="139" t="s">
        <v>1154</v>
      </c>
      <c r="J180" s="145" t="s">
        <v>6</v>
      </c>
      <c r="K180" s="147" t="s">
        <v>1614</v>
      </c>
      <c r="L180" s="139" t="str">
        <f>VLOOKUP(K180,CódigosRetorno!$A$2:$B$2000,2,FALSE)</f>
        <v>El dato ingresado en TaxAmount de la linea no cumple con el formato establecido</v>
      </c>
      <c r="M180" s="138" t="s">
        <v>9</v>
      </c>
      <c r="N180" s="420"/>
    </row>
    <row r="181" spans="1:14" s="389" customFormat="1" ht="36" x14ac:dyDescent="0.35">
      <c r="A181" s="420"/>
      <c r="B181" s="872"/>
      <c r="C181" s="915"/>
      <c r="D181" s="892"/>
      <c r="E181" s="890"/>
      <c r="F181" s="872"/>
      <c r="G181" s="892"/>
      <c r="H181" s="915"/>
      <c r="I181" s="139" t="s">
        <v>1615</v>
      </c>
      <c r="J181" s="145" t="s">
        <v>6</v>
      </c>
      <c r="K181" s="147" t="s">
        <v>1616</v>
      </c>
      <c r="L181" s="139" t="str">
        <f>VLOOKUP(K181,CódigosRetorno!$A$2:$B$2000,2,FALSE)</f>
        <v>El monto de afectacion de IGV por linea debe ser igual a 0.00 para Exoneradas, Inafectas, Exportación, Gratuitas de exoneradas o Gratuitas de inafectas.</v>
      </c>
      <c r="M181" s="148" t="s">
        <v>9</v>
      </c>
      <c r="N181" s="420"/>
    </row>
    <row r="182" spans="1:14" s="389" customFormat="1" ht="48" x14ac:dyDescent="0.35">
      <c r="A182" s="420"/>
      <c r="B182" s="872"/>
      <c r="C182" s="915"/>
      <c r="D182" s="892"/>
      <c r="E182" s="890"/>
      <c r="F182" s="872"/>
      <c r="G182" s="892"/>
      <c r="H182" s="915"/>
      <c r="I182" s="139" t="s">
        <v>1617</v>
      </c>
      <c r="J182" s="145" t="s">
        <v>6</v>
      </c>
      <c r="K182" s="147" t="s">
        <v>1618</v>
      </c>
      <c r="L182" s="139" t="str">
        <f>VLOOKUP(K182,CódigosRetorno!$A$2:$B$2000,2,FALSE)</f>
        <v>El monto de afectación de IGV por linea debe ser diferente a 0.00.</v>
      </c>
      <c r="M182" s="148" t="s">
        <v>9</v>
      </c>
      <c r="N182" s="420"/>
    </row>
    <row r="183" spans="1:14" s="389" customFormat="1" ht="48" x14ac:dyDescent="0.35">
      <c r="A183" s="420"/>
      <c r="B183" s="872"/>
      <c r="C183" s="915"/>
      <c r="D183" s="892"/>
      <c r="E183" s="890"/>
      <c r="F183" s="872"/>
      <c r="G183" s="892"/>
      <c r="H183" s="915"/>
      <c r="I183" s="139" t="s">
        <v>1619</v>
      </c>
      <c r="J183" s="145" t="s">
        <v>6</v>
      </c>
      <c r="K183" s="147" t="s">
        <v>1616</v>
      </c>
      <c r="L183" s="139" t="str">
        <f>VLOOKUP(K183,CódigosRetorno!$A$2:$B$2000,2,FALSE)</f>
        <v>El monto de afectacion de IGV por linea debe ser igual a 0.00 para Exoneradas, Inafectas, Exportación, Gratuitas de exoneradas o Gratuitas de inafectas.</v>
      </c>
      <c r="M183" s="148" t="s">
        <v>9</v>
      </c>
      <c r="N183" s="420"/>
    </row>
    <row r="184" spans="1:14" s="389" customFormat="1" ht="36" x14ac:dyDescent="0.35">
      <c r="A184" s="420"/>
      <c r="B184" s="872"/>
      <c r="C184" s="915"/>
      <c r="D184" s="892"/>
      <c r="E184" s="890"/>
      <c r="F184" s="872"/>
      <c r="G184" s="892"/>
      <c r="H184" s="915"/>
      <c r="I184" s="139" t="s">
        <v>1620</v>
      </c>
      <c r="J184" s="145" t="s">
        <v>6</v>
      </c>
      <c r="K184" s="147" t="s">
        <v>1618</v>
      </c>
      <c r="L184" s="139" t="str">
        <f>VLOOKUP(K184,CódigosRetorno!$A$2:$B$2000,2,FALSE)</f>
        <v>El monto de afectación de IGV por linea debe ser diferente a 0.00.</v>
      </c>
      <c r="M184" s="148" t="s">
        <v>9</v>
      </c>
      <c r="N184" s="420"/>
    </row>
    <row r="185" spans="1:14" s="389" customFormat="1" ht="60" x14ac:dyDescent="0.35">
      <c r="A185" s="420"/>
      <c r="B185" s="872"/>
      <c r="C185" s="915"/>
      <c r="D185" s="892"/>
      <c r="E185" s="890"/>
      <c r="F185" s="872"/>
      <c r="G185" s="892"/>
      <c r="H185" s="915"/>
      <c r="I185" s="139" t="s">
        <v>3440</v>
      </c>
      <c r="J185" s="145" t="s">
        <v>6</v>
      </c>
      <c r="K185" s="147" t="s">
        <v>1622</v>
      </c>
      <c r="L185" s="139" t="str">
        <f>VLOOKUP(K185,CódigosRetorno!$A$2:$B$2000,2,FALSE)</f>
        <v>El producto del factor y monto base de la afectación del IGV/IVAP no corresponde al monto de afectacion de linea.</v>
      </c>
      <c r="M185" s="138" t="s">
        <v>9</v>
      </c>
      <c r="N185" s="420"/>
    </row>
    <row r="186" spans="1:14" s="389" customFormat="1" ht="24" x14ac:dyDescent="0.35">
      <c r="A186" s="420"/>
      <c r="B186" s="872"/>
      <c r="C186" s="915"/>
      <c r="D186" s="892"/>
      <c r="E186" s="890"/>
      <c r="F186" s="138" t="s">
        <v>144</v>
      </c>
      <c r="G186" s="131" t="s">
        <v>308</v>
      </c>
      <c r="H186" s="95" t="s">
        <v>1570</v>
      </c>
      <c r="I186" s="141" t="s">
        <v>1593</v>
      </c>
      <c r="J186" s="145" t="s">
        <v>6</v>
      </c>
      <c r="K186" s="147" t="s">
        <v>1147</v>
      </c>
      <c r="L186" s="139" t="str">
        <f>VLOOKUP(K186,CódigosRetorno!$A$2:$B$2000,2,FALSE)</f>
        <v>La moneda debe ser la misma en todo el documento. Salvo las percepciones que sólo son en moneda nacional</v>
      </c>
      <c r="M186" s="138" t="s">
        <v>1295</v>
      </c>
      <c r="N186" s="420"/>
    </row>
    <row r="187" spans="1:14" s="389" customFormat="1" ht="24" x14ac:dyDescent="0.35">
      <c r="A187" s="420"/>
      <c r="B187" s="872"/>
      <c r="C187" s="915"/>
      <c r="D187" s="892"/>
      <c r="E187" s="890"/>
      <c r="F187" s="872" t="s">
        <v>1623</v>
      </c>
      <c r="G187" s="872" t="s">
        <v>1624</v>
      </c>
      <c r="H187" s="915" t="s">
        <v>3441</v>
      </c>
      <c r="I187" s="141" t="s">
        <v>1626</v>
      </c>
      <c r="J187" s="145" t="s">
        <v>6</v>
      </c>
      <c r="K187" s="147" t="s">
        <v>1627</v>
      </c>
      <c r="L187" s="139" t="str">
        <f>VLOOKUP(K187,CódigosRetorno!$A$2:$B$2000,2,FALSE)</f>
        <v>El XML no contiene el tag de la tasa del tributo de la línea</v>
      </c>
      <c r="M187" s="138" t="s">
        <v>9</v>
      </c>
      <c r="N187" s="420"/>
    </row>
    <row r="188" spans="1:14" s="389" customFormat="1" ht="36" x14ac:dyDescent="0.35">
      <c r="A188" s="420"/>
      <c r="B188" s="872"/>
      <c r="C188" s="915"/>
      <c r="D188" s="892"/>
      <c r="E188" s="890"/>
      <c r="F188" s="872"/>
      <c r="G188" s="872"/>
      <c r="H188" s="915"/>
      <c r="I188" s="139" t="s">
        <v>1739</v>
      </c>
      <c r="J188" s="145" t="s">
        <v>6</v>
      </c>
      <c r="K188" s="147" t="s">
        <v>1629</v>
      </c>
      <c r="L188" s="139" t="str">
        <f>VLOOKUP(K188,CódigosRetorno!$A$2:$B$2000,2,FALSE)</f>
        <v>El dato ingresado como factor de afectacion por linea no cumple con el formato establecido.</v>
      </c>
      <c r="M188" s="148" t="s">
        <v>9</v>
      </c>
      <c r="N188" s="420"/>
    </row>
    <row r="189" spans="1:14" s="389" customFormat="1" ht="48" x14ac:dyDescent="0.35">
      <c r="A189" s="420"/>
      <c r="B189" s="872"/>
      <c r="C189" s="915"/>
      <c r="D189" s="892"/>
      <c r="E189" s="890"/>
      <c r="F189" s="872"/>
      <c r="G189" s="872"/>
      <c r="H189" s="915"/>
      <c r="I189" s="139" t="s">
        <v>1630</v>
      </c>
      <c r="J189" s="145" t="s">
        <v>6</v>
      </c>
      <c r="K189" s="147" t="s">
        <v>1631</v>
      </c>
      <c r="L189" s="139" t="str">
        <f>VLOOKUP(K189,CódigosRetorno!$A$2:$B$2000,2,FALSE)</f>
        <v>El factor de afectación de IGV por linea debe ser diferente a 0.00.</v>
      </c>
      <c r="M189" s="148" t="s">
        <v>9</v>
      </c>
      <c r="N189" s="420"/>
    </row>
    <row r="190" spans="1:14" s="389" customFormat="1" ht="36" x14ac:dyDescent="0.35">
      <c r="A190" s="420"/>
      <c r="B190" s="872"/>
      <c r="C190" s="915"/>
      <c r="D190" s="892"/>
      <c r="E190" s="890"/>
      <c r="F190" s="872"/>
      <c r="G190" s="872"/>
      <c r="H190" s="915"/>
      <c r="I190" s="139" t="s">
        <v>1632</v>
      </c>
      <c r="J190" s="145" t="s">
        <v>6</v>
      </c>
      <c r="K190" s="147" t="s">
        <v>1631</v>
      </c>
      <c r="L190" s="139" t="str">
        <f>VLOOKUP(K190,CódigosRetorno!$A$2:$B$2000,2,FALSE)</f>
        <v>El factor de afectación de IGV por linea debe ser diferente a 0.00.</v>
      </c>
      <c r="M190" s="148" t="s">
        <v>9</v>
      </c>
      <c r="N190" s="420"/>
    </row>
    <row r="191" spans="1:14" s="389" customFormat="1" ht="36" x14ac:dyDescent="0.35">
      <c r="A191" s="420"/>
      <c r="B191" s="872"/>
      <c r="C191" s="915"/>
      <c r="D191" s="892"/>
      <c r="E191" s="890"/>
      <c r="F191" s="872" t="s">
        <v>330</v>
      </c>
      <c r="G191" s="892" t="s">
        <v>1633</v>
      </c>
      <c r="H191" s="915" t="s">
        <v>3442</v>
      </c>
      <c r="I191" s="139" t="s">
        <v>1635</v>
      </c>
      <c r="J191" s="145" t="s">
        <v>6</v>
      </c>
      <c r="K191" s="147" t="s">
        <v>1636</v>
      </c>
      <c r="L191" s="139" t="str">
        <f>VLOOKUP(K191,CódigosRetorno!$A$2:$B$2000,2,FALSE)</f>
        <v>El XML no contiene el tag cbc:TaxExemptionReasonCode de Afectacion al IGV</v>
      </c>
      <c r="M191" s="138" t="s">
        <v>9</v>
      </c>
      <c r="N191" s="420"/>
    </row>
    <row r="192" spans="1:14" s="389" customFormat="1" ht="24" customHeight="1" x14ac:dyDescent="0.35">
      <c r="A192" s="420"/>
      <c r="B192" s="872"/>
      <c r="C192" s="915"/>
      <c r="D192" s="892"/>
      <c r="E192" s="890"/>
      <c r="F192" s="872"/>
      <c r="G192" s="892"/>
      <c r="H192" s="915"/>
      <c r="I192" s="139" t="s">
        <v>1637</v>
      </c>
      <c r="J192" s="145" t="s">
        <v>6</v>
      </c>
      <c r="K192" s="147" t="s">
        <v>1638</v>
      </c>
      <c r="L192" s="139" t="str">
        <f>VLOOKUP(K192,CódigosRetorno!$A$2:$B$2000,2,FALSE)</f>
        <v>Afectación de IGV no corresponde al código de tributo de la linea.</v>
      </c>
      <c r="M192" s="138" t="s">
        <v>9</v>
      </c>
      <c r="N192" s="420"/>
    </row>
    <row r="193" spans="1:14" s="389" customFormat="1" ht="48" x14ac:dyDescent="0.35">
      <c r="A193" s="420"/>
      <c r="B193" s="872"/>
      <c r="C193" s="915"/>
      <c r="D193" s="892"/>
      <c r="E193" s="890"/>
      <c r="F193" s="872"/>
      <c r="G193" s="892"/>
      <c r="H193" s="915"/>
      <c r="I193" s="139" t="s">
        <v>1639</v>
      </c>
      <c r="J193" s="145" t="s">
        <v>6</v>
      </c>
      <c r="K193" s="147" t="s">
        <v>1640</v>
      </c>
      <c r="L193" s="139" t="str">
        <f>VLOOKUP(K193,CódigosRetorno!$A$2:$B$2000,2,FALSE)</f>
        <v>El tipo de afectacion del IGV es incorrecto</v>
      </c>
      <c r="M193" s="138" t="s">
        <v>1641</v>
      </c>
      <c r="N193" s="420"/>
    </row>
    <row r="194" spans="1:14" s="389" customFormat="1" ht="24" customHeight="1" x14ac:dyDescent="0.35">
      <c r="A194" s="420"/>
      <c r="B194" s="872"/>
      <c r="C194" s="915"/>
      <c r="D194" s="892"/>
      <c r="E194" s="890"/>
      <c r="F194" s="872"/>
      <c r="G194" s="892"/>
      <c r="H194" s="915"/>
      <c r="I194" s="139" t="s">
        <v>3443</v>
      </c>
      <c r="J194" s="145" t="s">
        <v>6</v>
      </c>
      <c r="K194" s="147" t="s">
        <v>1643</v>
      </c>
      <c r="L194" s="139" t="str">
        <f>VLOOKUP(K194,CódigosRetorno!$A$2:$B$2000,2,FALSE)</f>
        <v>Operaciones de exportacion, deben consignar Tipo Afectacion igual a 40</v>
      </c>
      <c r="M194" s="148" t="s">
        <v>9</v>
      </c>
      <c r="N194" s="420"/>
    </row>
    <row r="195" spans="1:14" s="389" customFormat="1" ht="24" customHeight="1" x14ac:dyDescent="0.35">
      <c r="A195" s="420"/>
      <c r="B195" s="872"/>
      <c r="C195" s="915"/>
      <c r="D195" s="892"/>
      <c r="E195" s="890"/>
      <c r="F195" s="872"/>
      <c r="G195" s="892"/>
      <c r="H195" s="915"/>
      <c r="I195" s="139" t="s">
        <v>3444</v>
      </c>
      <c r="J195" s="145" t="s">
        <v>6</v>
      </c>
      <c r="K195" s="147" t="s">
        <v>1645</v>
      </c>
      <c r="L195" s="139" t="str">
        <f>VLOOKUP(K195,CódigosRetorno!$A$2:$B$2000,2,FALSE)</f>
        <v>Comprobante operacion sujeta IVAP solo debe tener ítems con código de afectación del IGV igual a 17</v>
      </c>
      <c r="M195" s="148" t="s">
        <v>9</v>
      </c>
      <c r="N195" s="420"/>
    </row>
    <row r="196" spans="1:14" s="389" customFormat="1" ht="24" customHeight="1" x14ac:dyDescent="0.35">
      <c r="A196" s="420"/>
      <c r="B196" s="872"/>
      <c r="C196" s="915"/>
      <c r="D196" s="892"/>
      <c r="E196" s="890"/>
      <c r="F196" s="872"/>
      <c r="G196" s="892"/>
      <c r="H196" s="915"/>
      <c r="I196" s="139" t="s">
        <v>3445</v>
      </c>
      <c r="J196" s="145" t="s">
        <v>6</v>
      </c>
      <c r="K196" s="147" t="s">
        <v>3446</v>
      </c>
      <c r="L196" s="139" t="str">
        <f>VLOOKUP(K196,CódigosRetorno!$A$2:$B$2000,2,FALSE)</f>
        <v>Tipo de nota debe ser 'Ajustes afectos al IVAP'</v>
      </c>
      <c r="M196" s="148" t="s">
        <v>9</v>
      </c>
      <c r="N196" s="420"/>
    </row>
    <row r="197" spans="1:14" s="389" customFormat="1" ht="25.4" customHeight="1" x14ac:dyDescent="0.35">
      <c r="A197" s="420"/>
      <c r="B197" s="872"/>
      <c r="C197" s="915"/>
      <c r="D197" s="892"/>
      <c r="E197" s="890"/>
      <c r="F197" s="872"/>
      <c r="G197" s="148" t="s">
        <v>1257</v>
      </c>
      <c r="H197" s="95" t="s">
        <v>1280</v>
      </c>
      <c r="I197" s="139" t="s">
        <v>1259</v>
      </c>
      <c r="J197" s="145" t="s">
        <v>208</v>
      </c>
      <c r="K197" s="147" t="s">
        <v>1281</v>
      </c>
      <c r="L197" s="139" t="str">
        <f>VLOOKUP(K197,CódigosRetorno!$A$2:$B$2000,2,FALSE)</f>
        <v>El dato ingresado como atributo @listAgencyName es incorrecto.</v>
      </c>
      <c r="M197" s="148" t="s">
        <v>9</v>
      </c>
      <c r="N197" s="420"/>
    </row>
    <row r="198" spans="1:14" s="389" customFormat="1" ht="25.4" customHeight="1" x14ac:dyDescent="0.35">
      <c r="A198" s="420"/>
      <c r="B198" s="872"/>
      <c r="C198" s="915"/>
      <c r="D198" s="892"/>
      <c r="E198" s="890"/>
      <c r="F198" s="872"/>
      <c r="G198" s="148" t="s">
        <v>1646</v>
      </c>
      <c r="H198" s="95" t="s">
        <v>1283</v>
      </c>
      <c r="I198" s="139" t="s">
        <v>1647</v>
      </c>
      <c r="J198" s="131" t="s">
        <v>208</v>
      </c>
      <c r="K198" s="145" t="s">
        <v>1285</v>
      </c>
      <c r="L198" s="139" t="str">
        <f>VLOOKUP(K198,CódigosRetorno!$A$2:$B$2000,2,FALSE)</f>
        <v>El dato ingresado como atributo @listName es incorrecto.</v>
      </c>
      <c r="M198" s="148" t="s">
        <v>9</v>
      </c>
      <c r="N198" s="420"/>
    </row>
    <row r="199" spans="1:14" s="389" customFormat="1" ht="25.4" customHeight="1" x14ac:dyDescent="0.35">
      <c r="A199" s="420"/>
      <c r="B199" s="872"/>
      <c r="C199" s="915"/>
      <c r="D199" s="892"/>
      <c r="E199" s="890"/>
      <c r="F199" s="872"/>
      <c r="G199" s="138" t="s">
        <v>1648</v>
      </c>
      <c r="H199" s="95" t="s">
        <v>1287</v>
      </c>
      <c r="I199" s="139" t="s">
        <v>1649</v>
      </c>
      <c r="J199" s="145" t="s">
        <v>208</v>
      </c>
      <c r="K199" s="147" t="s">
        <v>1289</v>
      </c>
      <c r="L199" s="139" t="str">
        <f>VLOOKUP(K199,CódigosRetorno!$A$2:$B$2000,2,FALSE)</f>
        <v>El dato ingresado como atributo @listURI es incorrecto.</v>
      </c>
      <c r="M199" s="148" t="s">
        <v>9</v>
      </c>
      <c r="N199" s="420"/>
    </row>
    <row r="200" spans="1:14" s="389" customFormat="1" ht="24" x14ac:dyDescent="0.35">
      <c r="A200" s="420"/>
      <c r="B200" s="872"/>
      <c r="C200" s="915"/>
      <c r="D200" s="892"/>
      <c r="E200" s="890"/>
      <c r="F200" s="872" t="s">
        <v>664</v>
      </c>
      <c r="G200" s="892" t="s">
        <v>1202</v>
      </c>
      <c r="H200" s="915" t="s">
        <v>3447</v>
      </c>
      <c r="I200" s="139" t="s">
        <v>606</v>
      </c>
      <c r="J200" s="145" t="s">
        <v>6</v>
      </c>
      <c r="K200" s="147" t="s">
        <v>1651</v>
      </c>
      <c r="L200" s="139" t="str">
        <f>VLOOKUP(K200,CódigosRetorno!$A$2:$B$2000,2,FALSE)</f>
        <v>El XML no contiene el tag cac:TaxCategory/cac:TaxScheme/cbc:ID del Item</v>
      </c>
      <c r="M200" s="540" t="s">
        <v>9</v>
      </c>
      <c r="N200" s="420"/>
    </row>
    <row r="201" spans="1:14" s="389" customFormat="1" ht="24" x14ac:dyDescent="0.35">
      <c r="A201" s="420"/>
      <c r="B201" s="872"/>
      <c r="C201" s="915"/>
      <c r="D201" s="892"/>
      <c r="E201" s="890"/>
      <c r="F201" s="872"/>
      <c r="G201" s="892"/>
      <c r="H201" s="915"/>
      <c r="I201" s="139" t="s">
        <v>469</v>
      </c>
      <c r="J201" s="145" t="s">
        <v>6</v>
      </c>
      <c r="K201" s="147" t="s">
        <v>1652</v>
      </c>
      <c r="L201" s="139" t="str">
        <f>VLOOKUP(K201,CódigosRetorno!$A$2:$B$2000,2,FALSE)</f>
        <v>El codigo del tributo es invalido</v>
      </c>
      <c r="M201" s="138" t="s">
        <v>1653</v>
      </c>
      <c r="N201" s="420"/>
    </row>
    <row r="202" spans="1:14" s="389" customFormat="1" ht="24" x14ac:dyDescent="0.35">
      <c r="A202" s="420"/>
      <c r="B202" s="872"/>
      <c r="C202" s="915"/>
      <c r="D202" s="892"/>
      <c r="E202" s="890"/>
      <c r="F202" s="872"/>
      <c r="G202" s="892"/>
      <c r="H202" s="915"/>
      <c r="I202" s="146" t="s">
        <v>1654</v>
      </c>
      <c r="J202" s="145" t="s">
        <v>6</v>
      </c>
      <c r="K202" s="147" t="s">
        <v>1655</v>
      </c>
      <c r="L202" s="139" t="str">
        <f>VLOOKUP(K202,CódigosRetorno!$A$2:$B$2000,2,FALSE)</f>
        <v>El código de tributo no debe repetirse a nivel de item</v>
      </c>
      <c r="M202" s="148" t="s">
        <v>9</v>
      </c>
      <c r="N202" s="420"/>
    </row>
    <row r="203" spans="1:14" s="389" customFormat="1" ht="38.25" customHeight="1" x14ac:dyDescent="0.35">
      <c r="A203" s="420"/>
      <c r="B203" s="872"/>
      <c r="C203" s="915"/>
      <c r="D203" s="892"/>
      <c r="E203" s="890"/>
      <c r="F203" s="872"/>
      <c r="G203" s="892"/>
      <c r="H203" s="915"/>
      <c r="I203" s="146" t="s">
        <v>3448</v>
      </c>
      <c r="J203" s="145" t="s">
        <v>6</v>
      </c>
      <c r="K203" s="147" t="s">
        <v>1657</v>
      </c>
      <c r="L203" s="139" t="str">
        <f>VLOOKUP(K203,CódigosRetorno!$A$2:$B$2000,2,FALSE)</f>
        <v>El XML debe contener al menos un tributo por linea de afectacion por IGV</v>
      </c>
      <c r="M203" s="148" t="s">
        <v>9</v>
      </c>
      <c r="N203" s="420"/>
    </row>
    <row r="204" spans="1:14" s="389" customFormat="1" ht="108" x14ac:dyDescent="0.35">
      <c r="A204" s="420"/>
      <c r="B204" s="872"/>
      <c r="C204" s="915"/>
      <c r="D204" s="892"/>
      <c r="E204" s="890"/>
      <c r="F204" s="872"/>
      <c r="G204" s="892"/>
      <c r="H204" s="915"/>
      <c r="I204" s="141" t="s">
        <v>1658</v>
      </c>
      <c r="J204" s="145" t="s">
        <v>6</v>
      </c>
      <c r="K204" s="147" t="s">
        <v>1659</v>
      </c>
      <c r="L204" s="139" t="str">
        <f>VLOOKUP(K204,CódigosRetorno!$A$2:$B$2000,2,FALSE)</f>
        <v>La combinación de tributos no es permitida</v>
      </c>
      <c r="M204" s="148" t="s">
        <v>9</v>
      </c>
      <c r="N204" s="420"/>
    </row>
    <row r="205" spans="1:14" s="389" customFormat="1" ht="24" x14ac:dyDescent="0.35">
      <c r="A205" s="420"/>
      <c r="B205" s="872"/>
      <c r="C205" s="915"/>
      <c r="D205" s="892"/>
      <c r="E205" s="890"/>
      <c r="F205" s="872"/>
      <c r="G205" s="138" t="s">
        <v>1661</v>
      </c>
      <c r="H205" s="95" t="s">
        <v>1329</v>
      </c>
      <c r="I205" s="139" t="s">
        <v>1662</v>
      </c>
      <c r="J205" s="131" t="s">
        <v>208</v>
      </c>
      <c r="K205" s="145" t="s">
        <v>1331</v>
      </c>
      <c r="L205" s="139" t="str">
        <f>VLOOKUP(K205,CódigosRetorno!$A$2:$B$2000,2,FALSE)</f>
        <v>El dato ingresado como atributo @schemeName es incorrecto.</v>
      </c>
      <c r="M205" s="148" t="s">
        <v>9</v>
      </c>
      <c r="N205" s="420"/>
    </row>
    <row r="206" spans="1:14" s="389" customFormat="1" ht="24" x14ac:dyDescent="0.35">
      <c r="A206" s="420"/>
      <c r="B206" s="872"/>
      <c r="C206" s="915"/>
      <c r="D206" s="892"/>
      <c r="E206" s="890"/>
      <c r="F206" s="872"/>
      <c r="G206" s="138" t="s">
        <v>1257</v>
      </c>
      <c r="H206" s="95" t="s">
        <v>1258</v>
      </c>
      <c r="I206" s="139" t="s">
        <v>1259</v>
      </c>
      <c r="J206" s="131" t="s">
        <v>208</v>
      </c>
      <c r="K206" s="145" t="s">
        <v>1260</v>
      </c>
      <c r="L206" s="139" t="str">
        <f>VLOOKUP(K206,CódigosRetorno!$A$2:$B$2000,2,FALSE)</f>
        <v>El dato ingresado como atributo @schemeAgencyName es incorrecto.</v>
      </c>
      <c r="M206" s="148" t="s">
        <v>9</v>
      </c>
      <c r="N206" s="420"/>
    </row>
    <row r="207" spans="1:14" s="389" customFormat="1" ht="36" x14ac:dyDescent="0.35">
      <c r="A207" s="420"/>
      <c r="B207" s="872"/>
      <c r="C207" s="915"/>
      <c r="D207" s="892"/>
      <c r="E207" s="890"/>
      <c r="F207" s="872"/>
      <c r="G207" s="148" t="s">
        <v>1663</v>
      </c>
      <c r="H207" s="95" t="s">
        <v>1333</v>
      </c>
      <c r="I207" s="139" t="s">
        <v>1664</v>
      </c>
      <c r="J207" s="145" t="s">
        <v>208</v>
      </c>
      <c r="K207" s="147" t="s">
        <v>1335</v>
      </c>
      <c r="L207" s="139" t="str">
        <f>VLOOKUP(K207,CódigosRetorno!$A$2:$B$2000,2,FALSE)</f>
        <v>El dato ingresado como atributo @schemeURI es incorrecto.</v>
      </c>
      <c r="M207" s="148" t="s">
        <v>9</v>
      </c>
      <c r="N207" s="420"/>
    </row>
    <row r="208" spans="1:14" s="389" customFormat="1" ht="24" x14ac:dyDescent="0.35">
      <c r="A208" s="420"/>
      <c r="B208" s="872"/>
      <c r="C208" s="915"/>
      <c r="D208" s="892"/>
      <c r="E208" s="890"/>
      <c r="F208" s="872" t="s">
        <v>1665</v>
      </c>
      <c r="G208" s="892" t="s">
        <v>1202</v>
      </c>
      <c r="H208" s="915" t="s">
        <v>3449</v>
      </c>
      <c r="I208" s="139" t="s">
        <v>606</v>
      </c>
      <c r="J208" s="145" t="s">
        <v>6</v>
      </c>
      <c r="K208" s="147" t="s">
        <v>1667</v>
      </c>
      <c r="L208" s="139" t="str">
        <f>VLOOKUP(K208,CódigosRetorno!$A$2:$B$2000,2,FALSE)</f>
        <v>El XML no contiene el tag o no existe información del nombre de tributo de la línea</v>
      </c>
      <c r="M208" s="138" t="s">
        <v>9</v>
      </c>
      <c r="N208" s="420"/>
    </row>
    <row r="209" spans="1:14" s="389" customFormat="1" ht="24" x14ac:dyDescent="0.35">
      <c r="A209" s="420"/>
      <c r="B209" s="872"/>
      <c r="C209" s="915"/>
      <c r="D209" s="892"/>
      <c r="E209" s="890"/>
      <c r="F209" s="872"/>
      <c r="G209" s="892"/>
      <c r="H209" s="915"/>
      <c r="I209" s="141" t="s">
        <v>1668</v>
      </c>
      <c r="J209" s="145" t="s">
        <v>6</v>
      </c>
      <c r="K209" s="147" t="s">
        <v>1214</v>
      </c>
      <c r="L209" s="139" t="str">
        <f>VLOOKUP(K209,CódigosRetorno!$A$2:$B$2000,2,FALSE)</f>
        <v>Nombre de tributo no corresponde al código de tributo de la linea.</v>
      </c>
      <c r="M209" s="138" t="s">
        <v>1653</v>
      </c>
      <c r="N209" s="420"/>
    </row>
    <row r="210" spans="1:14" s="389" customFormat="1" ht="36" x14ac:dyDescent="0.35">
      <c r="A210" s="420"/>
      <c r="B210" s="872"/>
      <c r="C210" s="915"/>
      <c r="D210" s="892"/>
      <c r="E210" s="891"/>
      <c r="F210" s="138" t="s">
        <v>144</v>
      </c>
      <c r="G210" s="131" t="s">
        <v>1202</v>
      </c>
      <c r="H210" s="141" t="s">
        <v>3450</v>
      </c>
      <c r="I210" s="141" t="s">
        <v>1670</v>
      </c>
      <c r="J210" s="145" t="s">
        <v>6</v>
      </c>
      <c r="K210" s="145" t="s">
        <v>1671</v>
      </c>
      <c r="L210" s="139" t="str">
        <f>VLOOKUP(K210,CódigosRetorno!$A$2:$B$2000,2,FALSE)</f>
        <v>El Name o TaxTypeCode debe corresponder al codigo de tributo del item</v>
      </c>
      <c r="M210" s="138" t="s">
        <v>1653</v>
      </c>
      <c r="N210" s="420"/>
    </row>
    <row r="211" spans="1:14" s="389" customFormat="1" ht="37.5" customHeight="1" x14ac:dyDescent="0.35">
      <c r="A211" s="420"/>
      <c r="B211" s="872">
        <f>B174+1</f>
        <v>34</v>
      </c>
      <c r="C211" s="915" t="s">
        <v>3451</v>
      </c>
      <c r="D211" s="892" t="s">
        <v>329</v>
      </c>
      <c r="E211" s="892" t="s">
        <v>184</v>
      </c>
      <c r="F211" s="138" t="s">
        <v>300</v>
      </c>
      <c r="G211" s="131" t="s">
        <v>301</v>
      </c>
      <c r="H211" s="139" t="s">
        <v>3452</v>
      </c>
      <c r="I211" s="139" t="s">
        <v>2896</v>
      </c>
      <c r="J211" s="131" t="s">
        <v>6</v>
      </c>
      <c r="K211" s="145" t="s">
        <v>1607</v>
      </c>
      <c r="L211" s="139" t="str">
        <f>VLOOKUP(K211,CódigosRetorno!$A$2:$B$2000,2,FALSE)</f>
        <v>El dato ingresado en TaxableAmount de la linea no cumple con el formato establecido</v>
      </c>
      <c r="M211" s="138" t="s">
        <v>9</v>
      </c>
      <c r="N211" s="420"/>
    </row>
    <row r="212" spans="1:14" s="389" customFormat="1" ht="24" x14ac:dyDescent="0.35">
      <c r="A212" s="420"/>
      <c r="B212" s="872"/>
      <c r="C212" s="915"/>
      <c r="D212" s="892"/>
      <c r="E212" s="892"/>
      <c r="F212" s="138" t="s">
        <v>144</v>
      </c>
      <c r="G212" s="131" t="s">
        <v>308</v>
      </c>
      <c r="H212" s="95" t="s">
        <v>1570</v>
      </c>
      <c r="I212" s="141" t="s">
        <v>1593</v>
      </c>
      <c r="J212" s="145" t="s">
        <v>6</v>
      </c>
      <c r="K212" s="147" t="s">
        <v>1147</v>
      </c>
      <c r="L212" s="139" t="str">
        <f>VLOOKUP(K212,CódigosRetorno!$A$2:$B$2000,2,FALSE)</f>
        <v>La moneda debe ser la misma en todo el documento. Salvo las percepciones que sólo son en moneda nacional</v>
      </c>
      <c r="M212" s="138" t="s">
        <v>1295</v>
      </c>
      <c r="N212" s="420"/>
    </row>
    <row r="213" spans="1:14" s="389" customFormat="1" ht="24.75" customHeight="1" x14ac:dyDescent="0.35">
      <c r="A213" s="420"/>
      <c r="B213" s="872"/>
      <c r="C213" s="915"/>
      <c r="D213" s="892"/>
      <c r="E213" s="892"/>
      <c r="F213" s="872" t="s">
        <v>300</v>
      </c>
      <c r="G213" s="892" t="s">
        <v>301</v>
      </c>
      <c r="H213" s="873" t="s">
        <v>3439</v>
      </c>
      <c r="I213" s="139" t="s">
        <v>1154</v>
      </c>
      <c r="J213" s="131" t="s">
        <v>6</v>
      </c>
      <c r="K213" s="145" t="s">
        <v>1614</v>
      </c>
      <c r="L213" s="139" t="str">
        <f>VLOOKUP(K213,CódigosRetorno!$A$2:$B$2000,2,FALSE)</f>
        <v>El dato ingresado en TaxAmount de la linea no cumple con el formato establecido</v>
      </c>
      <c r="M213" s="138" t="s">
        <v>9</v>
      </c>
      <c r="N213" s="420"/>
    </row>
    <row r="214" spans="1:14" s="389" customFormat="1" ht="48" x14ac:dyDescent="0.35">
      <c r="A214" s="420"/>
      <c r="B214" s="872"/>
      <c r="C214" s="915"/>
      <c r="D214" s="892"/>
      <c r="E214" s="892"/>
      <c r="F214" s="872"/>
      <c r="G214" s="892"/>
      <c r="H214" s="886"/>
      <c r="I214" s="139" t="s">
        <v>1674</v>
      </c>
      <c r="J214" s="145" t="s">
        <v>6</v>
      </c>
      <c r="K214" s="147" t="s">
        <v>1675</v>
      </c>
      <c r="L214" s="139" t="str">
        <f>VLOOKUP(K214,CódigosRetorno!$A$2:$B$2000,2,FALSE)</f>
        <v>El producto del factor y monto base de la afectación del ISC no corresponde al monto de afectacion de linea.</v>
      </c>
      <c r="M214" s="148" t="s">
        <v>9</v>
      </c>
      <c r="N214" s="420"/>
    </row>
    <row r="215" spans="1:14" s="389" customFormat="1" ht="48" x14ac:dyDescent="0.35">
      <c r="A215" s="420"/>
      <c r="B215" s="872"/>
      <c r="C215" s="915"/>
      <c r="D215" s="892"/>
      <c r="E215" s="892"/>
      <c r="F215" s="872"/>
      <c r="G215" s="892"/>
      <c r="H215" s="886"/>
      <c r="I215" s="139" t="s">
        <v>1676</v>
      </c>
      <c r="J215" s="145" t="s">
        <v>6</v>
      </c>
      <c r="K215" s="147" t="s">
        <v>1677</v>
      </c>
      <c r="L215" s="139" t="str">
        <f>VLOOKUP(K215,CódigosRetorno!$A$2:$B$2000,2,FALSE)</f>
        <v>El producto del factor y monto base de la afectación de otros tributos no corresponde al monto de afectacion de linea.</v>
      </c>
      <c r="M215" s="148" t="s">
        <v>9</v>
      </c>
      <c r="N215" s="420"/>
    </row>
    <row r="216" spans="1:14" s="389" customFormat="1" ht="24" customHeight="1" x14ac:dyDescent="0.35">
      <c r="A216" s="420"/>
      <c r="B216" s="872"/>
      <c r="C216" s="915"/>
      <c r="D216" s="892"/>
      <c r="E216" s="892"/>
      <c r="F216" s="138" t="s">
        <v>144</v>
      </c>
      <c r="G216" s="131" t="s">
        <v>308</v>
      </c>
      <c r="H216" s="95" t="s">
        <v>1570</v>
      </c>
      <c r="I216" s="141" t="s">
        <v>1593</v>
      </c>
      <c r="J216" s="145" t="s">
        <v>6</v>
      </c>
      <c r="K216" s="147" t="s">
        <v>1147</v>
      </c>
      <c r="L216" s="139" t="str">
        <f>VLOOKUP(K216,CódigosRetorno!$A$2:$B$2000,2,FALSE)</f>
        <v>La moneda debe ser la misma en todo el documento. Salvo las percepciones que sólo son en moneda nacional</v>
      </c>
      <c r="M216" s="138" t="s">
        <v>1295</v>
      </c>
      <c r="N216" s="420"/>
    </row>
    <row r="217" spans="1:14" s="389" customFormat="1" ht="24.75" customHeight="1" x14ac:dyDescent="0.35">
      <c r="A217" s="420"/>
      <c r="B217" s="872"/>
      <c r="C217" s="915"/>
      <c r="D217" s="892"/>
      <c r="E217" s="892"/>
      <c r="F217" s="872" t="s">
        <v>1623</v>
      </c>
      <c r="G217" s="872" t="s">
        <v>1624</v>
      </c>
      <c r="H217" s="915" t="s">
        <v>3441</v>
      </c>
      <c r="I217" s="141" t="s">
        <v>1626</v>
      </c>
      <c r="J217" s="145" t="s">
        <v>6</v>
      </c>
      <c r="K217" s="147" t="s">
        <v>1627</v>
      </c>
      <c r="L217" s="139" t="str">
        <f>VLOOKUP(K217,CódigosRetorno!$A$2:$B$2000,2,FALSE)</f>
        <v>El XML no contiene el tag de la tasa del tributo de la línea</v>
      </c>
      <c r="M217" s="138" t="s">
        <v>9</v>
      </c>
      <c r="N217" s="420"/>
    </row>
    <row r="218" spans="1:14" s="389" customFormat="1" ht="36" x14ac:dyDescent="0.35">
      <c r="A218" s="420"/>
      <c r="B218" s="872"/>
      <c r="C218" s="915"/>
      <c r="D218" s="892"/>
      <c r="E218" s="892"/>
      <c r="F218" s="872"/>
      <c r="G218" s="872"/>
      <c r="H218" s="915"/>
      <c r="I218" s="139" t="s">
        <v>1739</v>
      </c>
      <c r="J218" s="145" t="s">
        <v>6</v>
      </c>
      <c r="K218" s="147" t="s">
        <v>1629</v>
      </c>
      <c r="L218" s="139" t="str">
        <f>VLOOKUP(K218,CódigosRetorno!$A$2:$B$2000,2,FALSE)</f>
        <v>El dato ingresado como factor de afectacion por linea no cumple con el formato establecido.</v>
      </c>
      <c r="M218" s="138" t="s">
        <v>9</v>
      </c>
      <c r="N218" s="420"/>
    </row>
    <row r="219" spans="1:14" s="389" customFormat="1" ht="36" x14ac:dyDescent="0.35">
      <c r="A219" s="420"/>
      <c r="B219" s="872"/>
      <c r="C219" s="915"/>
      <c r="D219" s="892"/>
      <c r="E219" s="892"/>
      <c r="F219" s="872"/>
      <c r="G219" s="872"/>
      <c r="H219" s="915"/>
      <c r="I219" s="139" t="s">
        <v>1679</v>
      </c>
      <c r="J219" s="145" t="s">
        <v>6</v>
      </c>
      <c r="K219" s="147" t="s">
        <v>1680</v>
      </c>
      <c r="L219" s="139" t="str">
        <f>VLOOKUP(K219,CódigosRetorno!$A$2:$B$2000,2,FALSE)</f>
        <v>El factor de afectación de ISC por linea debe ser diferente a 0.00.</v>
      </c>
      <c r="M219" s="138" t="s">
        <v>9</v>
      </c>
      <c r="N219" s="420"/>
    </row>
    <row r="220" spans="1:14" s="389" customFormat="1" ht="36" x14ac:dyDescent="0.35">
      <c r="A220" s="420"/>
      <c r="B220" s="872"/>
      <c r="C220" s="915"/>
      <c r="D220" s="892"/>
      <c r="E220" s="892"/>
      <c r="F220" s="872" t="s">
        <v>330</v>
      </c>
      <c r="G220" s="892" t="s">
        <v>1681</v>
      </c>
      <c r="H220" s="915" t="s">
        <v>3453</v>
      </c>
      <c r="I220" s="139" t="s">
        <v>1683</v>
      </c>
      <c r="J220" s="145" t="s">
        <v>6</v>
      </c>
      <c r="K220" s="147" t="s">
        <v>1684</v>
      </c>
      <c r="L220" s="139" t="str">
        <f>VLOOKUP(K220,CódigosRetorno!$A$2:$B$2000,2,FALSE)</f>
        <v>Si existe monto de ISC en el ITEM debe especificar el sistema de calculo</v>
      </c>
      <c r="M220" s="138" t="s">
        <v>9</v>
      </c>
      <c r="N220" s="420"/>
    </row>
    <row r="221" spans="1:14" s="389" customFormat="1" ht="24" x14ac:dyDescent="0.35">
      <c r="A221" s="420"/>
      <c r="B221" s="872"/>
      <c r="C221" s="915"/>
      <c r="D221" s="892"/>
      <c r="E221" s="892"/>
      <c r="F221" s="872"/>
      <c r="G221" s="892"/>
      <c r="H221" s="915"/>
      <c r="I221" s="139" t="s">
        <v>1685</v>
      </c>
      <c r="J221" s="145" t="s">
        <v>6</v>
      </c>
      <c r="K221" s="147" t="s">
        <v>1686</v>
      </c>
      <c r="L221" s="139" t="str">
        <f>VLOOKUP(K221,CódigosRetorno!$A$2:$B$2000,2,FALSE)</f>
        <v>Solo debe consignar sistema de calculo si el tributo es ISC</v>
      </c>
      <c r="M221" s="138" t="s">
        <v>9</v>
      </c>
      <c r="N221" s="420"/>
    </row>
    <row r="222" spans="1:14" s="389" customFormat="1" ht="36" x14ac:dyDescent="0.35">
      <c r="A222" s="420"/>
      <c r="B222" s="872"/>
      <c r="C222" s="915"/>
      <c r="D222" s="892"/>
      <c r="E222" s="892"/>
      <c r="F222" s="872"/>
      <c r="G222" s="892"/>
      <c r="H222" s="915"/>
      <c r="I222" s="139" t="s">
        <v>1687</v>
      </c>
      <c r="J222" s="145" t="s">
        <v>6</v>
      </c>
      <c r="K222" s="147" t="s">
        <v>3454</v>
      </c>
      <c r="L222" s="139" t="str">
        <f>VLOOKUP(K222,CódigosRetorno!$A$2:$B$2000,2,FALSE)</f>
        <v>El sistema de calculo del ISC es incorrecto</v>
      </c>
      <c r="M222" s="138" t="s">
        <v>1689</v>
      </c>
      <c r="N222" s="420"/>
    </row>
    <row r="223" spans="1:14" s="389" customFormat="1" ht="24" x14ac:dyDescent="0.35">
      <c r="A223" s="420"/>
      <c r="B223" s="872"/>
      <c r="C223" s="915"/>
      <c r="D223" s="892"/>
      <c r="E223" s="892"/>
      <c r="F223" s="872" t="s">
        <v>664</v>
      </c>
      <c r="G223" s="892" t="s">
        <v>1202</v>
      </c>
      <c r="H223" s="915" t="s">
        <v>3447</v>
      </c>
      <c r="I223" s="139" t="s">
        <v>606</v>
      </c>
      <c r="J223" s="145" t="s">
        <v>6</v>
      </c>
      <c r="K223" s="147" t="s">
        <v>1651</v>
      </c>
      <c r="L223" s="139" t="str">
        <f>VLOOKUP(K223,CódigosRetorno!$A$2:$B$2000,2,FALSE)</f>
        <v>El XML no contiene el tag cac:TaxCategory/cac:TaxScheme/cbc:ID del Item</v>
      </c>
      <c r="M223" s="138" t="s">
        <v>9</v>
      </c>
      <c r="N223" s="420"/>
    </row>
    <row r="224" spans="1:14" s="389" customFormat="1" ht="24" x14ac:dyDescent="0.35">
      <c r="A224" s="420"/>
      <c r="B224" s="872"/>
      <c r="C224" s="915"/>
      <c r="D224" s="892"/>
      <c r="E224" s="892"/>
      <c r="F224" s="872"/>
      <c r="G224" s="892"/>
      <c r="H224" s="915"/>
      <c r="I224" s="139" t="s">
        <v>469</v>
      </c>
      <c r="J224" s="145" t="s">
        <v>6</v>
      </c>
      <c r="K224" s="147" t="s">
        <v>1652</v>
      </c>
      <c r="L224" s="139" t="str">
        <f>VLOOKUP(K224,CódigosRetorno!$A$2:$B$2000,2,FALSE)</f>
        <v>El codigo del tributo es invalido</v>
      </c>
      <c r="M224" s="138" t="s">
        <v>1653</v>
      </c>
      <c r="N224" s="420"/>
    </row>
    <row r="225" spans="1:14" s="389" customFormat="1" ht="24" x14ac:dyDescent="0.35">
      <c r="A225" s="420"/>
      <c r="B225" s="872"/>
      <c r="C225" s="915"/>
      <c r="D225" s="892"/>
      <c r="E225" s="892"/>
      <c r="F225" s="872"/>
      <c r="G225" s="892"/>
      <c r="H225" s="915"/>
      <c r="I225" s="541" t="s">
        <v>1654</v>
      </c>
      <c r="J225" s="145" t="s">
        <v>6</v>
      </c>
      <c r="K225" s="147" t="s">
        <v>1655</v>
      </c>
      <c r="L225" s="139" t="str">
        <f>VLOOKUP(K225,CódigosRetorno!$A$2:$B$2000,2,FALSE)</f>
        <v>El código de tributo no debe repetirse a nivel de item</v>
      </c>
      <c r="M225" s="138" t="s">
        <v>9</v>
      </c>
      <c r="N225" s="420"/>
    </row>
    <row r="226" spans="1:14" s="389" customFormat="1" ht="24" x14ac:dyDescent="0.35">
      <c r="A226" s="420"/>
      <c r="B226" s="872"/>
      <c r="C226" s="915"/>
      <c r="D226" s="892"/>
      <c r="E226" s="892"/>
      <c r="F226" s="872"/>
      <c r="G226" s="138" t="s">
        <v>1661</v>
      </c>
      <c r="H226" s="95" t="s">
        <v>1329</v>
      </c>
      <c r="I226" s="139" t="s">
        <v>1662</v>
      </c>
      <c r="J226" s="131" t="s">
        <v>208</v>
      </c>
      <c r="K226" s="145" t="s">
        <v>1331</v>
      </c>
      <c r="L226" s="139" t="str">
        <f>VLOOKUP(K226,CódigosRetorno!$A$2:$B$2000,2,FALSE)</f>
        <v>El dato ingresado como atributo @schemeName es incorrecto.</v>
      </c>
      <c r="M226" s="148" t="s">
        <v>9</v>
      </c>
      <c r="N226" s="420"/>
    </row>
    <row r="227" spans="1:14" s="389" customFormat="1" ht="24" x14ac:dyDescent="0.35">
      <c r="A227" s="420"/>
      <c r="B227" s="872"/>
      <c r="C227" s="915"/>
      <c r="D227" s="892"/>
      <c r="E227" s="892"/>
      <c r="F227" s="872"/>
      <c r="G227" s="138" t="s">
        <v>1257</v>
      </c>
      <c r="H227" s="95" t="s">
        <v>1258</v>
      </c>
      <c r="I227" s="139" t="s">
        <v>1259</v>
      </c>
      <c r="J227" s="131" t="s">
        <v>208</v>
      </c>
      <c r="K227" s="145" t="s">
        <v>1260</v>
      </c>
      <c r="L227" s="139" t="str">
        <f>VLOOKUP(K227,CódigosRetorno!$A$2:$B$2000,2,FALSE)</f>
        <v>El dato ingresado como atributo @schemeAgencyName es incorrecto.</v>
      </c>
      <c r="M227" s="148" t="s">
        <v>9</v>
      </c>
      <c r="N227" s="420"/>
    </row>
    <row r="228" spans="1:14" s="389" customFormat="1" ht="48" x14ac:dyDescent="0.35">
      <c r="A228" s="420"/>
      <c r="B228" s="872"/>
      <c r="C228" s="915"/>
      <c r="D228" s="892"/>
      <c r="E228" s="892"/>
      <c r="F228" s="872"/>
      <c r="G228" s="138" t="s">
        <v>3455</v>
      </c>
      <c r="H228" s="95" t="s">
        <v>1333</v>
      </c>
      <c r="I228" s="139" t="s">
        <v>1664</v>
      </c>
      <c r="J228" s="145" t="s">
        <v>208</v>
      </c>
      <c r="K228" s="147" t="s">
        <v>1335</v>
      </c>
      <c r="L228" s="139" t="str">
        <f>VLOOKUP(K228,CódigosRetorno!$A$2:$B$2000,2,FALSE)</f>
        <v>El dato ingresado como atributo @schemeURI es incorrecto.</v>
      </c>
      <c r="M228" s="148" t="s">
        <v>9</v>
      </c>
      <c r="N228" s="420"/>
    </row>
    <row r="229" spans="1:14" s="389" customFormat="1" ht="24" x14ac:dyDescent="0.35">
      <c r="A229" s="420"/>
      <c r="B229" s="872"/>
      <c r="C229" s="915"/>
      <c r="D229" s="892"/>
      <c r="E229" s="892"/>
      <c r="F229" s="872" t="s">
        <v>1665</v>
      </c>
      <c r="G229" s="892" t="s">
        <v>1202</v>
      </c>
      <c r="H229" s="915" t="s">
        <v>3456</v>
      </c>
      <c r="I229" s="139" t="s">
        <v>606</v>
      </c>
      <c r="J229" s="145" t="s">
        <v>6</v>
      </c>
      <c r="K229" s="147" t="s">
        <v>1667</v>
      </c>
      <c r="L229" s="139" t="str">
        <f>VLOOKUP(K229,CódigosRetorno!$A$2:$B$2000,2,FALSE)</f>
        <v>El XML no contiene el tag o no existe información del nombre de tributo de la línea</v>
      </c>
      <c r="M229" s="138" t="s">
        <v>9</v>
      </c>
      <c r="N229" s="420"/>
    </row>
    <row r="230" spans="1:14" s="389" customFormat="1" ht="24" x14ac:dyDescent="0.35">
      <c r="A230" s="420"/>
      <c r="B230" s="872"/>
      <c r="C230" s="915"/>
      <c r="D230" s="892"/>
      <c r="E230" s="892"/>
      <c r="F230" s="872"/>
      <c r="G230" s="892"/>
      <c r="H230" s="915"/>
      <c r="I230" s="141" t="s">
        <v>1668</v>
      </c>
      <c r="J230" s="145" t="s">
        <v>6</v>
      </c>
      <c r="K230" s="147" t="s">
        <v>1214</v>
      </c>
      <c r="L230" s="139" t="str">
        <f>VLOOKUP(K230,CódigosRetorno!$A$2:$B$2000,2,FALSE)</f>
        <v>Nombre de tributo no corresponde al código de tributo de la linea.</v>
      </c>
      <c r="M230" s="138" t="s">
        <v>1653</v>
      </c>
      <c r="N230" s="420"/>
    </row>
    <row r="231" spans="1:14" s="389" customFormat="1" ht="24" customHeight="1" x14ac:dyDescent="0.35">
      <c r="A231" s="420"/>
      <c r="B231" s="872"/>
      <c r="C231" s="915"/>
      <c r="D231" s="892"/>
      <c r="E231" s="892"/>
      <c r="F231" s="138" t="s">
        <v>144</v>
      </c>
      <c r="G231" s="131"/>
      <c r="H231" s="141" t="s">
        <v>3450</v>
      </c>
      <c r="I231" s="141" t="s">
        <v>1670</v>
      </c>
      <c r="J231" s="145" t="s">
        <v>6</v>
      </c>
      <c r="K231" s="145" t="s">
        <v>1671</v>
      </c>
      <c r="L231" s="139" t="str">
        <f>VLOOKUP(K231,CódigosRetorno!$A$2:$B$2000,2,FALSE)</f>
        <v>El Name o TaxTypeCode debe corresponder al codigo de tributo del item</v>
      </c>
      <c r="M231" s="138" t="s">
        <v>1653</v>
      </c>
      <c r="N231" s="420"/>
    </row>
    <row r="232" spans="1:14" s="389" customFormat="1" ht="24" customHeight="1" x14ac:dyDescent="0.35">
      <c r="A232" s="420"/>
      <c r="B232" s="872">
        <f>B211+1</f>
        <v>35</v>
      </c>
      <c r="C232" s="915" t="s">
        <v>1692</v>
      </c>
      <c r="D232" s="892" t="s">
        <v>329</v>
      </c>
      <c r="E232" s="892" t="s">
        <v>184</v>
      </c>
      <c r="F232" s="872" t="s">
        <v>300</v>
      </c>
      <c r="G232" s="892" t="s">
        <v>301</v>
      </c>
      <c r="H232" s="871" t="s">
        <v>3439</v>
      </c>
      <c r="I232" s="139" t="s">
        <v>1613</v>
      </c>
      <c r="J232" s="145" t="s">
        <v>6</v>
      </c>
      <c r="K232" s="147" t="s">
        <v>1614</v>
      </c>
      <c r="L232" s="139" t="str">
        <f>VLOOKUP(K232,CódigosRetorno!$A$2:$B$2000,2,FALSE)</f>
        <v>El dato ingresado en TaxAmount de la linea no cumple con el formato establecido</v>
      </c>
      <c r="M232" s="148" t="s">
        <v>9</v>
      </c>
      <c r="N232" s="420"/>
    </row>
    <row r="233" spans="1:14" s="389" customFormat="1" ht="60" x14ac:dyDescent="0.35">
      <c r="A233" s="420"/>
      <c r="B233" s="872"/>
      <c r="C233" s="915"/>
      <c r="D233" s="892"/>
      <c r="E233" s="892"/>
      <c r="F233" s="872"/>
      <c r="G233" s="892"/>
      <c r="H233" s="871"/>
      <c r="I233" s="139" t="s">
        <v>3457</v>
      </c>
      <c r="J233" s="145" t="s">
        <v>208</v>
      </c>
      <c r="K233" s="147" t="s">
        <v>1694</v>
      </c>
      <c r="L233" s="139" t="str">
        <f>VLOOKUP(K233,CódigosRetorno!$A$2:$B$2000,2,FALSE)</f>
        <v>El dato ingresado en el campo cac:TaxSubtotal/cbc:TaxAmount del ítem no coincide con el valor calculado</v>
      </c>
      <c r="M233" s="148" t="s">
        <v>9</v>
      </c>
      <c r="N233" s="420"/>
    </row>
    <row r="234" spans="1:14" s="389" customFormat="1" ht="24" customHeight="1" x14ac:dyDescent="0.35">
      <c r="A234" s="420"/>
      <c r="B234" s="872"/>
      <c r="C234" s="915"/>
      <c r="D234" s="892"/>
      <c r="E234" s="892"/>
      <c r="F234" s="132" t="s">
        <v>144</v>
      </c>
      <c r="G234" s="136" t="s">
        <v>308</v>
      </c>
      <c r="H234" s="384" t="s">
        <v>1570</v>
      </c>
      <c r="I234" s="141" t="s">
        <v>1593</v>
      </c>
      <c r="J234" s="145" t="s">
        <v>6</v>
      </c>
      <c r="K234" s="147" t="s">
        <v>1147</v>
      </c>
      <c r="L234" s="139" t="str">
        <f>VLOOKUP(K234,CódigosRetorno!$A$2:$B$2000,2,FALSE)</f>
        <v>La moneda debe ser la misma en todo el documento. Salvo las percepciones que sólo son en moneda nacional</v>
      </c>
      <c r="M234" s="138" t="s">
        <v>1295</v>
      </c>
      <c r="N234" s="420"/>
    </row>
    <row r="235" spans="1:14" s="389" customFormat="1" ht="24" customHeight="1" x14ac:dyDescent="0.35">
      <c r="A235" s="420"/>
      <c r="B235" s="872"/>
      <c r="C235" s="915"/>
      <c r="D235" s="892"/>
      <c r="E235" s="892"/>
      <c r="F235" s="868" t="s">
        <v>1695</v>
      </c>
      <c r="G235" s="889" t="s">
        <v>1696</v>
      </c>
      <c r="H235" s="873" t="s">
        <v>3458</v>
      </c>
      <c r="I235" s="139" t="s">
        <v>1698</v>
      </c>
      <c r="J235" s="145" t="s">
        <v>6</v>
      </c>
      <c r="K235" s="147" t="s">
        <v>1699</v>
      </c>
      <c r="L235" s="139" t="str">
        <f>VLOOKUP(K235,CódigosRetorno!$A$2:$B$2000,2,FALSE)</f>
        <v>El valor del tag no cumple con el formato establecido</v>
      </c>
      <c r="M235" s="138" t="s">
        <v>9</v>
      </c>
      <c r="N235" s="420"/>
    </row>
    <row r="236" spans="1:14" s="389" customFormat="1" ht="24" customHeight="1" x14ac:dyDescent="0.35">
      <c r="A236" s="420"/>
      <c r="B236" s="872"/>
      <c r="C236" s="915"/>
      <c r="D236" s="892"/>
      <c r="E236" s="892"/>
      <c r="F236" s="885"/>
      <c r="G236" s="890"/>
      <c r="H236" s="886"/>
      <c r="I236" s="139" t="s">
        <v>1700</v>
      </c>
      <c r="J236" s="145" t="s">
        <v>6</v>
      </c>
      <c r="K236" s="147" t="s">
        <v>1701</v>
      </c>
      <c r="L236" s="139" t="str">
        <f>VLOOKUP(K236,CódigosRetorno!$A$2:$B$2000,2,FALSE)</f>
        <v>Debe consignar el campo cac:TaxSubtotal/cbc:BaseUnitMeasure a nivel de ítem</v>
      </c>
      <c r="M236" s="138" t="s">
        <v>9</v>
      </c>
      <c r="N236" s="420"/>
    </row>
    <row r="237" spans="1:14" s="389" customFormat="1" ht="24" customHeight="1" x14ac:dyDescent="0.35">
      <c r="A237" s="420"/>
      <c r="B237" s="872"/>
      <c r="C237" s="915"/>
      <c r="D237" s="892"/>
      <c r="E237" s="892"/>
      <c r="F237" s="869"/>
      <c r="G237" s="891"/>
      <c r="H237" s="874"/>
      <c r="I237" s="139" t="s">
        <v>1702</v>
      </c>
      <c r="J237" s="145" t="s">
        <v>6</v>
      </c>
      <c r="K237" s="147" t="s">
        <v>1703</v>
      </c>
      <c r="L237" s="139" t="str">
        <f>VLOOKUP(K237,CódigosRetorno!$A$2:$B$2000,2,FALSE)</f>
        <v>El valor ingresado en el campo cac:TaxSubtotal/cbc:BaseUnitMeasure no corresponde al valor esperado</v>
      </c>
      <c r="M237" s="138" t="s">
        <v>9</v>
      </c>
      <c r="N237" s="420"/>
    </row>
    <row r="238" spans="1:14" s="389" customFormat="1" ht="24" customHeight="1" x14ac:dyDescent="0.35">
      <c r="A238" s="420"/>
      <c r="B238" s="872"/>
      <c r="C238" s="915"/>
      <c r="D238" s="892"/>
      <c r="E238" s="892"/>
      <c r="F238" s="132" t="s">
        <v>144</v>
      </c>
      <c r="G238" s="136" t="s">
        <v>1704</v>
      </c>
      <c r="H238" s="95" t="s">
        <v>1705</v>
      </c>
      <c r="I238" s="141" t="s">
        <v>1706</v>
      </c>
      <c r="J238" s="145" t="s">
        <v>208</v>
      </c>
      <c r="K238" s="147" t="s">
        <v>1707</v>
      </c>
      <c r="L238" s="139" t="str">
        <f>VLOOKUP(K238,CódigosRetorno!$A$2:$B$2000,2,FALSE)</f>
        <v>El dato ingresado como unidad de medida no corresponde al valor esperado</v>
      </c>
      <c r="M238" s="138" t="s">
        <v>9</v>
      </c>
      <c r="N238" s="420"/>
    </row>
    <row r="239" spans="1:14" s="389" customFormat="1" ht="24" customHeight="1" x14ac:dyDescent="0.35">
      <c r="A239" s="420"/>
      <c r="B239" s="872"/>
      <c r="C239" s="915"/>
      <c r="D239" s="892"/>
      <c r="E239" s="892"/>
      <c r="F239" s="872" t="s">
        <v>1623</v>
      </c>
      <c r="G239" s="872" t="s">
        <v>1624</v>
      </c>
      <c r="H239" s="871" t="s">
        <v>3459</v>
      </c>
      <c r="I239" s="139" t="s">
        <v>1628</v>
      </c>
      <c r="J239" s="145" t="s">
        <v>6</v>
      </c>
      <c r="K239" s="147" t="s">
        <v>1699</v>
      </c>
      <c r="L239" s="139" t="str">
        <f>VLOOKUP(K239,CódigosRetorno!$A$2:$B$2000,2,FALSE)</f>
        <v>El valor del tag no cumple con el formato establecido</v>
      </c>
      <c r="M239" s="148" t="s">
        <v>9</v>
      </c>
      <c r="N239" s="420"/>
    </row>
    <row r="240" spans="1:14" s="389" customFormat="1" ht="48" x14ac:dyDescent="0.35">
      <c r="A240" s="420"/>
      <c r="B240" s="872"/>
      <c r="C240" s="915"/>
      <c r="D240" s="892"/>
      <c r="E240" s="892"/>
      <c r="F240" s="872"/>
      <c r="G240" s="872"/>
      <c r="H240" s="871"/>
      <c r="I240" s="139" t="s">
        <v>1709</v>
      </c>
      <c r="J240" s="145" t="s">
        <v>6</v>
      </c>
      <c r="K240" s="147" t="s">
        <v>1710</v>
      </c>
      <c r="L240" s="139" t="str">
        <f>VLOOKUP(K240,CódigosRetorno!$A$2:$B$2000,2,FALSE)</f>
        <v>El valor ingresado en el campo cac:TaxSubtotal/cbc:PerUnitAmount del ítem no corresponde al valor esperado</v>
      </c>
      <c r="M240" s="148" t="s">
        <v>9</v>
      </c>
      <c r="N240" s="420"/>
    </row>
    <row r="241" spans="1:14" s="389" customFormat="1" ht="72" x14ac:dyDescent="0.35">
      <c r="A241" s="420"/>
      <c r="B241" s="872"/>
      <c r="C241" s="915"/>
      <c r="D241" s="892"/>
      <c r="E241" s="892"/>
      <c r="F241" s="872"/>
      <c r="G241" s="872"/>
      <c r="H241" s="871"/>
      <c r="I241" s="139" t="s">
        <v>3460</v>
      </c>
      <c r="J241" s="145" t="s">
        <v>208</v>
      </c>
      <c r="K241" s="147" t="s">
        <v>1712</v>
      </c>
      <c r="L241" s="139" t="str">
        <f>VLOOKUP(K241,CódigosRetorno!$A$2:$B$2000,2,FALSE)</f>
        <v>La tasa del tributo de la línea no corresponde al valor esperado</v>
      </c>
      <c r="M241" s="148" t="s">
        <v>9</v>
      </c>
      <c r="N241" s="420"/>
    </row>
    <row r="242" spans="1:14" s="389" customFormat="1" ht="24" customHeight="1" x14ac:dyDescent="0.35">
      <c r="A242" s="420"/>
      <c r="B242" s="872"/>
      <c r="C242" s="915"/>
      <c r="D242" s="892"/>
      <c r="E242" s="892"/>
      <c r="F242" s="872" t="s">
        <v>664</v>
      </c>
      <c r="G242" s="892" t="s">
        <v>1202</v>
      </c>
      <c r="H242" s="871" t="s">
        <v>3447</v>
      </c>
      <c r="I242" s="139" t="s">
        <v>606</v>
      </c>
      <c r="J242" s="145" t="s">
        <v>6</v>
      </c>
      <c r="K242" s="147" t="s">
        <v>1651</v>
      </c>
      <c r="L242" s="139" t="str">
        <f>VLOOKUP(K242,CódigosRetorno!$A$2:$B$2000,2,FALSE)</f>
        <v>El XML no contiene el tag cac:TaxCategory/cac:TaxScheme/cbc:ID del Item</v>
      </c>
      <c r="M242" s="148" t="s">
        <v>9</v>
      </c>
      <c r="N242" s="420"/>
    </row>
    <row r="243" spans="1:14" s="389" customFormat="1" ht="24" customHeight="1" x14ac:dyDescent="0.35">
      <c r="A243" s="420"/>
      <c r="B243" s="872"/>
      <c r="C243" s="915"/>
      <c r="D243" s="892"/>
      <c r="E243" s="892"/>
      <c r="F243" s="872"/>
      <c r="G243" s="892"/>
      <c r="H243" s="871"/>
      <c r="I243" s="139" t="s">
        <v>469</v>
      </c>
      <c r="J243" s="145" t="s">
        <v>6</v>
      </c>
      <c r="K243" s="147" t="s">
        <v>1652</v>
      </c>
      <c r="L243" s="139" t="str">
        <f>VLOOKUP(K243,CódigosRetorno!$A$2:$B$2000,2,FALSE)</f>
        <v>El codigo del tributo es invalido</v>
      </c>
      <c r="M243" s="138" t="s">
        <v>1653</v>
      </c>
      <c r="N243" s="420"/>
    </row>
    <row r="244" spans="1:14" s="389" customFormat="1" ht="24" customHeight="1" x14ac:dyDescent="0.35">
      <c r="A244" s="420"/>
      <c r="B244" s="872"/>
      <c r="C244" s="915"/>
      <c r="D244" s="892"/>
      <c r="E244" s="892"/>
      <c r="F244" s="872"/>
      <c r="G244" s="892"/>
      <c r="H244" s="871"/>
      <c r="I244" s="146" t="s">
        <v>1654</v>
      </c>
      <c r="J244" s="145" t="s">
        <v>6</v>
      </c>
      <c r="K244" s="147" t="s">
        <v>1655</v>
      </c>
      <c r="L244" s="139" t="str">
        <f>VLOOKUP(K244,CódigosRetorno!$A$2:$B$2000,2,FALSE)</f>
        <v>El código de tributo no debe repetirse a nivel de item</v>
      </c>
      <c r="M244" s="148" t="s">
        <v>9</v>
      </c>
      <c r="N244" s="420"/>
    </row>
    <row r="245" spans="1:14" s="389" customFormat="1" ht="24" customHeight="1" x14ac:dyDescent="0.35">
      <c r="A245" s="420"/>
      <c r="B245" s="872"/>
      <c r="C245" s="915"/>
      <c r="D245" s="892"/>
      <c r="E245" s="892"/>
      <c r="F245" s="872"/>
      <c r="G245" s="138" t="s">
        <v>1661</v>
      </c>
      <c r="H245" s="139" t="s">
        <v>1329</v>
      </c>
      <c r="I245" s="139" t="s">
        <v>1662</v>
      </c>
      <c r="J245" s="131" t="s">
        <v>208</v>
      </c>
      <c r="K245" s="145" t="s">
        <v>1331</v>
      </c>
      <c r="L245" s="139" t="str">
        <f>VLOOKUP(K245,CódigosRetorno!$A$2:$B$2000,2,FALSE)</f>
        <v>El dato ingresado como atributo @schemeName es incorrecto.</v>
      </c>
      <c r="M245" s="148" t="s">
        <v>9</v>
      </c>
      <c r="N245" s="420"/>
    </row>
    <row r="246" spans="1:14" s="389" customFormat="1" ht="24" customHeight="1" x14ac:dyDescent="0.35">
      <c r="A246" s="420"/>
      <c r="B246" s="872"/>
      <c r="C246" s="915"/>
      <c r="D246" s="892"/>
      <c r="E246" s="892"/>
      <c r="F246" s="872"/>
      <c r="G246" s="138" t="s">
        <v>1257</v>
      </c>
      <c r="H246" s="139" t="s">
        <v>1258</v>
      </c>
      <c r="I246" s="139" t="s">
        <v>1259</v>
      </c>
      <c r="J246" s="131" t="s">
        <v>208</v>
      </c>
      <c r="K246" s="145" t="s">
        <v>1260</v>
      </c>
      <c r="L246" s="139" t="str">
        <f>VLOOKUP(K246,CódigosRetorno!$A$2:$B$2000,2,FALSE)</f>
        <v>El dato ingresado como atributo @schemeAgencyName es incorrecto.</v>
      </c>
      <c r="M246" s="148" t="s">
        <v>9</v>
      </c>
      <c r="N246" s="420"/>
    </row>
    <row r="247" spans="1:14" s="389" customFormat="1" ht="24" customHeight="1" x14ac:dyDescent="0.35">
      <c r="A247" s="420"/>
      <c r="B247" s="872"/>
      <c r="C247" s="915"/>
      <c r="D247" s="892"/>
      <c r="E247" s="892"/>
      <c r="F247" s="872"/>
      <c r="G247" s="138" t="s">
        <v>1690</v>
      </c>
      <c r="H247" s="95" t="s">
        <v>1333</v>
      </c>
      <c r="I247" s="139" t="s">
        <v>1664</v>
      </c>
      <c r="J247" s="145" t="s">
        <v>208</v>
      </c>
      <c r="K247" s="147" t="s">
        <v>1335</v>
      </c>
      <c r="L247" s="139" t="str">
        <f>VLOOKUP(K247,CódigosRetorno!$A$2:$B$2000,2,FALSE)</f>
        <v>El dato ingresado como atributo @schemeURI es incorrecto.</v>
      </c>
      <c r="M247" s="148" t="s">
        <v>9</v>
      </c>
      <c r="N247" s="420"/>
    </row>
    <row r="248" spans="1:14" s="389" customFormat="1" ht="24" customHeight="1" x14ac:dyDescent="0.35">
      <c r="A248" s="420"/>
      <c r="B248" s="872"/>
      <c r="C248" s="915"/>
      <c r="D248" s="892"/>
      <c r="E248" s="892"/>
      <c r="F248" s="872" t="s">
        <v>1665</v>
      </c>
      <c r="G248" s="892" t="s">
        <v>1202</v>
      </c>
      <c r="H248" s="871" t="s">
        <v>3456</v>
      </c>
      <c r="I248" s="139" t="s">
        <v>606</v>
      </c>
      <c r="J248" s="145" t="s">
        <v>6</v>
      </c>
      <c r="K248" s="147" t="s">
        <v>1667</v>
      </c>
      <c r="L248" s="139" t="str">
        <f>VLOOKUP(K248,CódigosRetorno!$A$2:$B$2000,2,FALSE)</f>
        <v>El XML no contiene el tag o no existe información del nombre de tributo de la línea</v>
      </c>
      <c r="M248" s="148" t="s">
        <v>9</v>
      </c>
      <c r="N248" s="420"/>
    </row>
    <row r="249" spans="1:14" s="389" customFormat="1" ht="24" customHeight="1" x14ac:dyDescent="0.35">
      <c r="A249" s="420"/>
      <c r="B249" s="872"/>
      <c r="C249" s="915"/>
      <c r="D249" s="892"/>
      <c r="E249" s="892"/>
      <c r="F249" s="872"/>
      <c r="G249" s="892"/>
      <c r="H249" s="871"/>
      <c r="I249" s="141" t="s">
        <v>1668</v>
      </c>
      <c r="J249" s="145" t="s">
        <v>6</v>
      </c>
      <c r="K249" s="147" t="s">
        <v>1214</v>
      </c>
      <c r="L249" s="139" t="str">
        <f>VLOOKUP(K249,CódigosRetorno!$A$2:$B$2000,2,FALSE)</f>
        <v>Nombre de tributo no corresponde al código de tributo de la linea.</v>
      </c>
      <c r="M249" s="138" t="s">
        <v>1653</v>
      </c>
      <c r="N249" s="420"/>
    </row>
    <row r="250" spans="1:14" s="389" customFormat="1" ht="24" customHeight="1" x14ac:dyDescent="0.35">
      <c r="A250" s="420"/>
      <c r="B250" s="872"/>
      <c r="C250" s="915"/>
      <c r="D250" s="892"/>
      <c r="E250" s="892"/>
      <c r="F250" s="138" t="s">
        <v>144</v>
      </c>
      <c r="G250" s="131" t="s">
        <v>1202</v>
      </c>
      <c r="H250" s="139" t="s">
        <v>3450</v>
      </c>
      <c r="I250" s="141" t="s">
        <v>1670</v>
      </c>
      <c r="J250" s="145" t="s">
        <v>6</v>
      </c>
      <c r="K250" s="145" t="s">
        <v>1671</v>
      </c>
      <c r="L250" s="139" t="str">
        <f>VLOOKUP(K250,CódigosRetorno!$A$2:$B$2000,2,FALSE)</f>
        <v>El Name o TaxTypeCode debe corresponder al codigo de tributo del item</v>
      </c>
      <c r="M250" s="138" t="s">
        <v>1653</v>
      </c>
      <c r="N250" s="420"/>
    </row>
    <row r="251" spans="1:14" s="389" customFormat="1" ht="24" x14ac:dyDescent="0.35">
      <c r="A251" s="420"/>
      <c r="B251" s="872">
        <f>B232+1</f>
        <v>36</v>
      </c>
      <c r="C251" s="915" t="s">
        <v>3461</v>
      </c>
      <c r="D251" s="892" t="s">
        <v>329</v>
      </c>
      <c r="E251" s="892" t="s">
        <v>184</v>
      </c>
      <c r="F251" s="868" t="s">
        <v>300</v>
      </c>
      <c r="G251" s="889" t="s">
        <v>301</v>
      </c>
      <c r="H251" s="873" t="s">
        <v>3462</v>
      </c>
      <c r="I251" s="94" t="s">
        <v>1154</v>
      </c>
      <c r="J251" s="145" t="s">
        <v>6</v>
      </c>
      <c r="K251" s="147" t="s">
        <v>1716</v>
      </c>
      <c r="L251" s="139" t="str">
        <f>VLOOKUP(K251,CódigosRetorno!$A$2:$B$2000,2,FALSE)</f>
        <v>El dato ingresado en LineExtensionAmount del item no cumple con el formato establecido</v>
      </c>
      <c r="M251" s="138" t="s">
        <v>9</v>
      </c>
      <c r="N251" s="420"/>
    </row>
    <row r="252" spans="1:14" s="389" customFormat="1" ht="84" x14ac:dyDescent="0.35">
      <c r="A252" s="420"/>
      <c r="B252" s="872"/>
      <c r="C252" s="915"/>
      <c r="D252" s="892"/>
      <c r="E252" s="892"/>
      <c r="F252" s="885"/>
      <c r="G252" s="890"/>
      <c r="H252" s="886"/>
      <c r="I252" s="139" t="s">
        <v>3463</v>
      </c>
      <c r="J252" s="834" t="s">
        <v>6</v>
      </c>
      <c r="K252" s="834" t="s">
        <v>1718</v>
      </c>
      <c r="L252" s="139" t="str">
        <f>VLOOKUP(MID(K252,1,4),CódigosRetorno!$A$2:$B$2000,2,FALSE)</f>
        <v>El valor de venta por ítem difiere de los importes consignados.</v>
      </c>
      <c r="M252" s="138" t="s">
        <v>9</v>
      </c>
      <c r="N252" s="420"/>
    </row>
    <row r="253" spans="1:14" s="389" customFormat="1" ht="84" x14ac:dyDescent="0.35">
      <c r="A253" s="420"/>
      <c r="B253" s="872"/>
      <c r="C253" s="915"/>
      <c r="D253" s="892"/>
      <c r="E253" s="892"/>
      <c r="F253" s="885"/>
      <c r="G253" s="890"/>
      <c r="H253" s="886"/>
      <c r="I253" s="139" t="s">
        <v>3464</v>
      </c>
      <c r="J253" s="145" t="s">
        <v>208</v>
      </c>
      <c r="K253" s="145" t="s">
        <v>2935</v>
      </c>
      <c r="L253" s="139" t="str">
        <f>VLOOKUP(MID(K253,1,4),CódigosRetorno!$A$2:$B$2000,2,FALSE)</f>
        <v>El valor de venta por ítem difiere de los importes consignados.</v>
      </c>
      <c r="M253" s="138" t="s">
        <v>9</v>
      </c>
      <c r="N253" s="420"/>
    </row>
    <row r="254" spans="1:14" s="389" customFormat="1" ht="72" x14ac:dyDescent="0.35">
      <c r="A254" s="420"/>
      <c r="B254" s="872"/>
      <c r="C254" s="915"/>
      <c r="D254" s="892"/>
      <c r="E254" s="892"/>
      <c r="F254" s="885"/>
      <c r="G254" s="890"/>
      <c r="H254" s="886"/>
      <c r="I254" s="139" t="s">
        <v>3465</v>
      </c>
      <c r="J254" s="834" t="s">
        <v>6</v>
      </c>
      <c r="K254" s="834" t="s">
        <v>1718</v>
      </c>
      <c r="L254" s="139" t="str">
        <f>VLOOKUP(MID(K254,1,4),CódigosRetorno!$A$2:$B$2000,2,FALSE)</f>
        <v>El valor de venta por ítem difiere de los importes consignados.</v>
      </c>
      <c r="M254" s="138" t="s">
        <v>9</v>
      </c>
      <c r="N254" s="420"/>
    </row>
    <row r="255" spans="1:14" s="389" customFormat="1" ht="84" x14ac:dyDescent="0.35">
      <c r="A255" s="420"/>
      <c r="B255" s="872"/>
      <c r="C255" s="915"/>
      <c r="D255" s="892"/>
      <c r="E255" s="892"/>
      <c r="F255" s="885"/>
      <c r="G255" s="890"/>
      <c r="H255" s="886"/>
      <c r="I255" s="139" t="s">
        <v>3466</v>
      </c>
      <c r="J255" s="145" t="s">
        <v>208</v>
      </c>
      <c r="K255" s="145" t="s">
        <v>2935</v>
      </c>
      <c r="L255" s="139" t="str">
        <f>VLOOKUP(MID(K255,1,4),CódigosRetorno!$A$2:$B$2000,2,FALSE)</f>
        <v>El valor de venta por ítem difiere de los importes consignados.</v>
      </c>
      <c r="M255" s="138" t="s">
        <v>9</v>
      </c>
      <c r="N255" s="420"/>
    </row>
    <row r="256" spans="1:14" s="389" customFormat="1" ht="24" customHeight="1" x14ac:dyDescent="0.35">
      <c r="A256" s="420"/>
      <c r="B256" s="872"/>
      <c r="C256" s="915"/>
      <c r="D256" s="892"/>
      <c r="E256" s="892"/>
      <c r="F256" s="138" t="s">
        <v>144</v>
      </c>
      <c r="G256" s="131" t="s">
        <v>308</v>
      </c>
      <c r="H256" s="95" t="s">
        <v>1570</v>
      </c>
      <c r="I256" s="141" t="s">
        <v>1593</v>
      </c>
      <c r="J256" s="145" t="s">
        <v>6</v>
      </c>
      <c r="K256" s="147" t="s">
        <v>1147</v>
      </c>
      <c r="L256" s="139" t="str">
        <f>VLOOKUP(K256,CódigosRetorno!$A$2:$B$2000,2,FALSE)</f>
        <v>La moneda debe ser la misma en todo el documento. Salvo las percepciones que sólo son en moneda nacional</v>
      </c>
      <c r="M256" s="138" t="s">
        <v>1295</v>
      </c>
      <c r="N256" s="420"/>
    </row>
    <row r="257" spans="1:14" s="389" customFormat="1" x14ac:dyDescent="0.35">
      <c r="A257" s="420"/>
      <c r="B257" s="603" t="s">
        <v>3467</v>
      </c>
      <c r="C257" s="603"/>
      <c r="D257" s="597"/>
      <c r="E257" s="596" t="s">
        <v>9</v>
      </c>
      <c r="F257" s="605" t="s">
        <v>9</v>
      </c>
      <c r="G257" s="605" t="s">
        <v>9</v>
      </c>
      <c r="H257" s="606"/>
      <c r="I257" s="590" t="s">
        <v>9</v>
      </c>
      <c r="J257" s="589" t="s">
        <v>9</v>
      </c>
      <c r="K257" s="589" t="s">
        <v>9</v>
      </c>
      <c r="L257" s="590" t="str">
        <f>VLOOKUP(K257,CódigosRetorno!$A$2:$B$2000,2,FALSE)</f>
        <v>-</v>
      </c>
      <c r="M257" s="589" t="s">
        <v>9</v>
      </c>
      <c r="N257" s="420"/>
    </row>
    <row r="258" spans="1:14" s="389" customFormat="1" x14ac:dyDescent="0.35">
      <c r="A258" s="420"/>
      <c r="B258" s="892">
        <f>B251+1</f>
        <v>37</v>
      </c>
      <c r="C258" s="950" t="s">
        <v>1748</v>
      </c>
      <c r="D258" s="872" t="s">
        <v>63</v>
      </c>
      <c r="E258" s="872" t="s">
        <v>184</v>
      </c>
      <c r="F258" s="868" t="s">
        <v>300</v>
      </c>
      <c r="G258" s="868" t="s">
        <v>301</v>
      </c>
      <c r="H258" s="873" t="s">
        <v>3468</v>
      </c>
      <c r="I258" s="139" t="s">
        <v>3469</v>
      </c>
      <c r="J258" s="131" t="s">
        <v>6</v>
      </c>
      <c r="K258" s="145" t="s">
        <v>1751</v>
      </c>
      <c r="L258" s="139" t="str">
        <f>VLOOKUP(K258,CódigosRetorno!$A$2:$B$2000,2,FALSE)</f>
        <v>El Monto total de impuestos es obligatorio</v>
      </c>
      <c r="M258" s="138" t="s">
        <v>9</v>
      </c>
      <c r="N258" s="420"/>
    </row>
    <row r="259" spans="1:14" s="389" customFormat="1" ht="36" x14ac:dyDescent="0.35">
      <c r="A259" s="420"/>
      <c r="B259" s="892"/>
      <c r="C259" s="950"/>
      <c r="D259" s="872"/>
      <c r="E259" s="872"/>
      <c r="F259" s="885"/>
      <c r="G259" s="885"/>
      <c r="H259" s="886"/>
      <c r="I259" s="139" t="s">
        <v>2896</v>
      </c>
      <c r="J259" s="131" t="s">
        <v>6</v>
      </c>
      <c r="K259" s="145" t="s">
        <v>1752</v>
      </c>
      <c r="L259" s="139" t="str">
        <f>VLOOKUP(K259,CódigosRetorno!$A$2:$B$2000,2,FALSE)</f>
        <v>El dato ingresado en el monto total de impuestos no cumple con el formato establecido</v>
      </c>
      <c r="M259" s="138" t="s">
        <v>9</v>
      </c>
      <c r="N259" s="420"/>
    </row>
    <row r="260" spans="1:14" s="389" customFormat="1" ht="92.25" customHeight="1" x14ac:dyDescent="0.35">
      <c r="A260" s="420"/>
      <c r="B260" s="892"/>
      <c r="C260" s="950"/>
      <c r="D260" s="872"/>
      <c r="E260" s="872"/>
      <c r="F260" s="885"/>
      <c r="G260" s="885"/>
      <c r="H260" s="886"/>
      <c r="I260" s="139" t="s">
        <v>3470</v>
      </c>
      <c r="J260" s="843" t="s">
        <v>6</v>
      </c>
      <c r="K260" s="834" t="s">
        <v>1754</v>
      </c>
      <c r="L260" s="139" t="str">
        <f>VLOOKUP(MID(K260,1,4),CódigosRetorno!$A$2:$B$2000,2,FALSE)</f>
        <v>La sumatoria de impuestos globales no corresponde al monto total de impuestos.</v>
      </c>
      <c r="M260" s="138" t="s">
        <v>9</v>
      </c>
      <c r="N260" s="420"/>
    </row>
    <row r="261" spans="1:14" s="389" customFormat="1" ht="60" x14ac:dyDescent="0.35">
      <c r="A261" s="420"/>
      <c r="B261" s="892"/>
      <c r="C261" s="950"/>
      <c r="D261" s="872"/>
      <c r="E261" s="872"/>
      <c r="F261" s="885"/>
      <c r="G261" s="885"/>
      <c r="H261" s="886"/>
      <c r="I261" s="139" t="s">
        <v>3471</v>
      </c>
      <c r="J261" s="131" t="s">
        <v>208</v>
      </c>
      <c r="K261" s="145" t="s">
        <v>2947</v>
      </c>
      <c r="L261" s="139" t="str">
        <f>VLOOKUP(K261,CódigosRetorno!$A$2:$B$2000,2,FALSE)</f>
        <v>La sumatoria de impuestos globales no corresponde al monto total de impuestos.</v>
      </c>
      <c r="M261" s="138" t="s">
        <v>9</v>
      </c>
      <c r="N261" s="420"/>
    </row>
    <row r="262" spans="1:14" s="389" customFormat="1" x14ac:dyDescent="0.35">
      <c r="A262" s="420"/>
      <c r="B262" s="892"/>
      <c r="C262" s="950"/>
      <c r="D262" s="872"/>
      <c r="E262" s="872"/>
      <c r="F262" s="885"/>
      <c r="G262" s="885"/>
      <c r="H262" s="886"/>
      <c r="I262" s="95" t="s">
        <v>1755</v>
      </c>
      <c r="J262" s="131" t="s">
        <v>6</v>
      </c>
      <c r="K262" s="145" t="s">
        <v>1756</v>
      </c>
      <c r="L262" s="139" t="str">
        <f>VLOOKUP(K262,CódigosRetorno!$A$2:$B$2000,2,FALSE)</f>
        <v>El tag cac:TaxTotal no debe repetirse a nivel de totales</v>
      </c>
      <c r="M262" s="138" t="s">
        <v>9</v>
      </c>
      <c r="N262" s="420"/>
    </row>
    <row r="263" spans="1:14" s="389" customFormat="1" ht="84" x14ac:dyDescent="0.35">
      <c r="A263" s="420"/>
      <c r="B263" s="892"/>
      <c r="C263" s="950"/>
      <c r="D263" s="872"/>
      <c r="E263" s="872"/>
      <c r="F263" s="885"/>
      <c r="G263" s="885"/>
      <c r="H263" s="886"/>
      <c r="I263" s="95" t="s">
        <v>3472</v>
      </c>
      <c r="J263" s="131" t="s">
        <v>6</v>
      </c>
      <c r="K263" s="145" t="s">
        <v>1758</v>
      </c>
      <c r="L263" s="139" t="str">
        <f>VLOOKUP(K263,CódigosRetorno!$A$2:$B$2000,2,FALSE)</f>
        <v xml:space="preserve">Si tiene operaciones de un tributo en alguna línea, debe consignar el tag del total del tributo </v>
      </c>
      <c r="M263" s="138" t="s">
        <v>9</v>
      </c>
      <c r="N263" s="420"/>
    </row>
    <row r="264" spans="1:14" s="389" customFormat="1" ht="24" x14ac:dyDescent="0.35">
      <c r="A264" s="420"/>
      <c r="B264" s="892"/>
      <c r="C264" s="950"/>
      <c r="D264" s="872"/>
      <c r="E264" s="872"/>
      <c r="F264" s="138" t="s">
        <v>144</v>
      </c>
      <c r="G264" s="131" t="s">
        <v>308</v>
      </c>
      <c r="H264" s="95" t="s">
        <v>1570</v>
      </c>
      <c r="I264" s="141" t="s">
        <v>1593</v>
      </c>
      <c r="J264" s="145" t="s">
        <v>6</v>
      </c>
      <c r="K264" s="147" t="s">
        <v>1147</v>
      </c>
      <c r="L264" s="139" t="str">
        <f>VLOOKUP(K264,CódigosRetorno!$A$2:$B$2000,2,FALSE)</f>
        <v>La moneda debe ser la misma en todo el documento. Salvo las percepciones que sólo son en moneda nacional</v>
      </c>
      <c r="M264" s="138" t="s">
        <v>1295</v>
      </c>
      <c r="N264" s="420"/>
    </row>
    <row r="265" spans="1:14" s="389" customFormat="1" ht="24.75" customHeight="1" x14ac:dyDescent="0.35">
      <c r="A265" s="420"/>
      <c r="B265" s="872" t="s">
        <v>3473</v>
      </c>
      <c r="C265" s="915" t="s">
        <v>3474</v>
      </c>
      <c r="D265" s="872" t="s">
        <v>63</v>
      </c>
      <c r="E265" s="868" t="s">
        <v>184</v>
      </c>
      <c r="F265" s="872" t="s">
        <v>300</v>
      </c>
      <c r="G265" s="892" t="s">
        <v>1714</v>
      </c>
      <c r="H265" s="915" t="s">
        <v>3475</v>
      </c>
      <c r="I265" s="141" t="s">
        <v>1626</v>
      </c>
      <c r="J265" s="145" t="s">
        <v>6</v>
      </c>
      <c r="K265" s="147" t="s">
        <v>1762</v>
      </c>
      <c r="L265" s="139" t="str">
        <f>VLOOKUP(K265,CódigosRetorno!$A$2:$B$2000,2,FALSE)</f>
        <v>El XML no contiene el tag o no existe información de total valor de venta globales</v>
      </c>
      <c r="M265" s="81" t="s">
        <v>9</v>
      </c>
      <c r="N265" s="420"/>
    </row>
    <row r="266" spans="1:14" s="389" customFormat="1" ht="24" x14ac:dyDescent="0.35">
      <c r="A266" s="420"/>
      <c r="B266" s="872"/>
      <c r="C266" s="915"/>
      <c r="D266" s="872"/>
      <c r="E266" s="885"/>
      <c r="F266" s="872"/>
      <c r="G266" s="892"/>
      <c r="H266" s="915"/>
      <c r="I266" s="139" t="s">
        <v>1154</v>
      </c>
      <c r="J266" s="131" t="s">
        <v>6</v>
      </c>
      <c r="K266" s="145" t="s">
        <v>1763</v>
      </c>
      <c r="L266" s="139" t="str">
        <f>VLOOKUP(K266,CódigosRetorno!$A$2:$B$2000,2,FALSE)</f>
        <v>El dato ingresado en el total valor de venta globales no cumple con el formato establecido</v>
      </c>
      <c r="M266" s="81" t="s">
        <v>9</v>
      </c>
      <c r="N266" s="420"/>
    </row>
    <row r="267" spans="1:14" s="389" customFormat="1" ht="84" x14ac:dyDescent="0.35">
      <c r="A267" s="420"/>
      <c r="B267" s="872"/>
      <c r="C267" s="915"/>
      <c r="D267" s="872"/>
      <c r="E267" s="885"/>
      <c r="F267" s="872"/>
      <c r="G267" s="892"/>
      <c r="H267" s="915"/>
      <c r="I267" s="139" t="s">
        <v>3476</v>
      </c>
      <c r="J267" s="834" t="s">
        <v>6</v>
      </c>
      <c r="K267" s="834" t="s">
        <v>1765</v>
      </c>
      <c r="L267" s="139" t="str">
        <f>VLOOKUP(MID(K267,1,4),CódigosRetorno!$A$2:$B$2000,2,FALSE)</f>
        <v>La sumatoria del total valor de venta - Exportaciones de línea no corresponden al total</v>
      </c>
      <c r="M267" s="131" t="s">
        <v>9</v>
      </c>
      <c r="N267" s="420"/>
    </row>
    <row r="268" spans="1:14" s="389" customFormat="1" ht="84" x14ac:dyDescent="0.35">
      <c r="A268" s="420"/>
      <c r="B268" s="872"/>
      <c r="C268" s="915"/>
      <c r="D268" s="872"/>
      <c r="E268" s="885"/>
      <c r="F268" s="872"/>
      <c r="G268" s="892"/>
      <c r="H268" s="915"/>
      <c r="I268" s="139" t="s">
        <v>3477</v>
      </c>
      <c r="J268" s="145" t="s">
        <v>208</v>
      </c>
      <c r="K268" s="145" t="s">
        <v>2950</v>
      </c>
      <c r="L268" s="139" t="str">
        <f>VLOOKUP(MID(K268,1,4),CódigosRetorno!$A$2:$B$2000,2,FALSE)</f>
        <v>La sumatoria del total valor de venta - Exportaciones de línea no corresponden al total</v>
      </c>
      <c r="M268" s="131" t="s">
        <v>9</v>
      </c>
      <c r="N268" s="420"/>
    </row>
    <row r="269" spans="1:14" s="389" customFormat="1" ht="103.5" customHeight="1" x14ac:dyDescent="0.35">
      <c r="A269" s="420"/>
      <c r="B269" s="872"/>
      <c r="C269" s="915"/>
      <c r="D269" s="872"/>
      <c r="E269" s="885"/>
      <c r="F269" s="872"/>
      <c r="G269" s="892"/>
      <c r="H269" s="915"/>
      <c r="I269" s="139" t="s">
        <v>3478</v>
      </c>
      <c r="J269" s="834" t="s">
        <v>6</v>
      </c>
      <c r="K269" s="834" t="s">
        <v>1767</v>
      </c>
      <c r="L269" s="139" t="str">
        <f>VLOOKUP(MID(K269,1,4),CódigosRetorno!$A$2:$B$2000,2,FALSE)</f>
        <v>La sumatoria del total valor de venta - operaciones exoneradas de línea no corresponden al total</v>
      </c>
      <c r="M269" s="148" t="s">
        <v>9</v>
      </c>
      <c r="N269" s="420"/>
    </row>
    <row r="270" spans="1:14" s="389" customFormat="1" ht="84" x14ac:dyDescent="0.35">
      <c r="A270" s="420"/>
      <c r="B270" s="872"/>
      <c r="C270" s="915"/>
      <c r="D270" s="872"/>
      <c r="E270" s="885"/>
      <c r="F270" s="872"/>
      <c r="G270" s="892"/>
      <c r="H270" s="915"/>
      <c r="I270" s="139" t="s">
        <v>3479</v>
      </c>
      <c r="J270" s="145" t="s">
        <v>208</v>
      </c>
      <c r="K270" s="145" t="s">
        <v>2951</v>
      </c>
      <c r="L270" s="139" t="str">
        <f>VLOOKUP(MID(K270,1,4),CódigosRetorno!$A$2:$B$2000,2,FALSE)</f>
        <v>La sumatoria del total valor de venta - operaciones exoneradas de línea no corresponden al total</v>
      </c>
      <c r="M270" s="148" t="s">
        <v>9</v>
      </c>
      <c r="N270" s="420"/>
    </row>
    <row r="271" spans="1:14" s="389" customFormat="1" ht="84" x14ac:dyDescent="0.35">
      <c r="A271" s="420"/>
      <c r="B271" s="872"/>
      <c r="C271" s="915"/>
      <c r="D271" s="872"/>
      <c r="E271" s="885"/>
      <c r="F271" s="872"/>
      <c r="G271" s="892"/>
      <c r="H271" s="915"/>
      <c r="I271" s="139" t="s">
        <v>3480</v>
      </c>
      <c r="J271" s="834" t="s">
        <v>6</v>
      </c>
      <c r="K271" s="834" t="s">
        <v>1769</v>
      </c>
      <c r="L271" s="139"/>
      <c r="M271" s="148"/>
      <c r="N271" s="420"/>
    </row>
    <row r="272" spans="1:14" s="389" customFormat="1" ht="84" x14ac:dyDescent="0.35">
      <c r="A272" s="420"/>
      <c r="B272" s="872"/>
      <c r="C272" s="915"/>
      <c r="D272" s="872"/>
      <c r="E272" s="885"/>
      <c r="F272" s="872"/>
      <c r="G272" s="892"/>
      <c r="H272" s="915"/>
      <c r="I272" s="139" t="s">
        <v>3481</v>
      </c>
      <c r="J272" s="145" t="s">
        <v>208</v>
      </c>
      <c r="K272" s="145" t="s">
        <v>2952</v>
      </c>
      <c r="L272" s="139" t="str">
        <f>VLOOKUP(MID(K272,1,4),CódigosRetorno!$A$2:$B$2000,2,FALSE)</f>
        <v>La sumatoria del total valor de venta - operaciones inafectas de línea no corresponden al total</v>
      </c>
      <c r="M272" s="148" t="s">
        <v>9</v>
      </c>
      <c r="N272" s="420"/>
    </row>
    <row r="273" spans="1:14" s="389" customFormat="1" ht="24" x14ac:dyDescent="0.35">
      <c r="A273" s="420"/>
      <c r="B273" s="872"/>
      <c r="C273" s="915"/>
      <c r="D273" s="872"/>
      <c r="E273" s="885"/>
      <c r="F273" s="138" t="s">
        <v>144</v>
      </c>
      <c r="G273" s="131" t="s">
        <v>308</v>
      </c>
      <c r="H273" s="95" t="s">
        <v>1570</v>
      </c>
      <c r="I273" s="141" t="s">
        <v>1593</v>
      </c>
      <c r="J273" s="145" t="s">
        <v>6</v>
      </c>
      <c r="K273" s="147" t="s">
        <v>1147</v>
      </c>
      <c r="L273" s="139" t="str">
        <f>VLOOKUP(K273,CódigosRetorno!$A$2:$B$2000,2,FALSE)</f>
        <v>La moneda debe ser la misma en todo el documento. Salvo las percepciones que sólo son en moneda nacional</v>
      </c>
      <c r="M273" s="138" t="s">
        <v>1295</v>
      </c>
      <c r="N273" s="420"/>
    </row>
    <row r="274" spans="1:14" s="389" customFormat="1" ht="24" x14ac:dyDescent="0.35">
      <c r="A274" s="420"/>
      <c r="B274" s="872"/>
      <c r="C274" s="915"/>
      <c r="D274" s="872"/>
      <c r="E274" s="885"/>
      <c r="F274" s="872"/>
      <c r="G274" s="892" t="s">
        <v>1779</v>
      </c>
      <c r="H274" s="871" t="s">
        <v>3482</v>
      </c>
      <c r="I274" s="139" t="s">
        <v>1154</v>
      </c>
      <c r="J274" s="145" t="s">
        <v>6</v>
      </c>
      <c r="K274" s="147" t="s">
        <v>1193</v>
      </c>
      <c r="L274" s="139" t="str">
        <f>VLOOKUP(K274,CódigosRetorno!$A$2:$B$2000,2,FALSE)</f>
        <v>El dato ingresado en TaxAmount no cumple con el formato establecido</v>
      </c>
      <c r="M274" s="148" t="s">
        <v>9</v>
      </c>
      <c r="N274" s="420"/>
    </row>
    <row r="275" spans="1:14" s="389" customFormat="1" ht="36" x14ac:dyDescent="0.35">
      <c r="A275" s="420"/>
      <c r="B275" s="872"/>
      <c r="C275" s="915"/>
      <c r="D275" s="872"/>
      <c r="E275" s="885"/>
      <c r="F275" s="872"/>
      <c r="G275" s="892"/>
      <c r="H275" s="871"/>
      <c r="I275" s="139" t="s">
        <v>1781</v>
      </c>
      <c r="J275" s="131" t="s">
        <v>6</v>
      </c>
      <c r="K275" s="145" t="s">
        <v>1782</v>
      </c>
      <c r="L275" s="139" t="str">
        <f>VLOOKUP(K275,CódigosRetorno!$A$2:$B$2000,2,FALSE)</f>
        <v xml:space="preserve">El monto total del impuestos sobre el valor de venta de operaciones gratuitas/inafectas/exoneradas debe ser igual a 0.00 </v>
      </c>
      <c r="M275" s="148" t="s">
        <v>9</v>
      </c>
      <c r="N275" s="420"/>
    </row>
    <row r="276" spans="1:14" s="389" customFormat="1" ht="24" x14ac:dyDescent="0.35">
      <c r="A276" s="420"/>
      <c r="B276" s="872"/>
      <c r="C276" s="915"/>
      <c r="D276" s="872"/>
      <c r="E276" s="885"/>
      <c r="F276" s="138" t="s">
        <v>144</v>
      </c>
      <c r="G276" s="131" t="s">
        <v>308</v>
      </c>
      <c r="H276" s="95" t="s">
        <v>1570</v>
      </c>
      <c r="I276" s="141" t="s">
        <v>1593</v>
      </c>
      <c r="J276" s="145" t="s">
        <v>6</v>
      </c>
      <c r="K276" s="147" t="s">
        <v>1147</v>
      </c>
      <c r="L276" s="139" t="str">
        <f>VLOOKUP(K276,CódigosRetorno!$A$2:$B$2000,2,FALSE)</f>
        <v>La moneda debe ser la misma en todo el documento. Salvo las percepciones que sólo son en moneda nacional</v>
      </c>
      <c r="M276" s="138" t="s">
        <v>1295</v>
      </c>
      <c r="N276" s="420"/>
    </row>
    <row r="277" spans="1:14" s="389" customFormat="1" ht="24" x14ac:dyDescent="0.35">
      <c r="A277" s="420"/>
      <c r="B277" s="872"/>
      <c r="C277" s="915"/>
      <c r="D277" s="872"/>
      <c r="E277" s="885"/>
      <c r="F277" s="872" t="s">
        <v>664</v>
      </c>
      <c r="G277" s="892" t="s">
        <v>1202</v>
      </c>
      <c r="H277" s="915" t="s">
        <v>3483</v>
      </c>
      <c r="I277" s="139" t="s">
        <v>606</v>
      </c>
      <c r="J277" s="131" t="s">
        <v>6</v>
      </c>
      <c r="K277" s="78" t="s">
        <v>1784</v>
      </c>
      <c r="L277" s="139" t="str">
        <f>VLOOKUP(K277,CódigosRetorno!$A$2:$B$2000,2,FALSE)</f>
        <v>El XML no contiene el tag o no existe información de código de tributo.</v>
      </c>
      <c r="M277" s="138" t="s">
        <v>9</v>
      </c>
      <c r="N277" s="420"/>
    </row>
    <row r="278" spans="1:14" s="389" customFormat="1" ht="24" x14ac:dyDescent="0.35">
      <c r="A278" s="420"/>
      <c r="B278" s="872"/>
      <c r="C278" s="915"/>
      <c r="D278" s="872"/>
      <c r="E278" s="885"/>
      <c r="F278" s="872"/>
      <c r="G278" s="892"/>
      <c r="H278" s="915"/>
      <c r="I278" s="141" t="s">
        <v>1785</v>
      </c>
      <c r="J278" s="145" t="s">
        <v>6</v>
      </c>
      <c r="K278" s="147" t="s">
        <v>1786</v>
      </c>
      <c r="L278" s="139" t="str">
        <f>VLOOKUP(K278,CódigosRetorno!$A$2:$B$2000,2,FALSE)</f>
        <v>El dato ingresado como codigo de tributo global no corresponde al valor esperado.</v>
      </c>
      <c r="M278" s="138" t="s">
        <v>1653</v>
      </c>
      <c r="N278" s="420"/>
    </row>
    <row r="279" spans="1:14" s="389" customFormat="1" ht="24" x14ac:dyDescent="0.35">
      <c r="A279" s="420"/>
      <c r="B279" s="872"/>
      <c r="C279" s="915"/>
      <c r="D279" s="872"/>
      <c r="E279" s="885"/>
      <c r="F279" s="872"/>
      <c r="G279" s="892"/>
      <c r="H279" s="915"/>
      <c r="I279" s="386" t="s">
        <v>1787</v>
      </c>
      <c r="J279" s="147" t="s">
        <v>6</v>
      </c>
      <c r="K279" s="147" t="s">
        <v>1788</v>
      </c>
      <c r="L279" s="139" t="str">
        <f>VLOOKUP(K279,CódigosRetorno!$A$2:$B$2000,2,FALSE)</f>
        <v>El código de tributo no debe repetirse a nivel de totales</v>
      </c>
      <c r="M279" s="126" t="s">
        <v>9</v>
      </c>
      <c r="N279" s="420"/>
    </row>
    <row r="280" spans="1:14" s="389" customFormat="1" ht="48" x14ac:dyDescent="0.35">
      <c r="A280" s="420"/>
      <c r="B280" s="872"/>
      <c r="C280" s="915"/>
      <c r="D280" s="872"/>
      <c r="E280" s="885"/>
      <c r="F280" s="872"/>
      <c r="G280" s="892"/>
      <c r="H280" s="915"/>
      <c r="I280" s="139" t="s">
        <v>3484</v>
      </c>
      <c r="J280" s="145" t="s">
        <v>6</v>
      </c>
      <c r="K280" s="147" t="s">
        <v>3485</v>
      </c>
      <c r="L280" s="139" t="str">
        <f>VLOOKUP(K280,CódigosRetorno!$A$2:$B$2000,2,FALSE)</f>
        <v>El dato ingresado como codigo de tributo global es invalido para tipo de nota</v>
      </c>
      <c r="M280" s="126" t="s">
        <v>9</v>
      </c>
      <c r="N280" s="420"/>
    </row>
    <row r="281" spans="1:14" s="389" customFormat="1" ht="48" x14ac:dyDescent="0.35">
      <c r="A281" s="420"/>
      <c r="B281" s="872"/>
      <c r="C281" s="915"/>
      <c r="D281" s="872"/>
      <c r="E281" s="885"/>
      <c r="F281" s="872"/>
      <c r="G281" s="892"/>
      <c r="H281" s="915"/>
      <c r="I281" s="139" t="s">
        <v>3486</v>
      </c>
      <c r="J281" s="145" t="s">
        <v>6</v>
      </c>
      <c r="K281" s="147" t="s">
        <v>3485</v>
      </c>
      <c r="L281" s="139" t="str">
        <f>VLOOKUP(K281,CódigosRetorno!$A$2:$B$2000,2,FALSE)</f>
        <v>El dato ingresado como codigo de tributo global es invalido para tipo de nota</v>
      </c>
      <c r="M281" s="148" t="s">
        <v>9</v>
      </c>
      <c r="N281" s="420"/>
    </row>
    <row r="282" spans="1:14" s="389" customFormat="1" ht="24" x14ac:dyDescent="0.35">
      <c r="A282" s="420"/>
      <c r="B282" s="872"/>
      <c r="C282" s="915"/>
      <c r="D282" s="872"/>
      <c r="E282" s="885"/>
      <c r="F282" s="872"/>
      <c r="G282" s="138" t="s">
        <v>1661</v>
      </c>
      <c r="H282" s="139" t="s">
        <v>1329</v>
      </c>
      <c r="I282" s="139" t="s">
        <v>1662</v>
      </c>
      <c r="J282" s="131" t="s">
        <v>208</v>
      </c>
      <c r="K282" s="145" t="s">
        <v>1331</v>
      </c>
      <c r="L282" s="139" t="str">
        <f>VLOOKUP(K282,CódigosRetorno!$A$2:$B$2000,2,FALSE)</f>
        <v>El dato ingresado como atributo @schemeName es incorrecto.</v>
      </c>
      <c r="M282" s="148" t="s">
        <v>9</v>
      </c>
      <c r="N282" s="420"/>
    </row>
    <row r="283" spans="1:14" s="389" customFormat="1" ht="24" x14ac:dyDescent="0.35">
      <c r="A283" s="420"/>
      <c r="B283" s="872"/>
      <c r="C283" s="915"/>
      <c r="D283" s="872"/>
      <c r="E283" s="885"/>
      <c r="F283" s="872"/>
      <c r="G283" s="138" t="s">
        <v>1257</v>
      </c>
      <c r="H283" s="139" t="s">
        <v>1258</v>
      </c>
      <c r="I283" s="139" t="s">
        <v>1259</v>
      </c>
      <c r="J283" s="131" t="s">
        <v>208</v>
      </c>
      <c r="K283" s="145" t="s">
        <v>1260</v>
      </c>
      <c r="L283" s="139" t="str">
        <f>VLOOKUP(K283,CódigosRetorno!$A$2:$B$2000,2,FALSE)</f>
        <v>El dato ingresado como atributo @schemeAgencyName es incorrecto.</v>
      </c>
      <c r="M283" s="148" t="s">
        <v>9</v>
      </c>
      <c r="N283" s="420"/>
    </row>
    <row r="284" spans="1:14" s="389" customFormat="1" ht="36" x14ac:dyDescent="0.35">
      <c r="A284" s="420"/>
      <c r="B284" s="872"/>
      <c r="C284" s="915"/>
      <c r="D284" s="872"/>
      <c r="E284" s="885"/>
      <c r="F284" s="872"/>
      <c r="G284" s="138" t="s">
        <v>1690</v>
      </c>
      <c r="H284" s="95" t="s">
        <v>1333</v>
      </c>
      <c r="I284" s="139" t="s">
        <v>1664</v>
      </c>
      <c r="J284" s="145" t="s">
        <v>208</v>
      </c>
      <c r="K284" s="147" t="s">
        <v>1335</v>
      </c>
      <c r="L284" s="139" t="str">
        <f>VLOOKUP(K284,CódigosRetorno!$A$2:$B$2000,2,FALSE)</f>
        <v>El dato ingresado como atributo @schemeURI es incorrecto.</v>
      </c>
      <c r="M284" s="148" t="s">
        <v>9</v>
      </c>
      <c r="N284" s="420"/>
    </row>
    <row r="285" spans="1:14" s="389" customFormat="1" ht="24" x14ac:dyDescent="0.35">
      <c r="A285" s="420"/>
      <c r="B285" s="872"/>
      <c r="C285" s="915"/>
      <c r="D285" s="872"/>
      <c r="E285" s="885"/>
      <c r="F285" s="872" t="s">
        <v>1665</v>
      </c>
      <c r="G285" s="892" t="s">
        <v>1202</v>
      </c>
      <c r="H285" s="871" t="s">
        <v>3487</v>
      </c>
      <c r="I285" s="139" t="s">
        <v>606</v>
      </c>
      <c r="J285" s="145" t="s">
        <v>6</v>
      </c>
      <c r="K285" s="147" t="s">
        <v>1792</v>
      </c>
      <c r="L285" s="139" t="str">
        <f>VLOOKUP(K285,CódigosRetorno!$A$2:$B$2000,2,FALSE)</f>
        <v>El XML no contiene el tag TaxScheme Name de impuestos globales</v>
      </c>
      <c r="M285" s="138" t="s">
        <v>9</v>
      </c>
      <c r="N285" s="420"/>
    </row>
    <row r="286" spans="1:14" s="389" customFormat="1" ht="24" x14ac:dyDescent="0.35">
      <c r="A286" s="420"/>
      <c r="B286" s="872"/>
      <c r="C286" s="915"/>
      <c r="D286" s="872"/>
      <c r="E286" s="885"/>
      <c r="F286" s="872"/>
      <c r="G286" s="892"/>
      <c r="H286" s="871"/>
      <c r="I286" s="141" t="s">
        <v>1793</v>
      </c>
      <c r="J286" s="145" t="s">
        <v>6</v>
      </c>
      <c r="K286" s="147" t="s">
        <v>1794</v>
      </c>
      <c r="L286" s="139" t="str">
        <f>VLOOKUP(K286,CódigosRetorno!$A$2:$B$2000,2,FALSE)</f>
        <v>El valor del tag nombre del tributo no corresponde al esperado.</v>
      </c>
      <c r="M286" s="138" t="s">
        <v>1653</v>
      </c>
      <c r="N286" s="420"/>
    </row>
    <row r="287" spans="1:14" s="389" customFormat="1" ht="24" x14ac:dyDescent="0.35">
      <c r="A287" s="420"/>
      <c r="B287" s="872"/>
      <c r="C287" s="915"/>
      <c r="D287" s="872"/>
      <c r="E287" s="885"/>
      <c r="F287" s="872" t="s">
        <v>144</v>
      </c>
      <c r="G287" s="892"/>
      <c r="H287" s="871" t="s">
        <v>3488</v>
      </c>
      <c r="I287" s="139" t="s">
        <v>606</v>
      </c>
      <c r="J287" s="145" t="s">
        <v>6</v>
      </c>
      <c r="K287" s="147" t="s">
        <v>1796</v>
      </c>
      <c r="L287" s="139" t="str">
        <f>VLOOKUP(K287,CódigosRetorno!$A$2:$B$2000,2,FALSE)</f>
        <v>El XML no contiene el tag código de tributo internacional de impuestos globales</v>
      </c>
      <c r="M287" s="138" t="s">
        <v>9</v>
      </c>
      <c r="N287" s="420"/>
    </row>
    <row r="288" spans="1:14" s="389" customFormat="1" ht="24" x14ac:dyDescent="0.35">
      <c r="A288" s="420"/>
      <c r="B288" s="872"/>
      <c r="C288" s="915"/>
      <c r="D288" s="872"/>
      <c r="E288" s="869"/>
      <c r="F288" s="872"/>
      <c r="G288" s="892"/>
      <c r="H288" s="871"/>
      <c r="I288" s="141" t="s">
        <v>1797</v>
      </c>
      <c r="J288" s="145" t="s">
        <v>6</v>
      </c>
      <c r="K288" s="147" t="s">
        <v>1798</v>
      </c>
      <c r="L288" s="139" t="str">
        <f>VLOOKUP(K288,CódigosRetorno!$A$2:$B$2000,2,FALSE)</f>
        <v>El valor del tag codigo de tributo internacional no corresponde al esperado.</v>
      </c>
      <c r="M288" s="138" t="s">
        <v>1653</v>
      </c>
      <c r="N288" s="420"/>
    </row>
    <row r="289" spans="1:14" s="389" customFormat="1" ht="24" x14ac:dyDescent="0.35">
      <c r="A289" s="420"/>
      <c r="B289" s="868">
        <v>41</v>
      </c>
      <c r="C289" s="873" t="s">
        <v>3489</v>
      </c>
      <c r="D289" s="868" t="s">
        <v>63</v>
      </c>
      <c r="E289" s="868" t="s">
        <v>184</v>
      </c>
      <c r="F289" s="868" t="s">
        <v>300</v>
      </c>
      <c r="G289" s="889" t="s">
        <v>1714</v>
      </c>
      <c r="H289" s="873" t="s">
        <v>3475</v>
      </c>
      <c r="I289" s="139" t="s">
        <v>1154</v>
      </c>
      <c r="J289" s="38" t="s">
        <v>6</v>
      </c>
      <c r="K289" s="145" t="s">
        <v>1763</v>
      </c>
      <c r="L289" s="139" t="str">
        <f>VLOOKUP(K289,CódigosRetorno!$A$2:$B$2000,2,FALSE)</f>
        <v>El dato ingresado en el total valor de venta globales no cumple con el formato establecido</v>
      </c>
      <c r="M289" s="81" t="s">
        <v>9</v>
      </c>
      <c r="N289" s="420"/>
    </row>
    <row r="290" spans="1:14" s="389" customFormat="1" ht="84" x14ac:dyDescent="0.35">
      <c r="A290" s="420"/>
      <c r="B290" s="885"/>
      <c r="C290" s="886"/>
      <c r="D290" s="885"/>
      <c r="E290" s="885"/>
      <c r="F290" s="885"/>
      <c r="G290" s="890"/>
      <c r="H290" s="886"/>
      <c r="I290" s="139" t="s">
        <v>3490</v>
      </c>
      <c r="J290" s="834" t="s">
        <v>6</v>
      </c>
      <c r="K290" s="834" t="s">
        <v>1803</v>
      </c>
      <c r="L290" s="139" t="str">
        <f>VLOOKUP(MID(K290,1,4),CódigosRetorno!$A$2:$B$2000,2,FALSE)</f>
        <v>La sumatoria del total valor de venta - operaciones gratuitas de línea no corresponden al total</v>
      </c>
      <c r="M290" s="138" t="s">
        <v>9</v>
      </c>
      <c r="N290" s="420"/>
    </row>
    <row r="291" spans="1:14" s="389" customFormat="1" ht="84" x14ac:dyDescent="0.35">
      <c r="A291" s="420"/>
      <c r="B291" s="885"/>
      <c r="C291" s="886"/>
      <c r="D291" s="885"/>
      <c r="E291" s="885"/>
      <c r="F291" s="885"/>
      <c r="G291" s="890"/>
      <c r="H291" s="886"/>
      <c r="I291" s="139" t="s">
        <v>3491</v>
      </c>
      <c r="J291" s="145" t="s">
        <v>208</v>
      </c>
      <c r="K291" s="145" t="s">
        <v>2960</v>
      </c>
      <c r="L291" s="139" t="str">
        <f>VLOOKUP(MID(K291,1,4),CódigosRetorno!$A$2:$B$2000,2,FALSE)</f>
        <v>La sumatoria del total valor de venta - operaciones gratuitas de línea no corresponden al total</v>
      </c>
      <c r="M291" s="138" t="s">
        <v>9</v>
      </c>
      <c r="N291" s="420"/>
    </row>
    <row r="292" spans="1:14" s="389" customFormat="1" ht="48" x14ac:dyDescent="0.35">
      <c r="A292" s="420"/>
      <c r="B292" s="885"/>
      <c r="C292" s="886"/>
      <c r="D292" s="885"/>
      <c r="E292" s="885"/>
      <c r="F292" s="885"/>
      <c r="G292" s="890"/>
      <c r="H292" s="886"/>
      <c r="I292" s="139" t="s">
        <v>2961</v>
      </c>
      <c r="J292" s="145" t="s">
        <v>6</v>
      </c>
      <c r="K292" s="147" t="s">
        <v>1805</v>
      </c>
      <c r="L292" s="139" t="str">
        <f>VLOOKUP(K292,CódigosRetorno!$A$2:$B$2000,2,FALSE)</f>
        <v>Operacion gratuita,  debe consignar Total valor venta - operaciones gratuitas  mayor a cero</v>
      </c>
      <c r="M292" s="138" t="s">
        <v>9</v>
      </c>
      <c r="N292" s="420"/>
    </row>
    <row r="293" spans="1:14" s="389" customFormat="1" ht="24" x14ac:dyDescent="0.35">
      <c r="A293" s="420"/>
      <c r="B293" s="885"/>
      <c r="C293" s="886"/>
      <c r="D293" s="885"/>
      <c r="E293" s="885"/>
      <c r="F293" s="132" t="s">
        <v>144</v>
      </c>
      <c r="G293" s="131" t="s">
        <v>308</v>
      </c>
      <c r="H293" s="95" t="s">
        <v>1570</v>
      </c>
      <c r="I293" s="141" t="s">
        <v>1593</v>
      </c>
      <c r="J293" s="145" t="s">
        <v>6</v>
      </c>
      <c r="K293" s="147" t="s">
        <v>1147</v>
      </c>
      <c r="L293" s="139" t="str">
        <f>VLOOKUP(K293,CódigosRetorno!$A$2:$B$2000,2,FALSE)</f>
        <v>La moneda debe ser la misma en todo el documento. Salvo las percepciones que sólo son en moneda nacional</v>
      </c>
      <c r="M293" s="138" t="s">
        <v>1295</v>
      </c>
      <c r="N293" s="420"/>
    </row>
    <row r="294" spans="1:14" s="389" customFormat="1" ht="37.4" customHeight="1" x14ac:dyDescent="0.35">
      <c r="A294" s="420"/>
      <c r="B294" s="885"/>
      <c r="C294" s="886"/>
      <c r="D294" s="885"/>
      <c r="E294" s="885"/>
      <c r="F294" s="132" t="s">
        <v>300</v>
      </c>
      <c r="G294" s="136" t="s">
        <v>301</v>
      </c>
      <c r="H294" s="135" t="s">
        <v>3492</v>
      </c>
      <c r="I294" s="139" t="s">
        <v>1154</v>
      </c>
      <c r="J294" s="145" t="s">
        <v>6</v>
      </c>
      <c r="K294" s="147" t="s">
        <v>1193</v>
      </c>
      <c r="L294" s="139" t="str">
        <f>VLOOKUP(K294,CódigosRetorno!$A$2:$B$2000,2,FALSE)</f>
        <v>El dato ingresado en TaxAmount no cumple con el formato establecido</v>
      </c>
      <c r="M294" s="148" t="s">
        <v>9</v>
      </c>
      <c r="N294" s="420"/>
    </row>
    <row r="295" spans="1:14" s="389" customFormat="1" ht="24" x14ac:dyDescent="0.35">
      <c r="A295" s="420"/>
      <c r="B295" s="885"/>
      <c r="C295" s="886"/>
      <c r="D295" s="885"/>
      <c r="E295" s="885"/>
      <c r="F295" s="132" t="s">
        <v>144</v>
      </c>
      <c r="G295" s="131" t="s">
        <v>308</v>
      </c>
      <c r="H295" s="95" t="s">
        <v>1570</v>
      </c>
      <c r="I295" s="141" t="s">
        <v>1593</v>
      </c>
      <c r="J295" s="145" t="s">
        <v>6</v>
      </c>
      <c r="K295" s="147" t="s">
        <v>1147</v>
      </c>
      <c r="L295" s="139" t="str">
        <f>VLOOKUP(K295,CódigosRetorno!$A$2:$B$2000,2,FALSE)</f>
        <v>La moneda debe ser la misma en todo el documento. Salvo las percepciones que sólo son en moneda nacional</v>
      </c>
      <c r="M295" s="138" t="s">
        <v>1295</v>
      </c>
      <c r="N295" s="420"/>
    </row>
    <row r="296" spans="1:14" s="389" customFormat="1" ht="24" x14ac:dyDescent="0.35">
      <c r="A296" s="420"/>
      <c r="B296" s="885"/>
      <c r="C296" s="886"/>
      <c r="D296" s="885"/>
      <c r="E296" s="885"/>
      <c r="F296" s="868" t="s">
        <v>664</v>
      </c>
      <c r="G296" s="889" t="s">
        <v>1202</v>
      </c>
      <c r="H296" s="873" t="s">
        <v>3483</v>
      </c>
      <c r="I296" s="139" t="s">
        <v>606</v>
      </c>
      <c r="J296" s="131" t="s">
        <v>6</v>
      </c>
      <c r="K296" s="539" t="s">
        <v>1784</v>
      </c>
      <c r="L296" s="139" t="str">
        <f>VLOOKUP(K296,CódigosRetorno!$A$2:$B$2000,2,FALSE)</f>
        <v>El XML no contiene el tag o no existe información de código de tributo.</v>
      </c>
      <c r="M296" s="138" t="s">
        <v>9</v>
      </c>
      <c r="N296" s="420"/>
    </row>
    <row r="297" spans="1:14" s="389" customFormat="1" ht="24" x14ac:dyDescent="0.35">
      <c r="A297" s="420"/>
      <c r="B297" s="885"/>
      <c r="C297" s="886"/>
      <c r="D297" s="885"/>
      <c r="E297" s="885"/>
      <c r="F297" s="885"/>
      <c r="G297" s="890"/>
      <c r="H297" s="886"/>
      <c r="I297" s="141" t="s">
        <v>1785</v>
      </c>
      <c r="J297" s="371" t="s">
        <v>6</v>
      </c>
      <c r="K297" s="495" t="s">
        <v>1786</v>
      </c>
      <c r="L297" s="139" t="str">
        <f>VLOOKUP(K297,CódigosRetorno!$A$2:$B$2000,2,FALSE)</f>
        <v>El dato ingresado como codigo de tributo global no corresponde al valor esperado.</v>
      </c>
      <c r="M297" s="138" t="s">
        <v>1653</v>
      </c>
      <c r="N297" s="420"/>
    </row>
    <row r="298" spans="1:14" s="389" customFormat="1" ht="24" x14ac:dyDescent="0.35">
      <c r="A298" s="420"/>
      <c r="B298" s="885"/>
      <c r="C298" s="886"/>
      <c r="D298" s="885"/>
      <c r="E298" s="885"/>
      <c r="F298" s="885"/>
      <c r="G298" s="890"/>
      <c r="H298" s="886"/>
      <c r="I298" s="386" t="s">
        <v>1787</v>
      </c>
      <c r="J298" s="147" t="s">
        <v>6</v>
      </c>
      <c r="K298" s="147" t="s">
        <v>1788</v>
      </c>
      <c r="L298" s="139" t="str">
        <f>VLOOKUP(K298,CódigosRetorno!$A$2:$B$2000,2,FALSE)</f>
        <v>El código de tributo no debe repetirse a nivel de totales</v>
      </c>
      <c r="M298" s="126" t="s">
        <v>9</v>
      </c>
      <c r="N298" s="420"/>
    </row>
    <row r="299" spans="1:14" s="389" customFormat="1" ht="24" x14ac:dyDescent="0.35">
      <c r="A299" s="420"/>
      <c r="B299" s="885"/>
      <c r="C299" s="886"/>
      <c r="D299" s="885"/>
      <c r="E299" s="885"/>
      <c r="F299" s="138"/>
      <c r="G299" s="138" t="s">
        <v>1661</v>
      </c>
      <c r="H299" s="139" t="s">
        <v>1329</v>
      </c>
      <c r="I299" s="139" t="s">
        <v>1662</v>
      </c>
      <c r="J299" s="131" t="s">
        <v>208</v>
      </c>
      <c r="K299" s="145" t="s">
        <v>1331</v>
      </c>
      <c r="L299" s="139" t="str">
        <f>VLOOKUP(K299,CódigosRetorno!$A$2:$B$2000,2,FALSE)</f>
        <v>El dato ingresado como atributo @schemeName es incorrecto.</v>
      </c>
      <c r="M299" s="148" t="s">
        <v>9</v>
      </c>
      <c r="N299" s="420"/>
    </row>
    <row r="300" spans="1:14" s="389" customFormat="1" ht="24" x14ac:dyDescent="0.35">
      <c r="A300" s="420"/>
      <c r="B300" s="885"/>
      <c r="C300" s="886"/>
      <c r="D300" s="885"/>
      <c r="E300" s="885"/>
      <c r="F300" s="138"/>
      <c r="G300" s="138" t="s">
        <v>1257</v>
      </c>
      <c r="H300" s="139" t="s">
        <v>1258</v>
      </c>
      <c r="I300" s="139" t="s">
        <v>1259</v>
      </c>
      <c r="J300" s="131" t="s">
        <v>208</v>
      </c>
      <c r="K300" s="145" t="s">
        <v>1260</v>
      </c>
      <c r="L300" s="139" t="str">
        <f>VLOOKUP(K300,CódigosRetorno!$A$2:$B$2000,2,FALSE)</f>
        <v>El dato ingresado como atributo @schemeAgencyName es incorrecto.</v>
      </c>
      <c r="M300" s="148" t="s">
        <v>9</v>
      </c>
      <c r="N300" s="420"/>
    </row>
    <row r="301" spans="1:14" s="389" customFormat="1" ht="36" x14ac:dyDescent="0.35">
      <c r="A301" s="420"/>
      <c r="B301" s="885"/>
      <c r="C301" s="886"/>
      <c r="D301" s="885"/>
      <c r="E301" s="885"/>
      <c r="F301" s="138"/>
      <c r="G301" s="138" t="s">
        <v>1690</v>
      </c>
      <c r="H301" s="95" t="s">
        <v>1333</v>
      </c>
      <c r="I301" s="139" t="s">
        <v>1664</v>
      </c>
      <c r="J301" s="145" t="s">
        <v>208</v>
      </c>
      <c r="K301" s="147" t="s">
        <v>1335</v>
      </c>
      <c r="L301" s="139" t="str">
        <f>VLOOKUP(K301,CódigosRetorno!$A$2:$B$2000,2,FALSE)</f>
        <v>El dato ingresado como atributo @schemeURI es incorrecto.</v>
      </c>
      <c r="M301" s="148" t="s">
        <v>9</v>
      </c>
      <c r="N301" s="420"/>
    </row>
    <row r="302" spans="1:14" s="389" customFormat="1" ht="24" x14ac:dyDescent="0.35">
      <c r="A302" s="420"/>
      <c r="B302" s="885"/>
      <c r="C302" s="886"/>
      <c r="D302" s="885"/>
      <c r="E302" s="885"/>
      <c r="F302" s="868" t="s">
        <v>1665</v>
      </c>
      <c r="G302" s="889" t="s">
        <v>1202</v>
      </c>
      <c r="H302" s="877" t="s">
        <v>3487</v>
      </c>
      <c r="I302" s="139" t="s">
        <v>606</v>
      </c>
      <c r="J302" s="145" t="s">
        <v>6</v>
      </c>
      <c r="K302" s="147" t="s">
        <v>1792</v>
      </c>
      <c r="L302" s="139" t="str">
        <f>VLOOKUP(K302,CódigosRetorno!$A$2:$B$2000,2,FALSE)</f>
        <v>El XML no contiene el tag TaxScheme Name de impuestos globales</v>
      </c>
      <c r="M302" s="138" t="s">
        <v>9</v>
      </c>
      <c r="N302" s="420"/>
    </row>
    <row r="303" spans="1:14" s="389" customFormat="1" ht="24" x14ac:dyDescent="0.35">
      <c r="A303" s="420"/>
      <c r="B303" s="885"/>
      <c r="C303" s="886"/>
      <c r="D303" s="885"/>
      <c r="E303" s="885"/>
      <c r="F303" s="885"/>
      <c r="G303" s="890"/>
      <c r="H303" s="894"/>
      <c r="I303" s="141" t="s">
        <v>1793</v>
      </c>
      <c r="J303" s="145" t="s">
        <v>6</v>
      </c>
      <c r="K303" s="147" t="s">
        <v>1794</v>
      </c>
      <c r="L303" s="139" t="str">
        <f>VLOOKUP(K303,CódigosRetorno!$A$2:$B$2000,2,FALSE)</f>
        <v>El valor del tag nombre del tributo no corresponde al esperado.</v>
      </c>
      <c r="M303" s="138" t="s">
        <v>1653</v>
      </c>
      <c r="N303" s="420"/>
    </row>
    <row r="304" spans="1:14" s="389" customFormat="1" ht="24" x14ac:dyDescent="0.35">
      <c r="A304" s="420"/>
      <c r="B304" s="885"/>
      <c r="C304" s="886"/>
      <c r="D304" s="885"/>
      <c r="E304" s="885"/>
      <c r="F304" s="868" t="s">
        <v>144</v>
      </c>
      <c r="G304" s="889" t="s">
        <v>1202</v>
      </c>
      <c r="H304" s="877" t="s">
        <v>3488</v>
      </c>
      <c r="I304" s="139" t="s">
        <v>606</v>
      </c>
      <c r="J304" s="145" t="s">
        <v>6</v>
      </c>
      <c r="K304" s="147" t="s">
        <v>1796</v>
      </c>
      <c r="L304" s="139" t="str">
        <f>VLOOKUP(K304,CódigosRetorno!$A$2:$B$2000,2,FALSE)</f>
        <v>El XML no contiene el tag código de tributo internacional de impuestos globales</v>
      </c>
      <c r="M304" s="138" t="s">
        <v>9</v>
      </c>
      <c r="N304" s="420"/>
    </row>
    <row r="305" spans="1:14" s="389" customFormat="1" ht="24" x14ac:dyDescent="0.35">
      <c r="A305" s="420"/>
      <c r="B305" s="869"/>
      <c r="C305" s="886"/>
      <c r="D305" s="885"/>
      <c r="E305" s="885"/>
      <c r="F305" s="885"/>
      <c r="G305" s="890"/>
      <c r="H305" s="894"/>
      <c r="I305" s="141" t="s">
        <v>1797</v>
      </c>
      <c r="J305" s="145" t="s">
        <v>6</v>
      </c>
      <c r="K305" s="147" t="s">
        <v>1798</v>
      </c>
      <c r="L305" s="139" t="str">
        <f>VLOOKUP(K305,CódigosRetorno!$A$2:$B$2000,2,FALSE)</f>
        <v>El valor del tag codigo de tributo internacional no corresponde al esperado.</v>
      </c>
      <c r="M305" s="138" t="s">
        <v>1653</v>
      </c>
      <c r="N305" s="420"/>
    </row>
    <row r="306" spans="1:14" s="389" customFormat="1" ht="24.75" customHeight="1" x14ac:dyDescent="0.35">
      <c r="A306" s="420"/>
      <c r="B306" s="872" t="s">
        <v>3493</v>
      </c>
      <c r="C306" s="915" t="s">
        <v>2968</v>
      </c>
      <c r="D306" s="892" t="s">
        <v>63</v>
      </c>
      <c r="E306" s="868" t="s">
        <v>184</v>
      </c>
      <c r="F306" s="872" t="s">
        <v>300</v>
      </c>
      <c r="G306" s="892" t="s">
        <v>1714</v>
      </c>
      <c r="H306" s="915" t="s">
        <v>3494</v>
      </c>
      <c r="I306" s="141" t="s">
        <v>1626</v>
      </c>
      <c r="J306" s="145" t="s">
        <v>6</v>
      </c>
      <c r="K306" s="147" t="s">
        <v>1762</v>
      </c>
      <c r="L306" s="139" t="str">
        <f>VLOOKUP(K306,CódigosRetorno!$A$2:$B$2000,2,FALSE)</f>
        <v>El XML no contiene el tag o no existe información de total valor de venta globales</v>
      </c>
      <c r="M306" s="148" t="s">
        <v>9</v>
      </c>
      <c r="N306" s="420"/>
    </row>
    <row r="307" spans="1:14" s="389" customFormat="1" ht="24" x14ac:dyDescent="0.35">
      <c r="A307" s="420"/>
      <c r="B307" s="872"/>
      <c r="C307" s="915"/>
      <c r="D307" s="892"/>
      <c r="E307" s="885"/>
      <c r="F307" s="872"/>
      <c r="G307" s="892"/>
      <c r="H307" s="915"/>
      <c r="I307" s="139" t="s">
        <v>1154</v>
      </c>
      <c r="J307" s="131" t="s">
        <v>6</v>
      </c>
      <c r="K307" s="145" t="s">
        <v>1763</v>
      </c>
      <c r="L307" s="139" t="str">
        <f>VLOOKUP(K307,CódigosRetorno!$A$2:$B$2000,2,FALSE)</f>
        <v>El dato ingresado en el total valor de venta globales no cumple con el formato establecido</v>
      </c>
      <c r="M307" s="148" t="s">
        <v>9</v>
      </c>
      <c r="N307" s="420"/>
    </row>
    <row r="308" spans="1:14" s="389" customFormat="1" ht="84" x14ac:dyDescent="0.35">
      <c r="A308" s="420"/>
      <c r="B308" s="872"/>
      <c r="C308" s="915"/>
      <c r="D308" s="892"/>
      <c r="E308" s="885"/>
      <c r="F308" s="872"/>
      <c r="G308" s="892"/>
      <c r="H308" s="915"/>
      <c r="I308" s="139" t="s">
        <v>3495</v>
      </c>
      <c r="J308" s="834" t="s">
        <v>6</v>
      </c>
      <c r="K308" s="834" t="s">
        <v>1815</v>
      </c>
      <c r="L308" s="139" t="str">
        <f>VLOOKUP(MID(K308,1,4),CódigosRetorno!$A$2:$B$2000,2,FALSE)</f>
        <v>La sumatoria del total valor de venta - operaciones gravadas de línea no corresponden al total</v>
      </c>
      <c r="M308" s="148" t="s">
        <v>9</v>
      </c>
      <c r="N308" s="420"/>
    </row>
    <row r="309" spans="1:14" s="389" customFormat="1" ht="96" x14ac:dyDescent="0.35">
      <c r="A309" s="420"/>
      <c r="B309" s="872"/>
      <c r="C309" s="915"/>
      <c r="D309" s="892"/>
      <c r="E309" s="885"/>
      <c r="F309" s="872"/>
      <c r="G309" s="892"/>
      <c r="H309" s="915"/>
      <c r="I309" s="139" t="s">
        <v>3496</v>
      </c>
      <c r="J309" s="131" t="s">
        <v>208</v>
      </c>
      <c r="K309" s="147" t="s">
        <v>2971</v>
      </c>
      <c r="L309" s="139" t="str">
        <f>VLOOKUP(MID(K309,1,4),CódigosRetorno!$A$2:$B$2000,2,FALSE)</f>
        <v>La sumatoria del total valor de venta - operaciones gravadas de línea no corresponden al total</v>
      </c>
      <c r="M309" s="148"/>
      <c r="N309" s="420"/>
    </row>
    <row r="310" spans="1:14" s="389" customFormat="1" ht="84" x14ac:dyDescent="0.35">
      <c r="A310" s="420"/>
      <c r="B310" s="872"/>
      <c r="C310" s="915"/>
      <c r="D310" s="892"/>
      <c r="E310" s="885"/>
      <c r="F310" s="872"/>
      <c r="G310" s="892"/>
      <c r="H310" s="915"/>
      <c r="I310" s="139" t="s">
        <v>3497</v>
      </c>
      <c r="J310" s="843" t="s">
        <v>6</v>
      </c>
      <c r="K310" s="834" t="s">
        <v>1817</v>
      </c>
      <c r="L310" s="139" t="str">
        <f>VLOOKUP(MID(K310,1,4),CódigosRetorno!$A$2:$B$2000,2,FALSE)</f>
        <v>La sumatoria del total valor de venta - IVAP de línea no corresponden al total</v>
      </c>
      <c r="M310" s="148" t="s">
        <v>9</v>
      </c>
      <c r="N310" s="420"/>
    </row>
    <row r="311" spans="1:14" s="389" customFormat="1" ht="116.25" customHeight="1" x14ac:dyDescent="0.35">
      <c r="A311" s="420"/>
      <c r="B311" s="872"/>
      <c r="C311" s="915"/>
      <c r="D311" s="892"/>
      <c r="E311" s="885"/>
      <c r="F311" s="138"/>
      <c r="G311" s="131"/>
      <c r="H311" s="141"/>
      <c r="I311" s="139" t="s">
        <v>3498</v>
      </c>
      <c r="J311" s="131" t="s">
        <v>208</v>
      </c>
      <c r="K311" s="147" t="s">
        <v>2972</v>
      </c>
      <c r="L311" s="139" t="str">
        <f>VLOOKUP(K311,CódigosRetorno!$A$2:$B$2000,2,FALSE)</f>
        <v>La sumatoria del total valor de venta - IVAP de línea no corresponden al total</v>
      </c>
      <c r="M311" s="148" t="s">
        <v>9</v>
      </c>
      <c r="N311" s="420"/>
    </row>
    <row r="312" spans="1:14" s="389" customFormat="1" ht="38.65" customHeight="1" x14ac:dyDescent="0.35">
      <c r="A312" s="420"/>
      <c r="B312" s="872"/>
      <c r="C312" s="915"/>
      <c r="D312" s="892"/>
      <c r="E312" s="885"/>
      <c r="F312" s="138" t="s">
        <v>144</v>
      </c>
      <c r="G312" s="131" t="s">
        <v>308</v>
      </c>
      <c r="H312" s="95" t="s">
        <v>1570</v>
      </c>
      <c r="I312" s="141" t="s">
        <v>1593</v>
      </c>
      <c r="J312" s="145" t="s">
        <v>6</v>
      </c>
      <c r="K312" s="147" t="s">
        <v>1147</v>
      </c>
      <c r="L312" s="139" t="str">
        <f>VLOOKUP(K312,CódigosRetorno!$A$2:$B$2000,2,FALSE)</f>
        <v>La moneda debe ser la misma en todo el documento. Salvo las percepciones que sólo son en moneda nacional</v>
      </c>
      <c r="M312" s="148" t="s">
        <v>9</v>
      </c>
      <c r="N312" s="420"/>
    </row>
    <row r="313" spans="1:14" s="389" customFormat="1" ht="24.75" customHeight="1" x14ac:dyDescent="0.35">
      <c r="A313" s="420"/>
      <c r="B313" s="872"/>
      <c r="C313" s="915"/>
      <c r="D313" s="892"/>
      <c r="E313" s="885"/>
      <c r="F313" s="872" t="s">
        <v>300</v>
      </c>
      <c r="G313" s="892" t="s">
        <v>1714</v>
      </c>
      <c r="H313" s="915" t="s">
        <v>3499</v>
      </c>
      <c r="I313" s="139" t="s">
        <v>1154</v>
      </c>
      <c r="J313" s="145" t="s">
        <v>6</v>
      </c>
      <c r="K313" s="147" t="s">
        <v>1193</v>
      </c>
      <c r="L313" s="139" t="str">
        <f>VLOOKUP(K313,CódigosRetorno!$A$2:$B$2000,2,FALSE)</f>
        <v>El dato ingresado en TaxAmount no cumple con el formato establecido</v>
      </c>
      <c r="M313" s="148" t="s">
        <v>9</v>
      </c>
      <c r="N313" s="420"/>
    </row>
    <row r="314" spans="1:14" s="389" customFormat="1" ht="141.75" customHeight="1" x14ac:dyDescent="0.35">
      <c r="A314" s="420"/>
      <c r="B314" s="872"/>
      <c r="C314" s="915"/>
      <c r="D314" s="892"/>
      <c r="E314" s="885"/>
      <c r="F314" s="872"/>
      <c r="G314" s="892"/>
      <c r="H314" s="915"/>
      <c r="I314" s="835" t="s">
        <v>3500</v>
      </c>
      <c r="J314" s="844" t="s">
        <v>6</v>
      </c>
      <c r="K314" s="582" t="s">
        <v>1820</v>
      </c>
      <c r="L314" s="581" t="str">
        <f>VLOOKUP(MID(K314,1,4),CódigosRetorno!$A$2:$B$2000,2,FALSE)</f>
        <v>El cálculo del IGV es Incorrecto</v>
      </c>
      <c r="M314" s="576" t="s">
        <v>9</v>
      </c>
      <c r="N314" s="420"/>
    </row>
    <row r="315" spans="1:14" s="389" customFormat="1" ht="120" x14ac:dyDescent="0.35">
      <c r="A315" s="420"/>
      <c r="B315" s="872"/>
      <c r="C315" s="915"/>
      <c r="D315" s="892"/>
      <c r="E315" s="885"/>
      <c r="F315" s="872"/>
      <c r="G315" s="892"/>
      <c r="H315" s="915"/>
      <c r="I315" s="835" t="s">
        <v>3501</v>
      </c>
      <c r="J315" s="582" t="s">
        <v>6</v>
      </c>
      <c r="K315" s="582" t="s">
        <v>1822</v>
      </c>
      <c r="L315" s="581" t="str">
        <f>VLOOKUP(MID(K315,1,4),CódigosRetorno!$A$2:$B$2000,2,FALSE)</f>
        <v>La tasa del IGV debe ser la misma en todas las líneas o ítems del documento y debe corresponder con una tasa vigente.</v>
      </c>
      <c r="M315" s="576"/>
      <c r="N315" s="420"/>
    </row>
    <row r="316" spans="1:14" s="389" customFormat="1" ht="96" x14ac:dyDescent="0.35">
      <c r="A316" s="420"/>
      <c r="B316" s="872"/>
      <c r="C316" s="915"/>
      <c r="D316" s="892"/>
      <c r="E316" s="885"/>
      <c r="F316" s="872"/>
      <c r="G316" s="892"/>
      <c r="H316" s="915"/>
      <c r="I316" s="835" t="s">
        <v>3502</v>
      </c>
      <c r="J316" s="582" t="s">
        <v>208</v>
      </c>
      <c r="K316" s="601" t="s">
        <v>2977</v>
      </c>
      <c r="L316" s="581" t="str">
        <f>VLOOKUP(K316,CódigosRetorno!$A$2:$B$2000,2,FALSE)</f>
        <v>El cálculo del IGV es Incorrecto</v>
      </c>
      <c r="M316" s="576" t="s">
        <v>9</v>
      </c>
      <c r="N316" s="420"/>
    </row>
    <row r="317" spans="1:14" s="389" customFormat="1" ht="120" x14ac:dyDescent="0.35">
      <c r="A317" s="420"/>
      <c r="B317" s="872"/>
      <c r="C317" s="915"/>
      <c r="D317" s="892"/>
      <c r="E317" s="885"/>
      <c r="F317" s="872"/>
      <c r="G317" s="892"/>
      <c r="H317" s="915"/>
      <c r="I317" s="835" t="s">
        <v>3503</v>
      </c>
      <c r="J317" s="582" t="s">
        <v>208</v>
      </c>
      <c r="K317" s="601" t="s">
        <v>2979</v>
      </c>
      <c r="L317" s="581" t="str">
        <f>VLOOKUP(K317,CódigosRetorno!$A$2:$B$2000,2,FALSE)</f>
        <v>La tasa del IGV debe ser la misma en todas las líneas o ítems del documento y debe corresponder con una tasa vigente.</v>
      </c>
      <c r="M317" s="583" t="s">
        <v>9</v>
      </c>
      <c r="N317" s="420"/>
    </row>
    <row r="318" spans="1:14" s="389" customFormat="1" ht="90" customHeight="1" x14ac:dyDescent="0.35">
      <c r="A318" s="420"/>
      <c r="B318" s="872"/>
      <c r="C318" s="915"/>
      <c r="D318" s="892"/>
      <c r="E318" s="885"/>
      <c r="F318" s="872"/>
      <c r="G318" s="892"/>
      <c r="H318" s="915"/>
      <c r="I318" s="581" t="s">
        <v>1823</v>
      </c>
      <c r="J318" s="582" t="s">
        <v>208</v>
      </c>
      <c r="K318" s="582">
        <v>4439</v>
      </c>
      <c r="L318" s="581" t="str">
        <f>VLOOKUP(MID(K318,1,4),CódigosRetorno!$A$2:$B$2000,2,FALSE)</f>
        <v>El emisor no se encuentra en el Padrón de IGV 10%</v>
      </c>
      <c r="M318" s="584" t="s">
        <v>2980</v>
      </c>
      <c r="N318" s="420"/>
    </row>
    <row r="319" spans="1:14" s="389" customFormat="1" ht="72" x14ac:dyDescent="0.35">
      <c r="A319" s="420"/>
      <c r="B319" s="872"/>
      <c r="C319" s="915"/>
      <c r="D319" s="892"/>
      <c r="E319" s="885"/>
      <c r="F319" s="872"/>
      <c r="G319" s="892"/>
      <c r="H319" s="915"/>
      <c r="I319" s="139" t="s">
        <v>3504</v>
      </c>
      <c r="J319" s="834" t="s">
        <v>6</v>
      </c>
      <c r="K319" s="834" t="s">
        <v>1826</v>
      </c>
      <c r="L319" s="139" t="str">
        <f>VLOOKUP(MID(K319,1,4),CódigosRetorno!$A$2:$B$2000,2,FALSE)</f>
        <v>El importe del IVAP no corresponden al determinado por la informacion consignada.</v>
      </c>
      <c r="M319" s="138" t="s">
        <v>9</v>
      </c>
      <c r="N319" s="420"/>
    </row>
    <row r="320" spans="1:14" s="389" customFormat="1" ht="72" x14ac:dyDescent="0.35">
      <c r="A320" s="420"/>
      <c r="B320" s="872"/>
      <c r="C320" s="915"/>
      <c r="D320" s="892"/>
      <c r="E320" s="885"/>
      <c r="F320" s="872"/>
      <c r="G320" s="892"/>
      <c r="H320" s="915"/>
      <c r="I320" s="139" t="s">
        <v>3505</v>
      </c>
      <c r="J320" s="145" t="s">
        <v>208</v>
      </c>
      <c r="K320" s="147" t="s">
        <v>1197</v>
      </c>
      <c r="L320" s="139" t="str">
        <f>VLOOKUP(K320,CódigosRetorno!$A$2:$B$2000,2,FALSE)</f>
        <v>El importe del IVAP no corresponden al determinado por la informacion consignada.</v>
      </c>
      <c r="M320" s="138" t="s">
        <v>9</v>
      </c>
      <c r="N320" s="420"/>
    </row>
    <row r="321" spans="1:14" s="389" customFormat="1" ht="24" x14ac:dyDescent="0.35">
      <c r="A321" s="420"/>
      <c r="B321" s="872"/>
      <c r="C321" s="915"/>
      <c r="D321" s="892"/>
      <c r="E321" s="885"/>
      <c r="F321" s="138" t="s">
        <v>144</v>
      </c>
      <c r="G321" s="131" t="s">
        <v>308</v>
      </c>
      <c r="H321" s="95" t="s">
        <v>1570</v>
      </c>
      <c r="I321" s="141" t="s">
        <v>1593</v>
      </c>
      <c r="J321" s="145" t="s">
        <v>6</v>
      </c>
      <c r="K321" s="147" t="s">
        <v>1147</v>
      </c>
      <c r="L321" s="139" t="str">
        <f>VLOOKUP(K321,CódigosRetorno!$A$2:$B$2000,2,FALSE)</f>
        <v>La moneda debe ser la misma en todo el documento. Salvo las percepciones que sólo son en moneda nacional</v>
      </c>
      <c r="M321" s="138" t="s">
        <v>9</v>
      </c>
      <c r="N321" s="420"/>
    </row>
    <row r="322" spans="1:14" s="389" customFormat="1" ht="24" x14ac:dyDescent="0.35">
      <c r="A322" s="420"/>
      <c r="B322" s="872"/>
      <c r="C322" s="915"/>
      <c r="D322" s="892"/>
      <c r="E322" s="885"/>
      <c r="F322" s="872" t="s">
        <v>664</v>
      </c>
      <c r="G322" s="892" t="s">
        <v>1202</v>
      </c>
      <c r="H322" s="871" t="s">
        <v>3483</v>
      </c>
      <c r="I322" s="139" t="s">
        <v>606</v>
      </c>
      <c r="J322" s="131" t="s">
        <v>6</v>
      </c>
      <c r="K322" s="78" t="s">
        <v>1784</v>
      </c>
      <c r="L322" s="139" t="str">
        <f>VLOOKUP(K322,CódigosRetorno!$A$2:$B$2000,2,FALSE)</f>
        <v>El XML no contiene el tag o no existe información de código de tributo.</v>
      </c>
      <c r="M322" s="138" t="s">
        <v>9</v>
      </c>
      <c r="N322" s="420"/>
    </row>
    <row r="323" spans="1:14" s="389" customFormat="1" ht="24" x14ac:dyDescent="0.35">
      <c r="A323" s="420"/>
      <c r="B323" s="872"/>
      <c r="C323" s="915"/>
      <c r="D323" s="892"/>
      <c r="E323" s="885"/>
      <c r="F323" s="872"/>
      <c r="G323" s="892"/>
      <c r="H323" s="871"/>
      <c r="I323" s="141" t="s">
        <v>1785</v>
      </c>
      <c r="J323" s="145" t="s">
        <v>6</v>
      </c>
      <c r="K323" s="147" t="s">
        <v>1786</v>
      </c>
      <c r="L323" s="139" t="str">
        <f>VLOOKUP(K323,CódigosRetorno!$A$2:$B$2000,2,FALSE)</f>
        <v>El dato ingresado como codigo de tributo global no corresponde al valor esperado.</v>
      </c>
      <c r="M323" s="138" t="s">
        <v>1653</v>
      </c>
      <c r="N323" s="420"/>
    </row>
    <row r="324" spans="1:14" s="389" customFormat="1" ht="24" x14ac:dyDescent="0.35">
      <c r="A324" s="420"/>
      <c r="B324" s="872"/>
      <c r="C324" s="915"/>
      <c r="D324" s="892"/>
      <c r="E324" s="885"/>
      <c r="F324" s="872"/>
      <c r="G324" s="892"/>
      <c r="H324" s="871"/>
      <c r="I324" s="386" t="s">
        <v>1787</v>
      </c>
      <c r="J324" s="147" t="s">
        <v>6</v>
      </c>
      <c r="K324" s="147" t="s">
        <v>1788</v>
      </c>
      <c r="L324" s="139" t="str">
        <f>VLOOKUP(K324,CódigosRetorno!$A$2:$B$2000,2,FALSE)</f>
        <v>El código de tributo no debe repetirse a nivel de totales</v>
      </c>
      <c r="M324" s="126" t="s">
        <v>9</v>
      </c>
      <c r="N324" s="420"/>
    </row>
    <row r="325" spans="1:14" s="389" customFormat="1" ht="48" x14ac:dyDescent="0.35">
      <c r="A325" s="420"/>
      <c r="B325" s="872"/>
      <c r="C325" s="915"/>
      <c r="D325" s="892"/>
      <c r="E325" s="885"/>
      <c r="F325" s="872"/>
      <c r="G325" s="892"/>
      <c r="H325" s="871"/>
      <c r="I325" s="139" t="s">
        <v>3506</v>
      </c>
      <c r="J325" s="145" t="s">
        <v>6</v>
      </c>
      <c r="K325" s="147" t="s">
        <v>1790</v>
      </c>
      <c r="L325" s="139" t="str">
        <f>VLOOKUP(K325,CódigosRetorno!$A$2:$B$2000,2,FALSE)</f>
        <v>El dato ingresado como codigo de tributo global es invalido para tipo de operación.</v>
      </c>
      <c r="M325" s="148" t="s">
        <v>9</v>
      </c>
      <c r="N325" s="420"/>
    </row>
    <row r="326" spans="1:14" s="389" customFormat="1" ht="48" x14ac:dyDescent="0.35">
      <c r="A326" s="420"/>
      <c r="B326" s="872"/>
      <c r="C326" s="915"/>
      <c r="D326" s="892"/>
      <c r="E326" s="885"/>
      <c r="F326" s="872"/>
      <c r="G326" s="892"/>
      <c r="H326" s="871"/>
      <c r="I326" s="139" t="s">
        <v>3507</v>
      </c>
      <c r="J326" s="145" t="s">
        <v>6</v>
      </c>
      <c r="K326" s="147" t="s">
        <v>1790</v>
      </c>
      <c r="L326" s="139" t="str">
        <f>VLOOKUP(K326,CódigosRetorno!$A$2:$B$2000,2,FALSE)</f>
        <v>El dato ingresado como codigo de tributo global es invalido para tipo de operación.</v>
      </c>
      <c r="M326" s="148" t="s">
        <v>9</v>
      </c>
      <c r="N326" s="420"/>
    </row>
    <row r="327" spans="1:14" s="389" customFormat="1" ht="24" x14ac:dyDescent="0.35">
      <c r="A327" s="420"/>
      <c r="B327" s="872"/>
      <c r="C327" s="915"/>
      <c r="D327" s="892"/>
      <c r="E327" s="885"/>
      <c r="F327" s="872"/>
      <c r="G327" s="138" t="s">
        <v>1661</v>
      </c>
      <c r="H327" s="139" t="s">
        <v>1329</v>
      </c>
      <c r="I327" s="139" t="s">
        <v>1662</v>
      </c>
      <c r="J327" s="131" t="s">
        <v>208</v>
      </c>
      <c r="K327" s="145" t="s">
        <v>1331</v>
      </c>
      <c r="L327" s="139" t="str">
        <f>VLOOKUP(K327,CódigosRetorno!$A$2:$B$2000,2,FALSE)</f>
        <v>El dato ingresado como atributo @schemeName es incorrecto.</v>
      </c>
      <c r="M327" s="148" t="s">
        <v>9</v>
      </c>
      <c r="N327" s="420"/>
    </row>
    <row r="328" spans="1:14" s="389" customFormat="1" ht="24" x14ac:dyDescent="0.35">
      <c r="A328" s="420"/>
      <c r="B328" s="872"/>
      <c r="C328" s="915"/>
      <c r="D328" s="892"/>
      <c r="E328" s="885"/>
      <c r="F328" s="872"/>
      <c r="G328" s="138" t="s">
        <v>1257</v>
      </c>
      <c r="H328" s="139" t="s">
        <v>1258</v>
      </c>
      <c r="I328" s="139" t="s">
        <v>1259</v>
      </c>
      <c r="J328" s="131" t="s">
        <v>208</v>
      </c>
      <c r="K328" s="145" t="s">
        <v>1260</v>
      </c>
      <c r="L328" s="139" t="str">
        <f>VLOOKUP(K328,CódigosRetorno!$A$2:$B$2000,2,FALSE)</f>
        <v>El dato ingresado como atributo @schemeAgencyName es incorrecto.</v>
      </c>
      <c r="M328" s="148" t="s">
        <v>9</v>
      </c>
      <c r="N328" s="420"/>
    </row>
    <row r="329" spans="1:14" s="389" customFormat="1" ht="36" x14ac:dyDescent="0.35">
      <c r="A329" s="420"/>
      <c r="B329" s="872"/>
      <c r="C329" s="915"/>
      <c r="D329" s="892"/>
      <c r="E329" s="885"/>
      <c r="F329" s="872"/>
      <c r="G329" s="138" t="s">
        <v>1690</v>
      </c>
      <c r="H329" s="95" t="s">
        <v>1333</v>
      </c>
      <c r="I329" s="139" t="s">
        <v>1664</v>
      </c>
      <c r="J329" s="145" t="s">
        <v>208</v>
      </c>
      <c r="K329" s="147" t="s">
        <v>1335</v>
      </c>
      <c r="L329" s="139" t="str">
        <f>VLOOKUP(K329,CódigosRetorno!$A$2:$B$2000,2,FALSE)</f>
        <v>El dato ingresado como atributo @schemeURI es incorrecto.</v>
      </c>
      <c r="M329" s="148" t="s">
        <v>9</v>
      </c>
      <c r="N329" s="420"/>
    </row>
    <row r="330" spans="1:14" s="389" customFormat="1" ht="24" x14ac:dyDescent="0.35">
      <c r="A330" s="420"/>
      <c r="B330" s="872"/>
      <c r="C330" s="915"/>
      <c r="D330" s="892"/>
      <c r="E330" s="885"/>
      <c r="F330" s="872" t="s">
        <v>1665</v>
      </c>
      <c r="G330" s="892" t="s">
        <v>1202</v>
      </c>
      <c r="H330" s="871" t="s">
        <v>3487</v>
      </c>
      <c r="I330" s="139" t="s">
        <v>606</v>
      </c>
      <c r="J330" s="145" t="s">
        <v>6</v>
      </c>
      <c r="K330" s="147" t="s">
        <v>1792</v>
      </c>
      <c r="L330" s="139" t="str">
        <f>VLOOKUP(K330,CódigosRetorno!$A$2:$B$2000,2,FALSE)</f>
        <v>El XML no contiene el tag TaxScheme Name de impuestos globales</v>
      </c>
      <c r="M330" s="138" t="s">
        <v>9</v>
      </c>
      <c r="N330" s="420"/>
    </row>
    <row r="331" spans="1:14" s="389" customFormat="1" ht="24" x14ac:dyDescent="0.35">
      <c r="A331" s="420"/>
      <c r="B331" s="872"/>
      <c r="C331" s="915"/>
      <c r="D331" s="892"/>
      <c r="E331" s="885"/>
      <c r="F331" s="872"/>
      <c r="G331" s="892"/>
      <c r="H331" s="871"/>
      <c r="I331" s="141" t="s">
        <v>1793</v>
      </c>
      <c r="J331" s="145" t="s">
        <v>6</v>
      </c>
      <c r="K331" s="147" t="s">
        <v>1794</v>
      </c>
      <c r="L331" s="139" t="str">
        <f>VLOOKUP(K331,CódigosRetorno!$A$2:$B$2000,2,FALSE)</f>
        <v>El valor del tag nombre del tributo no corresponde al esperado.</v>
      </c>
      <c r="M331" s="138" t="s">
        <v>1653</v>
      </c>
      <c r="N331" s="420"/>
    </row>
    <row r="332" spans="1:14" s="389" customFormat="1" ht="24" x14ac:dyDescent="0.35">
      <c r="A332" s="420"/>
      <c r="B332" s="872"/>
      <c r="C332" s="915"/>
      <c r="D332" s="892"/>
      <c r="E332" s="885"/>
      <c r="F332" s="872" t="s">
        <v>144</v>
      </c>
      <c r="G332" s="892"/>
      <c r="H332" s="871" t="s">
        <v>3488</v>
      </c>
      <c r="I332" s="139" t="s">
        <v>606</v>
      </c>
      <c r="J332" s="145" t="s">
        <v>6</v>
      </c>
      <c r="K332" s="147" t="s">
        <v>1796</v>
      </c>
      <c r="L332" s="139" t="str">
        <f>VLOOKUP(K332,CódigosRetorno!$A$2:$B$2000,2,FALSE)</f>
        <v>El XML no contiene el tag código de tributo internacional de impuestos globales</v>
      </c>
      <c r="M332" s="138" t="s">
        <v>9</v>
      </c>
      <c r="N332" s="420"/>
    </row>
    <row r="333" spans="1:14" s="389" customFormat="1" ht="24" x14ac:dyDescent="0.35">
      <c r="A333" s="420"/>
      <c r="B333" s="872"/>
      <c r="C333" s="915"/>
      <c r="D333" s="892"/>
      <c r="E333" s="869"/>
      <c r="F333" s="872"/>
      <c r="G333" s="892"/>
      <c r="H333" s="871"/>
      <c r="I333" s="141" t="s">
        <v>1797</v>
      </c>
      <c r="J333" s="145" t="s">
        <v>6</v>
      </c>
      <c r="K333" s="147" t="s">
        <v>1798</v>
      </c>
      <c r="L333" s="139" t="str">
        <f>VLOOKUP(K333,CódigosRetorno!$A$2:$B$2000,2,FALSE)</f>
        <v>El valor del tag codigo de tributo internacional no corresponde al esperado.</v>
      </c>
      <c r="M333" s="138" t="s">
        <v>1653</v>
      </c>
      <c r="N333" s="420"/>
    </row>
    <row r="334" spans="1:14" s="389" customFormat="1" ht="24.75" customHeight="1" x14ac:dyDescent="0.35">
      <c r="A334" s="420"/>
      <c r="B334" s="872" t="s">
        <v>3508</v>
      </c>
      <c r="C334" s="915" t="s">
        <v>3509</v>
      </c>
      <c r="D334" s="892" t="s">
        <v>63</v>
      </c>
      <c r="E334" s="872" t="s">
        <v>184</v>
      </c>
      <c r="F334" s="872" t="s">
        <v>300</v>
      </c>
      <c r="G334" s="892" t="s">
        <v>1714</v>
      </c>
      <c r="H334" s="871" t="s">
        <v>3510</v>
      </c>
      <c r="I334" s="141" t="s">
        <v>1626</v>
      </c>
      <c r="J334" s="145" t="s">
        <v>6</v>
      </c>
      <c r="K334" s="147" t="s">
        <v>1762</v>
      </c>
      <c r="L334" s="139" t="str">
        <f>VLOOKUP(K334,CódigosRetorno!$A$2:$B$2000,2,FALSE)</f>
        <v>El XML no contiene el tag o no existe información de total valor de venta globales</v>
      </c>
      <c r="M334" s="148" t="s">
        <v>9</v>
      </c>
      <c r="N334" s="420"/>
    </row>
    <row r="335" spans="1:14" s="389" customFormat="1" ht="24" x14ac:dyDescent="0.35">
      <c r="A335" s="420"/>
      <c r="B335" s="872"/>
      <c r="C335" s="915"/>
      <c r="D335" s="892"/>
      <c r="E335" s="872"/>
      <c r="F335" s="872"/>
      <c r="G335" s="892"/>
      <c r="H335" s="871"/>
      <c r="I335" s="139" t="s">
        <v>1154</v>
      </c>
      <c r="J335" s="131" t="s">
        <v>6</v>
      </c>
      <c r="K335" s="145" t="s">
        <v>1763</v>
      </c>
      <c r="L335" s="139" t="str">
        <f>VLOOKUP(K335,CódigosRetorno!$A$2:$B$2000,2,FALSE)</f>
        <v>El dato ingresado en el total valor de venta globales no cumple con el formato establecido</v>
      </c>
      <c r="M335" s="148" t="s">
        <v>9</v>
      </c>
      <c r="N335" s="420"/>
    </row>
    <row r="336" spans="1:14" s="389" customFormat="1" ht="120" x14ac:dyDescent="0.35">
      <c r="A336" s="420"/>
      <c r="B336" s="872"/>
      <c r="C336" s="915"/>
      <c r="D336" s="892"/>
      <c r="E336" s="872"/>
      <c r="F336" s="872"/>
      <c r="G336" s="892"/>
      <c r="H336" s="871"/>
      <c r="I336" s="139" t="s">
        <v>3511</v>
      </c>
      <c r="J336" s="843" t="s">
        <v>6</v>
      </c>
      <c r="K336" s="834" t="s">
        <v>1832</v>
      </c>
      <c r="L336" s="139" t="str">
        <f>VLOOKUP(MID(K336,1,4),CódigosRetorno!$A$2:$B$2000,2,FALSE)</f>
        <v>La sumatoria del monto base - ISC de línea no corresponden al total</v>
      </c>
      <c r="M336" s="148" t="s">
        <v>9</v>
      </c>
      <c r="N336" s="420"/>
    </row>
    <row r="337" spans="1:14" s="389" customFormat="1" ht="120" x14ac:dyDescent="0.35">
      <c r="A337" s="420"/>
      <c r="B337" s="872"/>
      <c r="C337" s="915"/>
      <c r="D337" s="892"/>
      <c r="E337" s="872"/>
      <c r="F337" s="872"/>
      <c r="G337" s="892"/>
      <c r="H337" s="871"/>
      <c r="I337" s="139" t="s">
        <v>3512</v>
      </c>
      <c r="J337" s="131" t="s">
        <v>208</v>
      </c>
      <c r="K337" s="145" t="s">
        <v>2987</v>
      </c>
      <c r="L337" s="139" t="str">
        <f>VLOOKUP(K337,CódigosRetorno!$A$2:$B$2000,2,FALSE)</f>
        <v>La sumatoria del monto base - ISC de línea no corresponden al total</v>
      </c>
      <c r="M337" s="148" t="s">
        <v>9</v>
      </c>
      <c r="N337" s="420"/>
    </row>
    <row r="338" spans="1:14" s="389" customFormat="1" ht="77.25" customHeight="1" x14ac:dyDescent="0.35">
      <c r="A338" s="420"/>
      <c r="B338" s="872"/>
      <c r="C338" s="915"/>
      <c r="D338" s="892"/>
      <c r="E338" s="872"/>
      <c r="F338" s="872"/>
      <c r="G338" s="892"/>
      <c r="H338" s="871"/>
      <c r="I338" s="139" t="s">
        <v>3513</v>
      </c>
      <c r="J338" s="843" t="s">
        <v>6</v>
      </c>
      <c r="K338" s="834" t="s">
        <v>1834</v>
      </c>
      <c r="L338" s="139" t="str">
        <f>VLOOKUP(MID(K338,1,4),CódigosRetorno!$A$2:$B$2000,2,FALSE)</f>
        <v>La sumatoria del monto base - Otros tributos de línea no corresponden al total</v>
      </c>
      <c r="M338" s="148" t="s">
        <v>9</v>
      </c>
      <c r="N338" s="420"/>
    </row>
    <row r="339" spans="1:14" s="389" customFormat="1" ht="88.5" customHeight="1" x14ac:dyDescent="0.35">
      <c r="A339" s="420"/>
      <c r="B339" s="872"/>
      <c r="C339" s="915"/>
      <c r="D339" s="892"/>
      <c r="E339" s="872"/>
      <c r="F339" s="138"/>
      <c r="G339" s="131"/>
      <c r="H339" s="139"/>
      <c r="I339" s="139" t="s">
        <v>3514</v>
      </c>
      <c r="J339" s="131" t="s">
        <v>208</v>
      </c>
      <c r="K339" s="145" t="s">
        <v>2989</v>
      </c>
      <c r="L339" s="139" t="str">
        <f>VLOOKUP(K339,CódigosRetorno!$A$2:$B$2000,2,FALSE)</f>
        <v>La sumatoria del monto base - Otros tributos de línea no corresponden al total</v>
      </c>
      <c r="M339" s="148" t="s">
        <v>9</v>
      </c>
      <c r="N339" s="420"/>
    </row>
    <row r="340" spans="1:14" s="389" customFormat="1" ht="24" x14ac:dyDescent="0.35">
      <c r="A340" s="420"/>
      <c r="B340" s="872"/>
      <c r="C340" s="915"/>
      <c r="D340" s="892"/>
      <c r="E340" s="872"/>
      <c r="F340" s="138" t="s">
        <v>144</v>
      </c>
      <c r="G340" s="131" t="s">
        <v>308</v>
      </c>
      <c r="H340" s="95" t="s">
        <v>1570</v>
      </c>
      <c r="I340" s="141" t="s">
        <v>1593</v>
      </c>
      <c r="J340" s="145" t="s">
        <v>6</v>
      </c>
      <c r="K340" s="147" t="s">
        <v>1147</v>
      </c>
      <c r="L340" s="139" t="str">
        <f>VLOOKUP(K340,CódigosRetorno!$A$2:$B$2000,2,FALSE)</f>
        <v>La moneda debe ser la misma en todo el documento. Salvo las percepciones que sólo son en moneda nacional</v>
      </c>
      <c r="M340" s="138" t="s">
        <v>9</v>
      </c>
      <c r="N340" s="420"/>
    </row>
    <row r="341" spans="1:14" s="389" customFormat="1" ht="24.75" customHeight="1" x14ac:dyDescent="0.35">
      <c r="A341" s="420"/>
      <c r="B341" s="872"/>
      <c r="C341" s="915"/>
      <c r="D341" s="892"/>
      <c r="E341" s="872"/>
      <c r="F341" s="872" t="s">
        <v>300</v>
      </c>
      <c r="G341" s="892" t="s">
        <v>1714</v>
      </c>
      <c r="H341" s="871" t="s">
        <v>3515</v>
      </c>
      <c r="I341" s="139" t="s">
        <v>1154</v>
      </c>
      <c r="J341" s="145" t="s">
        <v>6</v>
      </c>
      <c r="K341" s="147" t="s">
        <v>1193</v>
      </c>
      <c r="L341" s="139" t="str">
        <f>VLOOKUP(K341,CódigosRetorno!$A$2:$B$2000,2,FALSE)</f>
        <v>El dato ingresado en TaxAmount no cumple con el formato establecido</v>
      </c>
      <c r="M341" s="138" t="s">
        <v>9</v>
      </c>
      <c r="N341" s="420"/>
    </row>
    <row r="342" spans="1:14" s="389" customFormat="1" ht="108" x14ac:dyDescent="0.35">
      <c r="A342" s="420"/>
      <c r="B342" s="872"/>
      <c r="C342" s="915"/>
      <c r="D342" s="892"/>
      <c r="E342" s="872"/>
      <c r="F342" s="872"/>
      <c r="G342" s="892"/>
      <c r="H342" s="871"/>
      <c r="I342" s="139" t="s">
        <v>3516</v>
      </c>
      <c r="J342" s="843" t="s">
        <v>6</v>
      </c>
      <c r="K342" s="834" t="s">
        <v>1837</v>
      </c>
      <c r="L342" s="139" t="str">
        <f>VLOOKUP(MID(K342,1,4),CódigosRetorno!$A$2:$B$2000,2,FALSE)</f>
        <v>La sumatoria del total del importe del tributo ISC de línea no corresponden al total</v>
      </c>
      <c r="M342" s="138" t="s">
        <v>9</v>
      </c>
      <c r="N342" s="420"/>
    </row>
    <row r="343" spans="1:14" s="389" customFormat="1" ht="108" x14ac:dyDescent="0.35">
      <c r="A343" s="420"/>
      <c r="B343" s="872"/>
      <c r="C343" s="915"/>
      <c r="D343" s="892"/>
      <c r="E343" s="872"/>
      <c r="F343" s="872"/>
      <c r="G343" s="892"/>
      <c r="H343" s="871"/>
      <c r="I343" s="139" t="s">
        <v>3517</v>
      </c>
      <c r="J343" s="131" t="s">
        <v>208</v>
      </c>
      <c r="K343" s="147" t="s">
        <v>2993</v>
      </c>
      <c r="L343" s="139" t="str">
        <f>VLOOKUP(K343,CódigosRetorno!$A$2:$B$2000,2,FALSE)</f>
        <v>La sumatoria del total del importe del tributo ISC de línea no corresponden al total</v>
      </c>
      <c r="M343" s="138" t="s">
        <v>9</v>
      </c>
      <c r="N343" s="420"/>
    </row>
    <row r="344" spans="1:14" s="389" customFormat="1" ht="60" x14ac:dyDescent="0.35">
      <c r="A344" s="420"/>
      <c r="B344" s="872"/>
      <c r="C344" s="915"/>
      <c r="D344" s="892"/>
      <c r="E344" s="872"/>
      <c r="F344" s="872"/>
      <c r="G344" s="892"/>
      <c r="H344" s="871"/>
      <c r="I344" s="139" t="s">
        <v>3518</v>
      </c>
      <c r="J344" s="843" t="s">
        <v>6</v>
      </c>
      <c r="K344" s="834" t="s">
        <v>1843</v>
      </c>
      <c r="L344" s="139" t="str">
        <f>VLOOKUP(MID(K344,1,4),CódigosRetorno!$A$2:$B$2000,2,FALSE)</f>
        <v>La sumatoria del total del importe del tributo Otros tributos de línea no corresponden al total</v>
      </c>
      <c r="M344" s="138" t="s">
        <v>9</v>
      </c>
      <c r="N344" s="420"/>
    </row>
    <row r="345" spans="1:14" s="389" customFormat="1" ht="60" x14ac:dyDescent="0.35">
      <c r="A345" s="420"/>
      <c r="B345" s="872"/>
      <c r="C345" s="915"/>
      <c r="D345" s="892"/>
      <c r="E345" s="872"/>
      <c r="F345" s="138"/>
      <c r="G345" s="131"/>
      <c r="H345" s="139"/>
      <c r="I345" s="139" t="s">
        <v>3519</v>
      </c>
      <c r="J345" s="131" t="s">
        <v>208</v>
      </c>
      <c r="K345" s="147" t="s">
        <v>2996</v>
      </c>
      <c r="L345" s="139" t="str">
        <f>VLOOKUP(K345,CódigosRetorno!$A$2:$B$2000,2,FALSE)</f>
        <v>La sumatoria del total del importe del tributo Otros tributos de línea no corresponden al total</v>
      </c>
      <c r="M345" s="138" t="s">
        <v>9</v>
      </c>
      <c r="N345" s="420"/>
    </row>
    <row r="346" spans="1:14" s="389" customFormat="1" ht="24" x14ac:dyDescent="0.35">
      <c r="A346" s="420"/>
      <c r="B346" s="872"/>
      <c r="C346" s="915"/>
      <c r="D346" s="892"/>
      <c r="E346" s="872"/>
      <c r="F346" s="138" t="s">
        <v>144</v>
      </c>
      <c r="G346" s="131" t="s">
        <v>308</v>
      </c>
      <c r="H346" s="95" t="s">
        <v>1570</v>
      </c>
      <c r="I346" s="141" t="s">
        <v>1593</v>
      </c>
      <c r="J346" s="145" t="s">
        <v>6</v>
      </c>
      <c r="K346" s="147" t="s">
        <v>1147</v>
      </c>
      <c r="L346" s="139" t="str">
        <f>VLOOKUP(K346,CódigosRetorno!$A$2:$B$2000,2,FALSE)</f>
        <v>La moneda debe ser la misma en todo el documento. Salvo las percepciones que sólo son en moneda nacional</v>
      </c>
      <c r="M346" s="138" t="s">
        <v>9</v>
      </c>
      <c r="N346" s="420"/>
    </row>
    <row r="347" spans="1:14" s="389" customFormat="1" ht="24" x14ac:dyDescent="0.35">
      <c r="A347" s="420"/>
      <c r="B347" s="872"/>
      <c r="C347" s="915"/>
      <c r="D347" s="892"/>
      <c r="E347" s="872"/>
      <c r="F347" s="872" t="s">
        <v>664</v>
      </c>
      <c r="G347" s="892" t="s">
        <v>1202</v>
      </c>
      <c r="H347" s="871" t="s">
        <v>3483</v>
      </c>
      <c r="I347" s="139" t="s">
        <v>606</v>
      </c>
      <c r="J347" s="145" t="s">
        <v>6</v>
      </c>
      <c r="K347" s="147" t="s">
        <v>1784</v>
      </c>
      <c r="L347" s="139" t="str">
        <f>VLOOKUP(K347,CódigosRetorno!$A$2:$B$2000,2,FALSE)</f>
        <v>El XML no contiene el tag o no existe información de código de tributo.</v>
      </c>
      <c r="M347" s="138" t="s">
        <v>9</v>
      </c>
      <c r="N347" s="420"/>
    </row>
    <row r="348" spans="1:14" s="389" customFormat="1" ht="24" x14ac:dyDescent="0.35">
      <c r="A348" s="420"/>
      <c r="B348" s="872"/>
      <c r="C348" s="915"/>
      <c r="D348" s="892"/>
      <c r="E348" s="872"/>
      <c r="F348" s="872"/>
      <c r="G348" s="892"/>
      <c r="H348" s="871"/>
      <c r="I348" s="141" t="s">
        <v>1785</v>
      </c>
      <c r="J348" s="145" t="s">
        <v>6</v>
      </c>
      <c r="K348" s="147" t="s">
        <v>1786</v>
      </c>
      <c r="L348" s="139" t="str">
        <f>VLOOKUP(K348,CódigosRetorno!$A$2:$B$2000,2,FALSE)</f>
        <v>El dato ingresado como codigo de tributo global no corresponde al valor esperado.</v>
      </c>
      <c r="M348" s="138" t="s">
        <v>1653</v>
      </c>
      <c r="N348" s="420"/>
    </row>
    <row r="349" spans="1:14" s="389" customFormat="1" ht="24" x14ac:dyDescent="0.35">
      <c r="A349" s="420"/>
      <c r="B349" s="872"/>
      <c r="C349" s="915"/>
      <c r="D349" s="892"/>
      <c r="E349" s="872"/>
      <c r="F349" s="872"/>
      <c r="G349" s="892"/>
      <c r="H349" s="871"/>
      <c r="I349" s="386" t="s">
        <v>1787</v>
      </c>
      <c r="J349" s="147" t="s">
        <v>6</v>
      </c>
      <c r="K349" s="147" t="s">
        <v>1788</v>
      </c>
      <c r="L349" s="139" t="str">
        <f>VLOOKUP(K349,CódigosRetorno!$A$2:$B$2000,2,FALSE)</f>
        <v>El código de tributo no debe repetirse a nivel de totales</v>
      </c>
      <c r="M349" s="126" t="s">
        <v>9</v>
      </c>
      <c r="N349" s="420"/>
    </row>
    <row r="350" spans="1:14" s="389" customFormat="1" ht="24" x14ac:dyDescent="0.35">
      <c r="A350" s="420"/>
      <c r="B350" s="872"/>
      <c r="C350" s="915"/>
      <c r="D350" s="892"/>
      <c r="E350" s="872"/>
      <c r="F350" s="872"/>
      <c r="G350" s="892"/>
      <c r="H350" s="871"/>
      <c r="I350" s="139" t="s">
        <v>3520</v>
      </c>
      <c r="J350" s="145" t="s">
        <v>6</v>
      </c>
      <c r="K350" s="147" t="s">
        <v>1790</v>
      </c>
      <c r="L350" s="139" t="str">
        <f>VLOOKUP(K350,CódigosRetorno!$A$2:$B$2000,2,FALSE)</f>
        <v>El dato ingresado como codigo de tributo global es invalido para tipo de operación.</v>
      </c>
      <c r="M350" s="126" t="s">
        <v>9</v>
      </c>
      <c r="N350" s="420"/>
    </row>
    <row r="351" spans="1:14" s="389" customFormat="1" ht="24" x14ac:dyDescent="0.35">
      <c r="A351" s="420"/>
      <c r="B351" s="872"/>
      <c r="C351" s="915"/>
      <c r="D351" s="892"/>
      <c r="E351" s="872"/>
      <c r="F351" s="872"/>
      <c r="G351" s="892"/>
      <c r="H351" s="871"/>
      <c r="I351" s="139" t="s">
        <v>3521</v>
      </c>
      <c r="J351" s="145" t="s">
        <v>6</v>
      </c>
      <c r="K351" s="147" t="s">
        <v>1790</v>
      </c>
      <c r="L351" s="139" t="str">
        <f>VLOOKUP(K351,CódigosRetorno!$A$2:$B$2000,2,FALSE)</f>
        <v>El dato ingresado como codigo de tributo global es invalido para tipo de operación.</v>
      </c>
      <c r="M351" s="126" t="s">
        <v>9</v>
      </c>
      <c r="N351" s="420"/>
    </row>
    <row r="352" spans="1:14" s="389" customFormat="1" ht="24" x14ac:dyDescent="0.35">
      <c r="A352" s="420"/>
      <c r="B352" s="872"/>
      <c r="C352" s="915"/>
      <c r="D352" s="892"/>
      <c r="E352" s="872"/>
      <c r="F352" s="872"/>
      <c r="G352" s="138" t="s">
        <v>1661</v>
      </c>
      <c r="H352" s="139" t="s">
        <v>1329</v>
      </c>
      <c r="I352" s="139" t="s">
        <v>1662</v>
      </c>
      <c r="J352" s="131" t="s">
        <v>208</v>
      </c>
      <c r="K352" s="145" t="s">
        <v>1331</v>
      </c>
      <c r="L352" s="139" t="str">
        <f>VLOOKUP(K352,CódigosRetorno!$A$2:$B$2000,2,FALSE)</f>
        <v>El dato ingresado como atributo @schemeName es incorrecto.</v>
      </c>
      <c r="M352" s="148" t="s">
        <v>9</v>
      </c>
      <c r="N352" s="420"/>
    </row>
    <row r="353" spans="1:14" s="389" customFormat="1" ht="24" x14ac:dyDescent="0.35">
      <c r="A353" s="420"/>
      <c r="B353" s="872"/>
      <c r="C353" s="915"/>
      <c r="D353" s="892"/>
      <c r="E353" s="872"/>
      <c r="F353" s="872"/>
      <c r="G353" s="138" t="s">
        <v>1257</v>
      </c>
      <c r="H353" s="139" t="s">
        <v>1258</v>
      </c>
      <c r="I353" s="139" t="s">
        <v>1259</v>
      </c>
      <c r="J353" s="131" t="s">
        <v>208</v>
      </c>
      <c r="K353" s="145" t="s">
        <v>1260</v>
      </c>
      <c r="L353" s="139" t="str">
        <f>VLOOKUP(K353,CódigosRetorno!$A$2:$B$2000,2,FALSE)</f>
        <v>El dato ingresado como atributo @schemeAgencyName es incorrecto.</v>
      </c>
      <c r="M353" s="148" t="s">
        <v>9</v>
      </c>
      <c r="N353" s="420"/>
    </row>
    <row r="354" spans="1:14" s="389" customFormat="1" ht="36" x14ac:dyDescent="0.35">
      <c r="A354" s="420"/>
      <c r="B354" s="872"/>
      <c r="C354" s="915"/>
      <c r="D354" s="892"/>
      <c r="E354" s="872"/>
      <c r="F354" s="872"/>
      <c r="G354" s="138" t="s">
        <v>1690</v>
      </c>
      <c r="H354" s="95" t="s">
        <v>1333</v>
      </c>
      <c r="I354" s="139" t="s">
        <v>1664</v>
      </c>
      <c r="J354" s="145" t="s">
        <v>208</v>
      </c>
      <c r="K354" s="147" t="s">
        <v>1335</v>
      </c>
      <c r="L354" s="139" t="str">
        <f>VLOOKUP(K354,CódigosRetorno!$A$2:$B$2000,2,FALSE)</f>
        <v>El dato ingresado como atributo @schemeURI es incorrecto.</v>
      </c>
      <c r="M354" s="148" t="s">
        <v>9</v>
      </c>
      <c r="N354" s="420"/>
    </row>
    <row r="355" spans="1:14" s="389" customFormat="1" ht="24" x14ac:dyDescent="0.35">
      <c r="A355" s="420"/>
      <c r="B355" s="872"/>
      <c r="C355" s="915"/>
      <c r="D355" s="892"/>
      <c r="E355" s="872"/>
      <c r="F355" s="872" t="s">
        <v>1665</v>
      </c>
      <c r="G355" s="892" t="s">
        <v>1202</v>
      </c>
      <c r="H355" s="871" t="s">
        <v>3487</v>
      </c>
      <c r="I355" s="139" t="s">
        <v>606</v>
      </c>
      <c r="J355" s="145" t="s">
        <v>6</v>
      </c>
      <c r="K355" s="147" t="s">
        <v>1792</v>
      </c>
      <c r="L355" s="139" t="str">
        <f>VLOOKUP(K355,CódigosRetorno!$A$2:$B$2000,2,FALSE)</f>
        <v>El XML no contiene el tag TaxScheme Name de impuestos globales</v>
      </c>
      <c r="M355" s="138" t="s">
        <v>9</v>
      </c>
      <c r="N355" s="420"/>
    </row>
    <row r="356" spans="1:14" s="389" customFormat="1" ht="24" x14ac:dyDescent="0.35">
      <c r="A356" s="420"/>
      <c r="B356" s="872"/>
      <c r="C356" s="915"/>
      <c r="D356" s="892"/>
      <c r="E356" s="872"/>
      <c r="F356" s="872"/>
      <c r="G356" s="892"/>
      <c r="H356" s="871"/>
      <c r="I356" s="141" t="s">
        <v>1793</v>
      </c>
      <c r="J356" s="145" t="s">
        <v>6</v>
      </c>
      <c r="K356" s="147" t="s">
        <v>1794</v>
      </c>
      <c r="L356" s="139" t="str">
        <f>VLOOKUP(K356,CódigosRetorno!$A$2:$B$2000,2,FALSE)</f>
        <v>El valor del tag nombre del tributo no corresponde al esperado.</v>
      </c>
      <c r="M356" s="138" t="s">
        <v>1653</v>
      </c>
      <c r="N356" s="420"/>
    </row>
    <row r="357" spans="1:14" s="389" customFormat="1" ht="24" x14ac:dyDescent="0.35">
      <c r="A357" s="420"/>
      <c r="B357" s="872"/>
      <c r="C357" s="915"/>
      <c r="D357" s="892"/>
      <c r="E357" s="872"/>
      <c r="F357" s="872" t="s">
        <v>144</v>
      </c>
      <c r="G357" s="892"/>
      <c r="H357" s="871" t="s">
        <v>3488</v>
      </c>
      <c r="I357" s="139" t="s">
        <v>606</v>
      </c>
      <c r="J357" s="145" t="s">
        <v>6</v>
      </c>
      <c r="K357" s="147" t="s">
        <v>1796</v>
      </c>
      <c r="L357" s="139" t="str">
        <f>VLOOKUP(K357,CódigosRetorno!$A$2:$B$2000,2,FALSE)</f>
        <v>El XML no contiene el tag código de tributo internacional de impuestos globales</v>
      </c>
      <c r="M357" s="138" t="s">
        <v>9</v>
      </c>
      <c r="N357" s="420"/>
    </row>
    <row r="358" spans="1:14" s="389" customFormat="1" ht="24" x14ac:dyDescent="0.35">
      <c r="A358" s="420"/>
      <c r="B358" s="872"/>
      <c r="C358" s="915"/>
      <c r="D358" s="892"/>
      <c r="E358" s="872"/>
      <c r="F358" s="872"/>
      <c r="G358" s="892"/>
      <c r="H358" s="871"/>
      <c r="I358" s="141" t="s">
        <v>1797</v>
      </c>
      <c r="J358" s="145" t="s">
        <v>6</v>
      </c>
      <c r="K358" s="147" t="s">
        <v>1798</v>
      </c>
      <c r="L358" s="139" t="str">
        <f>VLOOKUP(K358,CódigosRetorno!$A$2:$B$2000,2,FALSE)</f>
        <v>El valor del tag codigo de tributo internacional no corresponde al esperado.</v>
      </c>
      <c r="M358" s="138" t="s">
        <v>1653</v>
      </c>
      <c r="N358" s="420"/>
    </row>
    <row r="359" spans="1:14" s="389" customFormat="1" ht="24" customHeight="1" x14ac:dyDescent="0.35">
      <c r="A359" s="420"/>
      <c r="B359" s="868" t="s">
        <v>3522</v>
      </c>
      <c r="C359" s="873" t="s">
        <v>3523</v>
      </c>
      <c r="D359" s="889" t="s">
        <v>63</v>
      </c>
      <c r="E359" s="868" t="s">
        <v>184</v>
      </c>
      <c r="F359" s="132" t="s">
        <v>300</v>
      </c>
      <c r="G359" s="136" t="s">
        <v>1714</v>
      </c>
      <c r="H359" s="140" t="s">
        <v>3524</v>
      </c>
      <c r="I359" s="139" t="s">
        <v>1154</v>
      </c>
      <c r="J359" s="145" t="s">
        <v>6</v>
      </c>
      <c r="K359" s="147" t="s">
        <v>1193</v>
      </c>
      <c r="L359" s="139" t="str">
        <f>VLOOKUP(K359,CódigosRetorno!$A$2:$B$2000,2,FALSE)</f>
        <v>El dato ingresado en TaxAmount no cumple con el formato establecido</v>
      </c>
      <c r="M359" s="138" t="s">
        <v>9</v>
      </c>
      <c r="N359" s="420"/>
    </row>
    <row r="360" spans="1:14" s="389" customFormat="1" ht="60" x14ac:dyDescent="0.35">
      <c r="A360" s="420"/>
      <c r="B360" s="885"/>
      <c r="C360" s="886"/>
      <c r="D360" s="890"/>
      <c r="E360" s="885"/>
      <c r="F360" s="133"/>
      <c r="G360" s="293"/>
      <c r="H360" s="340"/>
      <c r="I360" s="139" t="s">
        <v>3525</v>
      </c>
      <c r="J360" s="843" t="s">
        <v>6</v>
      </c>
      <c r="K360" s="834" t="s">
        <v>1839</v>
      </c>
      <c r="L360" s="139" t="str">
        <f>VLOOKUP(MID(K360,1,4),CódigosRetorno!$A$2:$B$2000,2,FALSE)</f>
        <v>La sumatoria del total del importe del tributo ICBPER de línea no corresponden al total</v>
      </c>
      <c r="M360" s="138" t="s">
        <v>9</v>
      </c>
      <c r="N360" s="420"/>
    </row>
    <row r="361" spans="1:14" s="389" customFormat="1" ht="60" x14ac:dyDescent="0.35">
      <c r="A361" s="420"/>
      <c r="B361" s="885"/>
      <c r="C361" s="886"/>
      <c r="D361" s="890"/>
      <c r="E361" s="885"/>
      <c r="F361" s="133"/>
      <c r="G361" s="293"/>
      <c r="H361" s="340"/>
      <c r="I361" s="139" t="s">
        <v>3526</v>
      </c>
      <c r="J361" s="131" t="s">
        <v>208</v>
      </c>
      <c r="K361" s="147" t="s">
        <v>2994</v>
      </c>
      <c r="L361" s="139" t="str">
        <f>VLOOKUP(K361,CódigosRetorno!$A$2:$B$2000,2,FALSE)</f>
        <v>La sumatoria del total del importe del tributo ICBPER de línea no corresponden al total</v>
      </c>
      <c r="M361" s="138" t="s">
        <v>9</v>
      </c>
      <c r="N361" s="420"/>
    </row>
    <row r="362" spans="1:14" s="389" customFormat="1" ht="24" customHeight="1" x14ac:dyDescent="0.35">
      <c r="A362" s="420"/>
      <c r="B362" s="885"/>
      <c r="C362" s="886"/>
      <c r="D362" s="890"/>
      <c r="E362" s="885"/>
      <c r="F362" s="134"/>
      <c r="G362" s="137"/>
      <c r="H362" s="296"/>
      <c r="I362" s="139" t="s">
        <v>1840</v>
      </c>
      <c r="J362" s="131" t="s">
        <v>6</v>
      </c>
      <c r="K362" s="147" t="s">
        <v>1841</v>
      </c>
      <c r="L362" s="139" t="str">
        <f>VLOOKUP(K362,CódigosRetorno!$A$2:$B$2000,2,FALSE)</f>
        <v>El impuesto ICBPER no se encuentra vigente</v>
      </c>
      <c r="M362" s="138" t="s">
        <v>9</v>
      </c>
      <c r="N362" s="420"/>
    </row>
    <row r="363" spans="1:14" s="389" customFormat="1" ht="24" x14ac:dyDescent="0.35">
      <c r="A363" s="420"/>
      <c r="B363" s="885"/>
      <c r="C363" s="886"/>
      <c r="D363" s="890"/>
      <c r="E363" s="885"/>
      <c r="F363" s="132" t="s">
        <v>144</v>
      </c>
      <c r="G363" s="136" t="s">
        <v>308</v>
      </c>
      <c r="H363" s="377" t="s">
        <v>1570</v>
      </c>
      <c r="I363" s="141" t="s">
        <v>1593</v>
      </c>
      <c r="J363" s="145" t="s">
        <v>6</v>
      </c>
      <c r="K363" s="147" t="s">
        <v>1147</v>
      </c>
      <c r="L363" s="139" t="str">
        <f>VLOOKUP(K363,CódigosRetorno!$A$2:$B$2000,2,FALSE)</f>
        <v>La moneda debe ser la misma en todo el documento. Salvo las percepciones que sólo son en moneda nacional</v>
      </c>
      <c r="M363" s="138" t="s">
        <v>1295</v>
      </c>
      <c r="N363" s="420"/>
    </row>
    <row r="364" spans="1:14" s="389" customFormat="1" ht="36" x14ac:dyDescent="0.35">
      <c r="A364" s="420"/>
      <c r="B364" s="885"/>
      <c r="C364" s="886"/>
      <c r="D364" s="890"/>
      <c r="E364" s="885"/>
      <c r="F364" s="132" t="s">
        <v>664</v>
      </c>
      <c r="G364" s="136" t="s">
        <v>1202</v>
      </c>
      <c r="H364" s="135" t="s">
        <v>3483</v>
      </c>
      <c r="I364" s="139" t="s">
        <v>606</v>
      </c>
      <c r="J364" s="145" t="s">
        <v>6</v>
      </c>
      <c r="K364" s="147" t="s">
        <v>1784</v>
      </c>
      <c r="L364" s="139" t="str">
        <f>VLOOKUP(K364,CódigosRetorno!$A$2:$B$2000,2,FALSE)</f>
        <v>El XML no contiene el tag o no existe información de código de tributo.</v>
      </c>
      <c r="M364" s="138" t="s">
        <v>9</v>
      </c>
      <c r="N364" s="420"/>
    </row>
    <row r="365" spans="1:14" s="389" customFormat="1" ht="24" x14ac:dyDescent="0.35">
      <c r="A365" s="420"/>
      <c r="B365" s="885"/>
      <c r="C365" s="886"/>
      <c r="D365" s="890"/>
      <c r="E365" s="885"/>
      <c r="F365" s="132"/>
      <c r="G365" s="138" t="s">
        <v>1661</v>
      </c>
      <c r="H365" s="139" t="s">
        <v>1329</v>
      </c>
      <c r="I365" s="139" t="s">
        <v>1662</v>
      </c>
      <c r="J365" s="131" t="s">
        <v>208</v>
      </c>
      <c r="K365" s="145" t="s">
        <v>1331</v>
      </c>
      <c r="L365" s="139" t="str">
        <f>VLOOKUP(K365,CódigosRetorno!$A$2:$B$2000,2,FALSE)</f>
        <v>El dato ingresado como atributo @schemeName es incorrecto.</v>
      </c>
      <c r="M365" s="148" t="s">
        <v>9</v>
      </c>
      <c r="N365" s="420"/>
    </row>
    <row r="366" spans="1:14" s="389" customFormat="1" ht="24" x14ac:dyDescent="0.35">
      <c r="A366" s="420"/>
      <c r="B366" s="885"/>
      <c r="C366" s="886"/>
      <c r="D366" s="890"/>
      <c r="E366" s="885"/>
      <c r="F366" s="133"/>
      <c r="G366" s="138" t="s">
        <v>1257</v>
      </c>
      <c r="H366" s="139" t="s">
        <v>1258</v>
      </c>
      <c r="I366" s="139" t="s">
        <v>1259</v>
      </c>
      <c r="J366" s="131" t="s">
        <v>208</v>
      </c>
      <c r="K366" s="145" t="s">
        <v>1260</v>
      </c>
      <c r="L366" s="139" t="str">
        <f>VLOOKUP(K366,CódigosRetorno!$A$2:$B$2000,2,FALSE)</f>
        <v>El dato ingresado como atributo @schemeAgencyName es incorrecto.</v>
      </c>
      <c r="M366" s="148" t="s">
        <v>9</v>
      </c>
      <c r="N366" s="420"/>
    </row>
    <row r="367" spans="1:14" s="389" customFormat="1" ht="36" x14ac:dyDescent="0.35">
      <c r="A367" s="420"/>
      <c r="B367" s="885"/>
      <c r="C367" s="886"/>
      <c r="D367" s="890"/>
      <c r="E367" s="885"/>
      <c r="F367" s="134"/>
      <c r="G367" s="138" t="s">
        <v>1690</v>
      </c>
      <c r="H367" s="95" t="s">
        <v>1333</v>
      </c>
      <c r="I367" s="139" t="s">
        <v>1664</v>
      </c>
      <c r="J367" s="145" t="s">
        <v>208</v>
      </c>
      <c r="K367" s="147" t="s">
        <v>1335</v>
      </c>
      <c r="L367" s="139" t="str">
        <f>VLOOKUP(K367,CódigosRetorno!$A$2:$B$2000,2,FALSE)</f>
        <v>El dato ingresado como atributo @schemeURI es incorrecto.</v>
      </c>
      <c r="M367" s="148" t="s">
        <v>9</v>
      </c>
      <c r="N367" s="420"/>
    </row>
    <row r="368" spans="1:14" s="389" customFormat="1" ht="36" x14ac:dyDescent="0.35">
      <c r="A368" s="420"/>
      <c r="B368" s="885"/>
      <c r="C368" s="886"/>
      <c r="D368" s="890"/>
      <c r="E368" s="885"/>
      <c r="F368" s="132" t="s">
        <v>1665</v>
      </c>
      <c r="G368" s="293" t="s">
        <v>1202</v>
      </c>
      <c r="H368" s="149" t="s">
        <v>3487</v>
      </c>
      <c r="I368" s="139" t="s">
        <v>606</v>
      </c>
      <c r="J368" s="145" t="s">
        <v>6</v>
      </c>
      <c r="K368" s="147" t="s">
        <v>1792</v>
      </c>
      <c r="L368" s="139" t="str">
        <f>VLOOKUP(K368,CódigosRetorno!$A$2:$B$2000,2,FALSE)</f>
        <v>El XML no contiene el tag TaxScheme Name de impuestos globales</v>
      </c>
      <c r="M368" s="138" t="s">
        <v>9</v>
      </c>
      <c r="N368" s="420"/>
    </row>
    <row r="369" spans="1:14" s="389" customFormat="1" ht="24" x14ac:dyDescent="0.35">
      <c r="A369" s="420"/>
      <c r="B369" s="885"/>
      <c r="C369" s="886"/>
      <c r="D369" s="890"/>
      <c r="E369" s="885"/>
      <c r="F369" s="133"/>
      <c r="G369" s="293"/>
      <c r="H369" s="149"/>
      <c r="I369" s="141" t="s">
        <v>1793</v>
      </c>
      <c r="J369" s="145" t="s">
        <v>6</v>
      </c>
      <c r="K369" s="147" t="s">
        <v>1794</v>
      </c>
      <c r="L369" s="139" t="str">
        <f>VLOOKUP(K369,CódigosRetorno!$A$2:$B$2000,2,FALSE)</f>
        <v>El valor del tag nombre del tributo no corresponde al esperado.</v>
      </c>
      <c r="M369" s="138" t="s">
        <v>1653</v>
      </c>
      <c r="N369" s="420"/>
    </row>
    <row r="370" spans="1:14" s="389" customFormat="1" ht="24" customHeight="1" x14ac:dyDescent="0.35">
      <c r="A370" s="420"/>
      <c r="B370" s="885"/>
      <c r="C370" s="886"/>
      <c r="D370" s="890"/>
      <c r="E370" s="885"/>
      <c r="F370" s="868" t="s">
        <v>144</v>
      </c>
      <c r="G370" s="889"/>
      <c r="H370" s="877" t="s">
        <v>3488</v>
      </c>
      <c r="I370" s="139" t="s">
        <v>606</v>
      </c>
      <c r="J370" s="145" t="s">
        <v>6</v>
      </c>
      <c r="K370" s="147" t="s">
        <v>1796</v>
      </c>
      <c r="L370" s="139" t="str">
        <f>VLOOKUP(K370,CódigosRetorno!$A$2:$B$2000,2,FALSE)</f>
        <v>El XML no contiene el tag código de tributo internacional de impuestos globales</v>
      </c>
      <c r="M370" s="138" t="s">
        <v>9</v>
      </c>
      <c r="N370" s="420"/>
    </row>
    <row r="371" spans="1:14" s="389" customFormat="1" ht="24" x14ac:dyDescent="0.35">
      <c r="A371" s="420"/>
      <c r="B371" s="885"/>
      <c r="C371" s="886"/>
      <c r="D371" s="890"/>
      <c r="E371" s="885"/>
      <c r="F371" s="885"/>
      <c r="G371" s="890"/>
      <c r="H371" s="894"/>
      <c r="I371" s="141" t="s">
        <v>1797</v>
      </c>
      <c r="J371" s="145" t="s">
        <v>6</v>
      </c>
      <c r="K371" s="147" t="s">
        <v>1798</v>
      </c>
      <c r="L371" s="139" t="str">
        <f>VLOOKUP(K371,CódigosRetorno!$A$2:$B$2000,2,FALSE)</f>
        <v>El valor del tag codigo de tributo internacional no corresponde al esperado.</v>
      </c>
      <c r="M371" s="138" t="s">
        <v>1653</v>
      </c>
      <c r="N371" s="420"/>
    </row>
    <row r="372" spans="1:14" s="389" customFormat="1" ht="24" x14ac:dyDescent="0.35">
      <c r="A372" s="420"/>
      <c r="B372" s="872">
        <v>47</v>
      </c>
      <c r="C372" s="915" t="s">
        <v>3527</v>
      </c>
      <c r="D372" s="892" t="s">
        <v>63</v>
      </c>
      <c r="E372" s="892" t="s">
        <v>184</v>
      </c>
      <c r="F372" s="131" t="s">
        <v>300</v>
      </c>
      <c r="G372" s="131" t="s">
        <v>301</v>
      </c>
      <c r="H372" s="139" t="s">
        <v>3528</v>
      </c>
      <c r="I372" s="139" t="s">
        <v>1613</v>
      </c>
      <c r="J372" s="145" t="s">
        <v>6</v>
      </c>
      <c r="K372" s="145" t="s">
        <v>1873</v>
      </c>
      <c r="L372" s="139" t="str">
        <f>VLOOKUP(K372,CódigosRetorno!$A$2:$B$2000,2,FALSE)</f>
        <v>El dato ingresado en ChargeTotalAmount no cumple con el formato establecido</v>
      </c>
      <c r="M372" s="138" t="s">
        <v>9</v>
      </c>
      <c r="N372" s="420"/>
    </row>
    <row r="373" spans="1:14" s="389" customFormat="1" ht="24" x14ac:dyDescent="0.35">
      <c r="A373" s="420"/>
      <c r="B373" s="872"/>
      <c r="C373" s="915"/>
      <c r="D373" s="892"/>
      <c r="E373" s="892"/>
      <c r="F373" s="138" t="s">
        <v>144</v>
      </c>
      <c r="G373" s="131" t="s">
        <v>308</v>
      </c>
      <c r="H373" s="95" t="s">
        <v>1570</v>
      </c>
      <c r="I373" s="141" t="s">
        <v>1593</v>
      </c>
      <c r="J373" s="145" t="s">
        <v>6</v>
      </c>
      <c r="K373" s="147" t="s">
        <v>1147</v>
      </c>
      <c r="L373" s="139" t="str">
        <f>VLOOKUP(K373,CódigosRetorno!$A$2:$B$2000,2,FALSE)</f>
        <v>La moneda debe ser la misma en todo el documento. Salvo las percepciones que sólo son en moneda nacional</v>
      </c>
      <c r="M373" s="138" t="s">
        <v>9</v>
      </c>
      <c r="N373" s="420"/>
    </row>
    <row r="374" spans="1:14" s="389" customFormat="1" ht="36" customHeight="1" x14ac:dyDescent="0.35">
      <c r="A374" s="420"/>
      <c r="B374" s="872">
        <f>B372+1</f>
        <v>48</v>
      </c>
      <c r="C374" s="915" t="s">
        <v>3529</v>
      </c>
      <c r="D374" s="892" t="s">
        <v>63</v>
      </c>
      <c r="E374" s="892" t="s">
        <v>143</v>
      </c>
      <c r="F374" s="889" t="s">
        <v>300</v>
      </c>
      <c r="G374" s="889" t="s">
        <v>301</v>
      </c>
      <c r="H374" s="873" t="s">
        <v>3530</v>
      </c>
      <c r="I374" s="139" t="s">
        <v>1154</v>
      </c>
      <c r="J374" s="145" t="s">
        <v>6</v>
      </c>
      <c r="K374" s="147" t="s">
        <v>1878</v>
      </c>
      <c r="L374" s="139" t="str">
        <f>VLOOKUP(K374,CódigosRetorno!$A$2:$B$2000,2,FALSE)</f>
        <v>El dato ingresado en PayableAmount no cumple con el formato establecido</v>
      </c>
      <c r="M374" s="138" t="s">
        <v>9</v>
      </c>
      <c r="N374" s="420"/>
    </row>
    <row r="375" spans="1:14" s="389" customFormat="1" ht="132" x14ac:dyDescent="0.35">
      <c r="A375" s="420"/>
      <c r="B375" s="872"/>
      <c r="C375" s="915"/>
      <c r="D375" s="892"/>
      <c r="E375" s="892"/>
      <c r="F375" s="891"/>
      <c r="G375" s="891"/>
      <c r="H375" s="874"/>
      <c r="I375" s="141" t="s">
        <v>3531</v>
      </c>
      <c r="J375" s="834" t="s">
        <v>6</v>
      </c>
      <c r="K375" s="834" t="s">
        <v>1880</v>
      </c>
      <c r="L375" s="139" t="str">
        <f>VLOOKUP(MID(K375,1,4),CódigosRetorno!$A$2:$B$2000,2,FALSE)</f>
        <v>El importe total del comprobante no coincide con el valor calculado</v>
      </c>
      <c r="M375" s="138" t="s">
        <v>9</v>
      </c>
      <c r="N375" s="420"/>
    </row>
    <row r="376" spans="1:14" s="389" customFormat="1" ht="132" x14ac:dyDescent="0.35">
      <c r="A376" s="420"/>
      <c r="B376" s="872"/>
      <c r="C376" s="915"/>
      <c r="D376" s="892"/>
      <c r="E376" s="892"/>
      <c r="F376" s="137"/>
      <c r="G376" s="137"/>
      <c r="H376" s="296"/>
      <c r="I376" s="141" t="s">
        <v>3532</v>
      </c>
      <c r="J376" s="145" t="s">
        <v>208</v>
      </c>
      <c r="K376" s="834" t="s">
        <v>3533</v>
      </c>
      <c r="L376" s="139" t="str">
        <f>VLOOKUP(MID(K376,1,4),CódigosRetorno!$A$2:$B$2000,2,FALSE)</f>
        <v>El importe total del comprobante no coincide con el valor calculado</v>
      </c>
      <c r="M376" s="138" t="s">
        <v>9</v>
      </c>
      <c r="N376" s="420"/>
    </row>
    <row r="377" spans="1:14" s="389" customFormat="1" ht="24" x14ac:dyDescent="0.35">
      <c r="A377" s="420"/>
      <c r="B377" s="872"/>
      <c r="C377" s="915"/>
      <c r="D377" s="892"/>
      <c r="E377" s="892"/>
      <c r="F377" s="137"/>
      <c r="G377" s="137"/>
      <c r="H377" s="296"/>
      <c r="I377" s="139" t="s">
        <v>3534</v>
      </c>
      <c r="J377" s="145" t="s">
        <v>6</v>
      </c>
      <c r="K377" s="145" t="s">
        <v>3535</v>
      </c>
      <c r="L377" s="139" t="str">
        <f>VLOOKUP(MID(K377,1,4),CódigosRetorno!$A$2:$B$2000,2,FALSE)</f>
        <v>Si el tipo de nota de credito es 13, el Importe total debe ser cero</v>
      </c>
      <c r="M377" s="138" t="s">
        <v>9</v>
      </c>
      <c r="N377" s="420"/>
    </row>
    <row r="378" spans="1:14" s="389" customFormat="1" ht="24" x14ac:dyDescent="0.35">
      <c r="A378" s="420"/>
      <c r="B378" s="872"/>
      <c r="C378" s="915"/>
      <c r="D378" s="892"/>
      <c r="E378" s="892"/>
      <c r="F378" s="138" t="s">
        <v>144</v>
      </c>
      <c r="G378" s="131" t="s">
        <v>308</v>
      </c>
      <c r="H378" s="95" t="s">
        <v>1570</v>
      </c>
      <c r="I378" s="141" t="s">
        <v>1593</v>
      </c>
      <c r="J378" s="145" t="s">
        <v>6</v>
      </c>
      <c r="K378" s="147" t="s">
        <v>1147</v>
      </c>
      <c r="L378" s="139" t="str">
        <f>VLOOKUP(K378,CódigosRetorno!$A$2:$B$2000,2,FALSE)</f>
        <v>La moneda debe ser la misma en todo el documento. Salvo las percepciones que sólo son en moneda nacional</v>
      </c>
      <c r="M378" s="138" t="s">
        <v>9</v>
      </c>
      <c r="N378" s="420"/>
    </row>
    <row r="379" spans="1:14" s="389" customFormat="1" ht="24" x14ac:dyDescent="0.35">
      <c r="A379" s="420"/>
      <c r="B379" s="868">
        <f>B374+1</f>
        <v>49</v>
      </c>
      <c r="C379" s="873" t="s">
        <v>1895</v>
      </c>
      <c r="D379" s="889" t="s">
        <v>63</v>
      </c>
      <c r="E379" s="889" t="s">
        <v>184</v>
      </c>
      <c r="F379" s="138" t="s">
        <v>300</v>
      </c>
      <c r="G379" s="131" t="s">
        <v>301</v>
      </c>
      <c r="H379" s="139" t="s">
        <v>3536</v>
      </c>
      <c r="I379" s="141" t="s">
        <v>3537</v>
      </c>
      <c r="J379" s="834" t="s">
        <v>6</v>
      </c>
      <c r="K379" s="834" t="s">
        <v>323</v>
      </c>
      <c r="L379" s="139" t="str">
        <f>VLOOKUP(MID(K379,1,4),CódigosRetorno!$A$2:$B$2000,2,FALSE)</f>
        <v>El monto para el redondeo del Importe Total excede el valor permitido</v>
      </c>
      <c r="M379" s="138" t="s">
        <v>9</v>
      </c>
      <c r="N379" s="420"/>
    </row>
    <row r="380" spans="1:14" s="389" customFormat="1" ht="24" x14ac:dyDescent="0.35">
      <c r="A380" s="420"/>
      <c r="B380" s="885"/>
      <c r="C380" s="886"/>
      <c r="D380" s="890"/>
      <c r="E380" s="890"/>
      <c r="F380" s="138"/>
      <c r="G380" s="131"/>
      <c r="H380" s="139"/>
      <c r="I380" s="141" t="s">
        <v>3538</v>
      </c>
      <c r="J380" s="145" t="s">
        <v>208</v>
      </c>
      <c r="K380" s="147" t="s">
        <v>3034</v>
      </c>
      <c r="L380" s="139" t="str">
        <f>VLOOKUP(K380,CódigosRetorno!$A$2:$B$2000,2,FALSE)</f>
        <v>El monto para el redondeo del Importe Total excede el valor permitido</v>
      </c>
      <c r="M380" s="138" t="s">
        <v>9</v>
      </c>
      <c r="N380" s="420"/>
    </row>
    <row r="381" spans="1:14" s="389" customFormat="1" ht="24" x14ac:dyDescent="0.35">
      <c r="A381" s="420"/>
      <c r="B381" s="869"/>
      <c r="C381" s="874"/>
      <c r="D381" s="891"/>
      <c r="E381" s="891"/>
      <c r="F381" s="138" t="s">
        <v>144</v>
      </c>
      <c r="G381" s="131" t="s">
        <v>308</v>
      </c>
      <c r="H381" s="95" t="s">
        <v>1570</v>
      </c>
      <c r="I381" s="141" t="s">
        <v>1593</v>
      </c>
      <c r="J381" s="145" t="s">
        <v>6</v>
      </c>
      <c r="K381" s="147" t="s">
        <v>1147</v>
      </c>
      <c r="L381" s="139" t="str">
        <f>VLOOKUP(K381,CódigosRetorno!$A$2:$B$2000,2,FALSE)</f>
        <v>La moneda debe ser la misma en todo el documento. Salvo las percepciones que sólo son en moneda nacional</v>
      </c>
      <c r="M381" s="138" t="s">
        <v>9</v>
      </c>
      <c r="N381" s="420"/>
    </row>
    <row r="382" spans="1:14" s="389" customFormat="1" x14ac:dyDescent="0.35">
      <c r="A382" s="420"/>
      <c r="B382" s="624" t="s">
        <v>3539</v>
      </c>
      <c r="C382" s="625"/>
      <c r="D382" s="625"/>
      <c r="E382" s="626"/>
      <c r="F382" s="626"/>
      <c r="G382" s="626"/>
      <c r="H382" s="625"/>
      <c r="I382" s="590" t="s">
        <v>9</v>
      </c>
      <c r="J382" s="591" t="s">
        <v>9</v>
      </c>
      <c r="K382" s="592" t="s">
        <v>9</v>
      </c>
      <c r="L382" s="590" t="str">
        <f>VLOOKUP(K382,CódigosRetorno!$A$2:$B$2000,2,FALSE)</f>
        <v>-</v>
      </c>
      <c r="M382" s="589" t="s">
        <v>9</v>
      </c>
      <c r="N382" s="420"/>
    </row>
    <row r="383" spans="1:14" s="389" customFormat="1" ht="24" customHeight="1" x14ac:dyDescent="0.35">
      <c r="A383" s="420"/>
      <c r="B383" s="1083">
        <f>B379+1</f>
        <v>50</v>
      </c>
      <c r="C383" s="951" t="s">
        <v>3540</v>
      </c>
      <c r="D383" s="1083" t="s">
        <v>63</v>
      </c>
      <c r="E383" s="1083" t="s">
        <v>184</v>
      </c>
      <c r="F383" s="138" t="s">
        <v>664</v>
      </c>
      <c r="G383" s="131" t="s">
        <v>1900</v>
      </c>
      <c r="H383" s="141" t="s">
        <v>3541</v>
      </c>
      <c r="I383" s="141" t="s">
        <v>1902</v>
      </c>
      <c r="J383" s="145" t="s">
        <v>6</v>
      </c>
      <c r="K383" s="145" t="s">
        <v>1903</v>
      </c>
      <c r="L383" s="139" t="str">
        <f>VLOOKUP(K383,CódigosRetorno!$A$2:$B$2000,2,FALSE)</f>
        <v>El valor del atributo no se encuentra en el catálogo</v>
      </c>
      <c r="M383" s="138" t="s">
        <v>1772</v>
      </c>
      <c r="N383" s="420"/>
    </row>
    <row r="384" spans="1:14" s="389" customFormat="1" ht="60" customHeight="1" x14ac:dyDescent="0.35">
      <c r="A384" s="420"/>
      <c r="B384" s="1083"/>
      <c r="C384" s="951"/>
      <c r="D384" s="1083"/>
      <c r="E384" s="1083"/>
      <c r="F384" s="138" t="s">
        <v>1343</v>
      </c>
      <c r="G384" s="131"/>
      <c r="H384" s="139" t="s">
        <v>3542</v>
      </c>
      <c r="I384" s="139" t="s">
        <v>1916</v>
      </c>
      <c r="J384" s="145" t="s">
        <v>6</v>
      </c>
      <c r="K384" s="147" t="s">
        <v>1917</v>
      </c>
      <c r="L384" s="139" t="str">
        <f>VLOOKUP(K384,CódigosRetorno!$A$2:$B$2000,2,FALSE)</f>
        <v>El dato ingresado en descripcion de leyenda no cumple con el formato establecido.</v>
      </c>
      <c r="M384" s="148" t="s">
        <v>9</v>
      </c>
      <c r="N384" s="420"/>
    </row>
    <row r="385" spans="1:14" s="389" customFormat="1" x14ac:dyDescent="0.35">
      <c r="A385" s="420"/>
      <c r="B385" s="603" t="s">
        <v>3543</v>
      </c>
      <c r="C385" s="590"/>
      <c r="D385" s="591"/>
      <c r="E385" s="591"/>
      <c r="F385" s="589"/>
      <c r="G385" s="591"/>
      <c r="H385" s="590" t="s">
        <v>9</v>
      </c>
      <c r="I385" s="590" t="s">
        <v>9</v>
      </c>
      <c r="J385" s="591" t="s">
        <v>9</v>
      </c>
      <c r="K385" s="592" t="s">
        <v>9</v>
      </c>
      <c r="L385" s="590" t="str">
        <f>VLOOKUP(K385,CódigosRetorno!$A$2:$B$2000,2,FALSE)</f>
        <v>-</v>
      </c>
      <c r="M385" s="589" t="s">
        <v>9</v>
      </c>
      <c r="N385" s="420"/>
    </row>
    <row r="386" spans="1:14" s="389" customFormat="1" ht="36" x14ac:dyDescent="0.35">
      <c r="A386" s="420"/>
      <c r="B386" s="872" t="s">
        <v>3544</v>
      </c>
      <c r="C386" s="915" t="s">
        <v>3545</v>
      </c>
      <c r="D386" s="892" t="s">
        <v>329</v>
      </c>
      <c r="E386" s="892" t="s">
        <v>184</v>
      </c>
      <c r="F386" s="145" t="s">
        <v>223</v>
      </c>
      <c r="G386" s="138"/>
      <c r="H386" s="139" t="s">
        <v>3546</v>
      </c>
      <c r="I386" s="139" t="s">
        <v>1546</v>
      </c>
      <c r="J386" s="131" t="s">
        <v>208</v>
      </c>
      <c r="K386" s="145" t="s">
        <v>1547</v>
      </c>
      <c r="L386" s="139" t="str">
        <f>VLOOKUP(K386,CódigosRetorno!$A$2:$B$2000,2,FALSE)</f>
        <v>No existe información en el nombre del concepto.</v>
      </c>
      <c r="M386" s="148" t="s">
        <v>9</v>
      </c>
      <c r="N386" s="420"/>
    </row>
    <row r="387" spans="1:14" s="389" customFormat="1" ht="24" x14ac:dyDescent="0.35">
      <c r="A387" s="420"/>
      <c r="B387" s="872"/>
      <c r="C387" s="915"/>
      <c r="D387" s="892"/>
      <c r="E387" s="892"/>
      <c r="F387" s="930" t="s">
        <v>664</v>
      </c>
      <c r="G387" s="892" t="s">
        <v>1544</v>
      </c>
      <c r="H387" s="915" t="s">
        <v>3547</v>
      </c>
      <c r="I387" s="139" t="s">
        <v>3548</v>
      </c>
      <c r="J387" s="131" t="s">
        <v>6</v>
      </c>
      <c r="K387" s="145" t="s">
        <v>2575</v>
      </c>
      <c r="L387" s="139" t="str">
        <f>VLOOKUP(K387,CódigosRetorno!$A$2:$B$2000,2,FALSE)</f>
        <v>El XML no contiene el tag de Créditos Hipotecarios: Tipo de préstamo</v>
      </c>
      <c r="M387" s="138" t="s">
        <v>1549</v>
      </c>
      <c r="N387" s="420"/>
    </row>
    <row r="388" spans="1:14" s="389" customFormat="1" ht="36" x14ac:dyDescent="0.35">
      <c r="A388" s="420"/>
      <c r="B388" s="872"/>
      <c r="C388" s="915"/>
      <c r="D388" s="892"/>
      <c r="E388" s="892"/>
      <c r="F388" s="930"/>
      <c r="G388" s="892"/>
      <c r="H388" s="915"/>
      <c r="I388" s="139" t="s">
        <v>3549</v>
      </c>
      <c r="J388" s="131" t="s">
        <v>6</v>
      </c>
      <c r="K388" s="145" t="s">
        <v>2577</v>
      </c>
      <c r="L388" s="139" t="str">
        <f>VLOOKUP(K388,CódigosRetorno!$A$2:$B$2000,2,FALSE)</f>
        <v>El XML no contiene el tag de Créditos Hipotecarios: Partida Registral</v>
      </c>
      <c r="M388" s="148" t="s">
        <v>9</v>
      </c>
      <c r="N388" s="420"/>
    </row>
    <row r="389" spans="1:14" s="389" customFormat="1" ht="24" x14ac:dyDescent="0.35">
      <c r="A389" s="420"/>
      <c r="B389" s="872"/>
      <c r="C389" s="915"/>
      <c r="D389" s="892"/>
      <c r="E389" s="892"/>
      <c r="F389" s="930"/>
      <c r="G389" s="892"/>
      <c r="H389" s="915"/>
      <c r="I389" s="139" t="s">
        <v>3550</v>
      </c>
      <c r="J389" s="131" t="s">
        <v>6</v>
      </c>
      <c r="K389" s="145" t="s">
        <v>2579</v>
      </c>
      <c r="L389" s="139" t="str">
        <f>VLOOKUP(K389,CódigosRetorno!$A$2:$B$2000,2,FALSE)</f>
        <v>El XML no contiene el tag de Créditos Hipotecarios: Número de contrato</v>
      </c>
      <c r="M389" s="148" t="s">
        <v>9</v>
      </c>
      <c r="N389" s="420"/>
    </row>
    <row r="390" spans="1:14" s="389" customFormat="1" ht="24" x14ac:dyDescent="0.35">
      <c r="A390" s="420"/>
      <c r="B390" s="872"/>
      <c r="C390" s="915"/>
      <c r="D390" s="892"/>
      <c r="E390" s="892"/>
      <c r="F390" s="930"/>
      <c r="G390" s="892"/>
      <c r="H390" s="915"/>
      <c r="I390" s="139" t="s">
        <v>3551</v>
      </c>
      <c r="J390" s="131" t="s">
        <v>6</v>
      </c>
      <c r="K390" s="145" t="s">
        <v>2581</v>
      </c>
      <c r="L390" s="139" t="str">
        <f>VLOOKUP(K390,CódigosRetorno!$A$2:$B$2000,2,FALSE)</f>
        <v>El XML no contiene el tag de Créditos Hipotecarios: Fecha de otorgamiento del crédito</v>
      </c>
      <c r="M390" s="148" t="s">
        <v>9</v>
      </c>
      <c r="N390" s="420"/>
    </row>
    <row r="391" spans="1:14" s="389" customFormat="1" ht="36" x14ac:dyDescent="0.35">
      <c r="A391" s="420"/>
      <c r="B391" s="872"/>
      <c r="C391" s="915"/>
      <c r="D391" s="892"/>
      <c r="E391" s="892"/>
      <c r="F391" s="930"/>
      <c r="G391" s="892"/>
      <c r="H391" s="915"/>
      <c r="I391" s="139" t="s">
        <v>3552</v>
      </c>
      <c r="J391" s="131" t="s">
        <v>6</v>
      </c>
      <c r="K391" s="145" t="s">
        <v>2583</v>
      </c>
      <c r="L391" s="139" t="str">
        <f>VLOOKUP(K391,CódigosRetorno!$A$2:$B$2000,2,FALSE)</f>
        <v>El XML no contiene el tag de Créditos Hipotecarios: Dirección del predio - Código de ubigeo</v>
      </c>
      <c r="M391" s="148" t="s">
        <v>9</v>
      </c>
      <c r="N391" s="420"/>
    </row>
    <row r="392" spans="1:14" s="389" customFormat="1" ht="36" x14ac:dyDescent="0.35">
      <c r="A392" s="420"/>
      <c r="B392" s="872"/>
      <c r="C392" s="915"/>
      <c r="D392" s="892"/>
      <c r="E392" s="892"/>
      <c r="F392" s="930"/>
      <c r="G392" s="892"/>
      <c r="H392" s="915"/>
      <c r="I392" s="139" t="s">
        <v>3553</v>
      </c>
      <c r="J392" s="131" t="s">
        <v>6</v>
      </c>
      <c r="K392" s="145" t="s">
        <v>2585</v>
      </c>
      <c r="L392" s="139" t="str">
        <f>VLOOKUP(K392,CódigosRetorno!$A$2:$B$2000,2,FALSE)</f>
        <v>El XML no contiene el tag de Créditos Hipotecarios: Dirección del predio - Dirección completa</v>
      </c>
      <c r="M392" s="148" t="s">
        <v>9</v>
      </c>
      <c r="N392" s="420"/>
    </row>
    <row r="393" spans="1:14" s="389" customFormat="1" ht="24" x14ac:dyDescent="0.35">
      <c r="A393" s="420"/>
      <c r="B393" s="872"/>
      <c r="C393" s="915"/>
      <c r="D393" s="892"/>
      <c r="E393" s="892"/>
      <c r="F393" s="930"/>
      <c r="G393" s="138" t="s">
        <v>1550</v>
      </c>
      <c r="H393" s="139" t="s">
        <v>1283</v>
      </c>
      <c r="I393" s="139" t="s">
        <v>1551</v>
      </c>
      <c r="J393" s="131" t="s">
        <v>208</v>
      </c>
      <c r="K393" s="145" t="s">
        <v>1285</v>
      </c>
      <c r="L393" s="139" t="str">
        <f>VLOOKUP(K393,CódigosRetorno!$A$2:$B$2000,2,FALSE)</f>
        <v>El dato ingresado como atributo @listName es incorrecto.</v>
      </c>
      <c r="M393" s="148" t="s">
        <v>9</v>
      </c>
      <c r="N393" s="420"/>
    </row>
    <row r="394" spans="1:14" s="389" customFormat="1" ht="24" x14ac:dyDescent="0.35">
      <c r="A394" s="420"/>
      <c r="B394" s="872"/>
      <c r="C394" s="915"/>
      <c r="D394" s="892"/>
      <c r="E394" s="892"/>
      <c r="F394" s="930"/>
      <c r="G394" s="138" t="s">
        <v>1257</v>
      </c>
      <c r="H394" s="139" t="s">
        <v>1280</v>
      </c>
      <c r="I394" s="139" t="s">
        <v>1259</v>
      </c>
      <c r="J394" s="145" t="s">
        <v>208</v>
      </c>
      <c r="K394" s="147" t="s">
        <v>1281</v>
      </c>
      <c r="L394" s="139" t="str">
        <f>VLOOKUP(K394,CódigosRetorno!$A$2:$B$2000,2,FALSE)</f>
        <v>El dato ingresado como atributo @listAgencyName es incorrecto.</v>
      </c>
      <c r="M394" s="148" t="s">
        <v>9</v>
      </c>
      <c r="N394" s="420"/>
    </row>
    <row r="395" spans="1:14" s="389" customFormat="1" ht="36" x14ac:dyDescent="0.35">
      <c r="A395" s="420"/>
      <c r="B395" s="872"/>
      <c r="C395" s="915"/>
      <c r="D395" s="892"/>
      <c r="E395" s="892"/>
      <c r="F395" s="927"/>
      <c r="G395" s="213" t="s">
        <v>1552</v>
      </c>
      <c r="H395" s="384" t="s">
        <v>1287</v>
      </c>
      <c r="I395" s="139" t="s">
        <v>1553</v>
      </c>
      <c r="J395" s="145" t="s">
        <v>208</v>
      </c>
      <c r="K395" s="147" t="s">
        <v>1289</v>
      </c>
      <c r="L395" s="139" t="str">
        <f>VLOOKUP(K395,CódigosRetorno!$A$2:$B$2000,2,FALSE)</f>
        <v>El dato ingresado como atributo @listURI es incorrecto.</v>
      </c>
      <c r="M395" s="148" t="s">
        <v>9</v>
      </c>
      <c r="N395" s="420"/>
    </row>
    <row r="396" spans="1:14" s="389" customFormat="1" ht="45" customHeight="1" x14ac:dyDescent="0.35">
      <c r="A396" s="420"/>
      <c r="B396" s="872"/>
      <c r="C396" s="915"/>
      <c r="D396" s="892"/>
      <c r="E396" s="932"/>
      <c r="F396" s="370" t="s">
        <v>748</v>
      </c>
      <c r="G396" s="370" t="s">
        <v>3554</v>
      </c>
      <c r="H396" s="368" t="s">
        <v>3555</v>
      </c>
      <c r="I396" s="139" t="s">
        <v>3556</v>
      </c>
      <c r="J396" s="131" t="s">
        <v>6</v>
      </c>
      <c r="K396" s="145" t="s">
        <v>1556</v>
      </c>
      <c r="L396" s="139" t="str">
        <f>VLOOKUP(K396,CódigosRetorno!$A$2:$B$2000,2,FALSE)</f>
        <v>El XML no contiene tag o no existe información del valor del concepto por linea.</v>
      </c>
      <c r="M396" s="148" t="s">
        <v>9</v>
      </c>
      <c r="N396" s="420"/>
    </row>
    <row r="397" spans="1:14" s="389" customFormat="1" ht="45" customHeight="1" x14ac:dyDescent="0.35">
      <c r="A397" s="420"/>
      <c r="B397" s="872"/>
      <c r="C397" s="915"/>
      <c r="D397" s="892"/>
      <c r="E397" s="932"/>
      <c r="F397" s="221" t="s">
        <v>177</v>
      </c>
      <c r="G397" s="221" t="s">
        <v>178</v>
      </c>
      <c r="H397" s="214" t="s">
        <v>3557</v>
      </c>
      <c r="I397" s="139" t="s">
        <v>3558</v>
      </c>
      <c r="J397" s="131" t="s">
        <v>208</v>
      </c>
      <c r="K397" s="145" t="s">
        <v>2184</v>
      </c>
      <c r="L397" s="139" t="str">
        <f>VLOOKUP(K397,CódigosRetorno!$A$2:$B$2000,2,FALSE)</f>
        <v>El dato ingresado como valor del concepto de la linea no cumple con el formato establecido.</v>
      </c>
      <c r="M397" s="138" t="s">
        <v>2592</v>
      </c>
      <c r="N397" s="420"/>
    </row>
    <row r="398" spans="1:14" s="389" customFormat="1" ht="44.25" customHeight="1" x14ac:dyDescent="0.35">
      <c r="A398" s="420"/>
      <c r="B398" s="872"/>
      <c r="C398" s="915"/>
      <c r="D398" s="892"/>
      <c r="E398" s="932"/>
      <c r="F398" s="221" t="s">
        <v>177</v>
      </c>
      <c r="G398" s="221" t="s">
        <v>2593</v>
      </c>
      <c r="H398" s="214" t="s">
        <v>3559</v>
      </c>
      <c r="I398" s="139" t="s">
        <v>3560</v>
      </c>
      <c r="J398" s="131" t="s">
        <v>208</v>
      </c>
      <c r="K398" s="145" t="s">
        <v>2184</v>
      </c>
      <c r="L398" s="139" t="str">
        <f>VLOOKUP(K398,CódigosRetorno!$A$2:$B$2000,2,FALSE)</f>
        <v>El dato ingresado como valor del concepto de la linea no cumple con el formato establecido.</v>
      </c>
      <c r="M398" s="138" t="s">
        <v>2596</v>
      </c>
      <c r="N398" s="420"/>
    </row>
    <row r="399" spans="1:14" s="389" customFormat="1" ht="69" customHeight="1" x14ac:dyDescent="0.35">
      <c r="A399" s="420"/>
      <c r="B399" s="872"/>
      <c r="C399" s="915"/>
      <c r="D399" s="892"/>
      <c r="E399" s="932"/>
      <c r="F399" s="221" t="s">
        <v>748</v>
      </c>
      <c r="G399" s="221"/>
      <c r="H399" s="214" t="s">
        <v>3561</v>
      </c>
      <c r="I399" s="139" t="s">
        <v>3562</v>
      </c>
      <c r="J399" s="131" t="s">
        <v>208</v>
      </c>
      <c r="K399" s="145" t="s">
        <v>2184</v>
      </c>
      <c r="L399" s="139" t="str">
        <f>VLOOKUP(K399,CódigosRetorno!$A$2:$B$2000,2,FALSE)</f>
        <v>El dato ingresado como valor del concepto de la linea no cumple con el formato establecido.</v>
      </c>
      <c r="M399" s="148" t="s">
        <v>9</v>
      </c>
      <c r="N399" s="420"/>
    </row>
    <row r="400" spans="1:14" s="389" customFormat="1" ht="60" x14ac:dyDescent="0.35">
      <c r="A400" s="420"/>
      <c r="B400" s="872"/>
      <c r="C400" s="915"/>
      <c r="D400" s="892"/>
      <c r="E400" s="932"/>
      <c r="F400" s="221" t="s">
        <v>1429</v>
      </c>
      <c r="G400" s="221" t="s">
        <v>2599</v>
      </c>
      <c r="H400" s="214" t="s">
        <v>3563</v>
      </c>
      <c r="I400" s="139" t="s">
        <v>3564</v>
      </c>
      <c r="J400" s="131" t="s">
        <v>208</v>
      </c>
      <c r="K400" s="145" t="s">
        <v>2184</v>
      </c>
      <c r="L400" s="139" t="str">
        <f>VLOOKUP(K400,CódigosRetorno!$A$2:$B$2000,2,FALSE)</f>
        <v>El dato ingresado como valor del concepto de la linea no cumple con el formato establecido.</v>
      </c>
      <c r="M400" s="148" t="s">
        <v>9</v>
      </c>
      <c r="N400" s="420"/>
    </row>
    <row r="401" spans="1:14" s="389" customFormat="1" ht="45.75" customHeight="1" x14ac:dyDescent="0.35">
      <c r="A401" s="420"/>
      <c r="B401" s="872"/>
      <c r="C401" s="915"/>
      <c r="D401" s="892"/>
      <c r="E401" s="932"/>
      <c r="F401" s="221" t="s">
        <v>216</v>
      </c>
      <c r="G401" s="221" t="s">
        <v>217</v>
      </c>
      <c r="H401" s="214" t="s">
        <v>3565</v>
      </c>
      <c r="I401" s="139" t="s">
        <v>3566</v>
      </c>
      <c r="J401" s="131" t="s">
        <v>208</v>
      </c>
      <c r="K401" s="145" t="s">
        <v>2184</v>
      </c>
      <c r="L401" s="139" t="str">
        <f>VLOOKUP(K401,CódigosRetorno!$A$2:$B$2000,2,FALSE)</f>
        <v>El dato ingresado como valor del concepto de la linea no cumple con el formato establecido.</v>
      </c>
      <c r="M401" s="148" t="s">
        <v>9</v>
      </c>
      <c r="N401" s="420"/>
    </row>
    <row r="402" spans="1:14" s="389" customFormat="1" ht="36" x14ac:dyDescent="0.35">
      <c r="A402" s="420"/>
      <c r="B402" s="872"/>
      <c r="C402" s="915"/>
      <c r="D402" s="892"/>
      <c r="E402" s="932"/>
      <c r="F402" s="221" t="s">
        <v>1343</v>
      </c>
      <c r="G402" s="221"/>
      <c r="H402" s="214" t="s">
        <v>3567</v>
      </c>
      <c r="I402" s="139" t="s">
        <v>3568</v>
      </c>
      <c r="J402" s="131" t="s">
        <v>208</v>
      </c>
      <c r="K402" s="145" t="s">
        <v>2184</v>
      </c>
      <c r="L402" s="139" t="str">
        <f>VLOOKUP(K402,CódigosRetorno!$A$2:$B$2000,2,FALSE)</f>
        <v>El dato ingresado como valor del concepto de la linea no cumple con el formato establecido.</v>
      </c>
      <c r="M402" s="138" t="s">
        <v>1356</v>
      </c>
      <c r="N402" s="420"/>
    </row>
    <row r="403" spans="1:14" s="389" customFormat="1" ht="71.150000000000006" customHeight="1" x14ac:dyDescent="0.35">
      <c r="A403" s="420"/>
      <c r="B403" s="872"/>
      <c r="C403" s="915"/>
      <c r="D403" s="892"/>
      <c r="E403" s="932"/>
      <c r="F403" s="221" t="s">
        <v>1347</v>
      </c>
      <c r="G403" s="221"/>
      <c r="H403" s="214" t="s">
        <v>3569</v>
      </c>
      <c r="I403" s="873" t="s">
        <v>3570</v>
      </c>
      <c r="J403" s="889" t="s">
        <v>208</v>
      </c>
      <c r="K403" s="889" t="s">
        <v>2184</v>
      </c>
      <c r="L403" s="873" t="str">
        <f>VLOOKUP(K403,CódigosRetorno!$A$2:$B$2000,2,FALSE)</f>
        <v>El dato ingresado como valor del concepto de la linea no cumple con el formato establecido.</v>
      </c>
      <c r="M403" s="889" t="s">
        <v>9</v>
      </c>
      <c r="N403" s="420"/>
    </row>
    <row r="404" spans="1:14" s="389" customFormat="1" ht="42.75" customHeight="1" x14ac:dyDescent="0.35">
      <c r="A404" s="420"/>
      <c r="B404" s="872"/>
      <c r="C404" s="915"/>
      <c r="D404" s="892"/>
      <c r="E404" s="932"/>
      <c r="F404" s="221" t="s">
        <v>228</v>
      </c>
      <c r="G404" s="221"/>
      <c r="H404" s="214" t="s">
        <v>3571</v>
      </c>
      <c r="I404" s="886"/>
      <c r="J404" s="890"/>
      <c r="K404" s="890"/>
      <c r="L404" s="886"/>
      <c r="M404" s="890"/>
      <c r="N404" s="420"/>
    </row>
    <row r="405" spans="1:14" s="389" customFormat="1" ht="43.5" customHeight="1" x14ac:dyDescent="0.35">
      <c r="A405" s="420"/>
      <c r="B405" s="872"/>
      <c r="C405" s="915"/>
      <c r="D405" s="892"/>
      <c r="E405" s="932"/>
      <c r="F405" s="221" t="s">
        <v>228</v>
      </c>
      <c r="G405" s="221"/>
      <c r="H405" s="214" t="s">
        <v>3572</v>
      </c>
      <c r="I405" s="886"/>
      <c r="J405" s="890"/>
      <c r="K405" s="890"/>
      <c r="L405" s="886"/>
      <c r="M405" s="890"/>
      <c r="N405" s="420"/>
    </row>
    <row r="406" spans="1:14" s="389" customFormat="1" ht="44.25" customHeight="1" x14ac:dyDescent="0.35">
      <c r="A406" s="420"/>
      <c r="B406" s="872"/>
      <c r="C406" s="915"/>
      <c r="D406" s="892"/>
      <c r="E406" s="932"/>
      <c r="F406" s="221" t="s">
        <v>228</v>
      </c>
      <c r="G406" s="221"/>
      <c r="H406" s="214" t="s">
        <v>3573</v>
      </c>
      <c r="I406" s="874"/>
      <c r="J406" s="891"/>
      <c r="K406" s="891"/>
      <c r="L406" s="874"/>
      <c r="M406" s="891"/>
      <c r="N406" s="420"/>
    </row>
    <row r="407" spans="1:14" s="389" customFormat="1" ht="36" x14ac:dyDescent="0.35">
      <c r="A407" s="420"/>
      <c r="B407" s="868"/>
      <c r="C407" s="873"/>
      <c r="D407" s="889"/>
      <c r="E407" s="1084"/>
      <c r="F407" s="221" t="s">
        <v>2612</v>
      </c>
      <c r="G407" s="221" t="s">
        <v>2613</v>
      </c>
      <c r="H407" s="214" t="s">
        <v>3574</v>
      </c>
      <c r="I407" s="140" t="s">
        <v>2615</v>
      </c>
      <c r="J407" s="370" t="s">
        <v>208</v>
      </c>
      <c r="K407" s="370" t="s">
        <v>2184</v>
      </c>
      <c r="L407" s="135" t="str">
        <f>VLOOKUP(K407,CódigosRetorno!$A$2:$B$2000,2,FALSE)</f>
        <v>El dato ingresado como valor del concepto de la linea no cumple con el formato establecido.</v>
      </c>
      <c r="M407" s="213" t="s">
        <v>9</v>
      </c>
      <c r="N407" s="420"/>
    </row>
    <row r="408" spans="1:14" s="389" customFormat="1" x14ac:dyDescent="0.35">
      <c r="A408" s="420"/>
      <c r="B408" s="608" t="s">
        <v>2616</v>
      </c>
      <c r="C408" s="628"/>
      <c r="D408" s="628"/>
      <c r="E408" s="628"/>
      <c r="F408" s="628"/>
      <c r="G408" s="628"/>
      <c r="H408" s="628"/>
      <c r="I408" s="629"/>
      <c r="J408" s="610"/>
      <c r="K408" s="630"/>
      <c r="L408" s="631"/>
      <c r="M408" s="610"/>
      <c r="N408" s="420"/>
    </row>
    <row r="409" spans="1:14" s="389" customFormat="1" ht="36" x14ac:dyDescent="0.35">
      <c r="B409" s="869" t="s">
        <v>3575</v>
      </c>
      <c r="C409" s="874" t="s">
        <v>2618</v>
      </c>
      <c r="D409" s="1074" t="s">
        <v>329</v>
      </c>
      <c r="E409" s="1074" t="s">
        <v>184</v>
      </c>
      <c r="F409" s="371" t="s">
        <v>223</v>
      </c>
      <c r="G409" s="134"/>
      <c r="H409" s="365" t="s">
        <v>3546</v>
      </c>
      <c r="I409" s="365" t="s">
        <v>1546</v>
      </c>
      <c r="J409" s="137" t="s">
        <v>208</v>
      </c>
      <c r="K409" s="371" t="s">
        <v>1547</v>
      </c>
      <c r="L409" s="365" t="str">
        <f>VLOOKUP(K409,CódigosRetorno!$A$2:$B$2000,2,FALSE)</f>
        <v>No existe información en el nombre del concepto.</v>
      </c>
      <c r="M409" s="137" t="s">
        <v>9</v>
      </c>
    </row>
    <row r="410" spans="1:14" s="389" customFormat="1" ht="36" x14ac:dyDescent="0.35">
      <c r="B410" s="892"/>
      <c r="C410" s="950"/>
      <c r="D410" s="1085"/>
      <c r="E410" s="1085"/>
      <c r="F410" s="145" t="s">
        <v>664</v>
      </c>
      <c r="G410" s="131" t="s">
        <v>1544</v>
      </c>
      <c r="H410" s="141" t="s">
        <v>3547</v>
      </c>
      <c r="I410" s="141" t="s">
        <v>186</v>
      </c>
      <c r="J410" s="131" t="s">
        <v>9</v>
      </c>
      <c r="K410" s="145" t="s">
        <v>9</v>
      </c>
      <c r="L410" s="139" t="str">
        <f>VLOOKUP(K410,CódigosRetorno!$A$2:$B$2000,2,FALSE)</f>
        <v>-</v>
      </c>
      <c r="M410" s="131" t="s">
        <v>9</v>
      </c>
    </row>
    <row r="411" spans="1:14" s="389" customFormat="1" ht="24" x14ac:dyDescent="0.35">
      <c r="B411" s="892"/>
      <c r="C411" s="950"/>
      <c r="D411" s="1085"/>
      <c r="E411" s="1085"/>
      <c r="F411" s="930"/>
      <c r="G411" s="138" t="s">
        <v>1550</v>
      </c>
      <c r="H411" s="139" t="s">
        <v>1283</v>
      </c>
      <c r="I411" s="139" t="s">
        <v>1551</v>
      </c>
      <c r="J411" s="131" t="s">
        <v>208</v>
      </c>
      <c r="K411" s="145" t="s">
        <v>1285</v>
      </c>
      <c r="L411" s="139" t="str">
        <f>VLOOKUP(K411,CódigosRetorno!$A$2:$B$2000,2,FALSE)</f>
        <v>El dato ingresado como atributo @listName es incorrecto.</v>
      </c>
      <c r="M411" s="131" t="s">
        <v>9</v>
      </c>
    </row>
    <row r="412" spans="1:14" s="389" customFormat="1" ht="24" x14ac:dyDescent="0.35">
      <c r="B412" s="892"/>
      <c r="C412" s="950"/>
      <c r="D412" s="1085"/>
      <c r="E412" s="1085"/>
      <c r="F412" s="930"/>
      <c r="G412" s="138" t="s">
        <v>1257</v>
      </c>
      <c r="H412" s="139" t="s">
        <v>1280</v>
      </c>
      <c r="I412" s="139" t="s">
        <v>1259</v>
      </c>
      <c r="J412" s="145" t="s">
        <v>208</v>
      </c>
      <c r="K412" s="147" t="s">
        <v>1281</v>
      </c>
      <c r="L412" s="139" t="str">
        <f>VLOOKUP(K412,CódigosRetorno!$A$2:$B$2000,2,FALSE)</f>
        <v>El dato ingresado como atributo @listAgencyName es incorrecto.</v>
      </c>
      <c r="M412" s="131" t="s">
        <v>9</v>
      </c>
    </row>
    <row r="413" spans="1:14" s="389" customFormat="1" ht="36" x14ac:dyDescent="0.35">
      <c r="B413" s="892"/>
      <c r="C413" s="950"/>
      <c r="D413" s="1085"/>
      <c r="E413" s="1085"/>
      <c r="F413" s="927"/>
      <c r="G413" s="213" t="s">
        <v>1552</v>
      </c>
      <c r="H413" s="384" t="s">
        <v>1287</v>
      </c>
      <c r="I413" s="139" t="s">
        <v>1553</v>
      </c>
      <c r="J413" s="145" t="s">
        <v>208</v>
      </c>
      <c r="K413" s="147" t="s">
        <v>1289</v>
      </c>
      <c r="L413" s="139" t="str">
        <f>VLOOKUP(K413,CódigosRetorno!$A$2:$B$2000,2,FALSE)</f>
        <v>El dato ingresado como atributo @listURI es incorrecto.</v>
      </c>
      <c r="M413" s="131" t="s">
        <v>9</v>
      </c>
    </row>
    <row r="414" spans="1:14" s="389" customFormat="1" ht="24" x14ac:dyDescent="0.35">
      <c r="B414" s="892"/>
      <c r="C414" s="950"/>
      <c r="D414" s="1085"/>
      <c r="E414" s="1086"/>
      <c r="F414" s="927" t="s">
        <v>748</v>
      </c>
      <c r="G414" s="966"/>
      <c r="H414" s="873" t="s">
        <v>3576</v>
      </c>
      <c r="I414" s="139" t="s">
        <v>2622</v>
      </c>
      <c r="J414" s="145" t="s">
        <v>6</v>
      </c>
      <c r="K414" s="145" t="s">
        <v>1556</v>
      </c>
      <c r="L414" s="139" t="str">
        <f>VLOOKUP(K414,CódigosRetorno!$A$2:$B$2000,2,FALSE)</f>
        <v>El XML no contiene tag o no existe información del valor del concepto por linea.</v>
      </c>
      <c r="M414" s="131" t="s">
        <v>9</v>
      </c>
    </row>
    <row r="415" spans="1:14" s="389" customFormat="1" ht="64.5" customHeight="1" x14ac:dyDescent="0.35">
      <c r="B415" s="892"/>
      <c r="C415" s="950"/>
      <c r="D415" s="1085"/>
      <c r="E415" s="1086"/>
      <c r="F415" s="928"/>
      <c r="G415" s="967"/>
      <c r="H415" s="886"/>
      <c r="I415" s="139" t="s">
        <v>2623</v>
      </c>
      <c r="J415" s="145" t="s">
        <v>208</v>
      </c>
      <c r="K415" s="145" t="s">
        <v>2184</v>
      </c>
      <c r="L415" s="139" t="str">
        <f>VLOOKUP(K415,CódigosRetorno!$A$2:$B$2000,2,FALSE)</f>
        <v>El dato ingresado como valor del concepto de la linea no cumple con el formato establecido.</v>
      </c>
      <c r="M415" s="131"/>
    </row>
    <row r="416" spans="1:14" s="389" customFormat="1" ht="43.5" customHeight="1" x14ac:dyDescent="0.35">
      <c r="B416" s="892"/>
      <c r="C416" s="950"/>
      <c r="D416" s="1085"/>
      <c r="E416" s="1086"/>
      <c r="F416" s="221" t="s">
        <v>197</v>
      </c>
      <c r="G416" s="440"/>
      <c r="H416" s="149" t="s">
        <v>3577</v>
      </c>
      <c r="I416" s="139" t="s">
        <v>3578</v>
      </c>
      <c r="J416" s="145" t="s">
        <v>208</v>
      </c>
      <c r="K416" s="145" t="s">
        <v>2184</v>
      </c>
      <c r="L416" s="139" t="str">
        <f>VLOOKUP(K416,CódigosRetorno!$A$2:$B$2000,2,FALSE)</f>
        <v>El dato ingresado como valor del concepto de la linea no cumple con el formato establecido.</v>
      </c>
      <c r="M416" s="131" t="s">
        <v>9</v>
      </c>
    </row>
    <row r="417" spans="2:13" s="389" customFormat="1" ht="36" x14ac:dyDescent="0.35">
      <c r="B417" s="892"/>
      <c r="C417" s="950"/>
      <c r="D417" s="1085"/>
      <c r="E417" s="1086"/>
      <c r="F417" s="371" t="s">
        <v>2612</v>
      </c>
      <c r="G417" s="371" t="s">
        <v>2613</v>
      </c>
      <c r="H417" s="365" t="s">
        <v>3579</v>
      </c>
      <c r="I417" s="139" t="s">
        <v>2631</v>
      </c>
      <c r="J417" s="145" t="s">
        <v>208</v>
      </c>
      <c r="K417" s="145" t="s">
        <v>2184</v>
      </c>
      <c r="L417" s="139" t="str">
        <f>VLOOKUP(K417,CódigosRetorno!$A$2:$B$2000,2,FALSE)</f>
        <v>El dato ingresado como valor del concepto de la linea no cumple con el formato establecido.</v>
      </c>
      <c r="M417" s="131" t="s">
        <v>9</v>
      </c>
    </row>
    <row r="418" spans="2:13" s="389" customFormat="1" ht="36" customHeight="1" x14ac:dyDescent="0.35">
      <c r="B418" s="872" t="s">
        <v>3580</v>
      </c>
      <c r="C418" s="915" t="s">
        <v>2633</v>
      </c>
      <c r="D418" s="892" t="s">
        <v>329</v>
      </c>
      <c r="E418" s="1085" t="s">
        <v>184</v>
      </c>
      <c r="F418" s="145" t="s">
        <v>223</v>
      </c>
      <c r="G418" s="138"/>
      <c r="H418" s="139" t="s">
        <v>3546</v>
      </c>
      <c r="I418" s="139" t="s">
        <v>1546</v>
      </c>
      <c r="J418" s="131" t="s">
        <v>208</v>
      </c>
      <c r="K418" s="145" t="s">
        <v>1547</v>
      </c>
      <c r="L418" s="139" t="str">
        <f>VLOOKUP(K418,CódigosRetorno!$A$2:$B$2000,2,FALSE)</f>
        <v>No existe información en el nombre del concepto.</v>
      </c>
      <c r="M418" s="131" t="s">
        <v>9</v>
      </c>
    </row>
    <row r="419" spans="2:13" s="389" customFormat="1" ht="36" x14ac:dyDescent="0.35">
      <c r="B419" s="872"/>
      <c r="C419" s="915"/>
      <c r="D419" s="892"/>
      <c r="E419" s="1085"/>
      <c r="F419" s="145" t="s">
        <v>664</v>
      </c>
      <c r="G419" s="131" t="s">
        <v>1544</v>
      </c>
      <c r="H419" s="141" t="s">
        <v>3547</v>
      </c>
      <c r="I419" s="141" t="s">
        <v>186</v>
      </c>
      <c r="J419" s="131" t="s">
        <v>9</v>
      </c>
      <c r="K419" s="145" t="s">
        <v>9</v>
      </c>
      <c r="L419" s="139" t="str">
        <f>VLOOKUP(K419,CódigosRetorno!$A$2:$B$2000,2,FALSE)</f>
        <v>-</v>
      </c>
      <c r="M419" s="131" t="s">
        <v>9</v>
      </c>
    </row>
    <row r="420" spans="2:13" s="389" customFormat="1" ht="24" x14ac:dyDescent="0.35">
      <c r="B420" s="872"/>
      <c r="C420" s="915"/>
      <c r="D420" s="892"/>
      <c r="E420" s="1085"/>
      <c r="F420" s="892"/>
      <c r="G420" s="138" t="s">
        <v>1550</v>
      </c>
      <c r="H420" s="139" t="s">
        <v>1283</v>
      </c>
      <c r="I420" s="139" t="s">
        <v>1551</v>
      </c>
      <c r="J420" s="131" t="s">
        <v>208</v>
      </c>
      <c r="K420" s="145" t="s">
        <v>1285</v>
      </c>
      <c r="L420" s="139" t="str">
        <f>VLOOKUP(K420,CódigosRetorno!$A$2:$B$2000,2,FALSE)</f>
        <v>El dato ingresado como atributo @listName es incorrecto.</v>
      </c>
      <c r="M420" s="131" t="s">
        <v>9</v>
      </c>
    </row>
    <row r="421" spans="2:13" s="389" customFormat="1" ht="24" x14ac:dyDescent="0.35">
      <c r="B421" s="872"/>
      <c r="C421" s="915"/>
      <c r="D421" s="892"/>
      <c r="E421" s="1085"/>
      <c r="F421" s="892"/>
      <c r="G421" s="138" t="s">
        <v>1257</v>
      </c>
      <c r="H421" s="139" t="s">
        <v>1280</v>
      </c>
      <c r="I421" s="139" t="s">
        <v>1259</v>
      </c>
      <c r="J421" s="145" t="s">
        <v>208</v>
      </c>
      <c r="K421" s="147" t="s">
        <v>1281</v>
      </c>
      <c r="L421" s="139" t="str">
        <f>VLOOKUP(K421,CódigosRetorno!$A$2:$B$2000,2,FALSE)</f>
        <v>El dato ingresado como atributo @listAgencyName es incorrecto.</v>
      </c>
      <c r="M421" s="131" t="s">
        <v>9</v>
      </c>
    </row>
    <row r="422" spans="2:13" s="389" customFormat="1" ht="36" x14ac:dyDescent="0.35">
      <c r="B422" s="872"/>
      <c r="C422" s="915"/>
      <c r="D422" s="892"/>
      <c r="E422" s="1085"/>
      <c r="F422" s="892"/>
      <c r="G422" s="148" t="s">
        <v>1552</v>
      </c>
      <c r="H422" s="95" t="s">
        <v>1287</v>
      </c>
      <c r="I422" s="139" t="s">
        <v>1553</v>
      </c>
      <c r="J422" s="145" t="s">
        <v>208</v>
      </c>
      <c r="K422" s="147" t="s">
        <v>1289</v>
      </c>
      <c r="L422" s="139" t="str">
        <f>VLOOKUP(K422,CódigosRetorno!$A$2:$B$2000,2,FALSE)</f>
        <v>El dato ingresado como atributo @listURI es incorrecto.</v>
      </c>
      <c r="M422" s="131" t="s">
        <v>9</v>
      </c>
    </row>
    <row r="423" spans="2:13" s="389" customFormat="1" ht="48" customHeight="1" x14ac:dyDescent="0.35">
      <c r="B423" s="872"/>
      <c r="C423" s="915"/>
      <c r="D423" s="892"/>
      <c r="E423" s="1085"/>
      <c r="F423" s="930" t="s">
        <v>177</v>
      </c>
      <c r="G423" s="930" t="s">
        <v>178</v>
      </c>
      <c r="H423" s="915" t="s">
        <v>3581</v>
      </c>
      <c r="I423" s="139" t="s">
        <v>2635</v>
      </c>
      <c r="J423" s="131" t="s">
        <v>6</v>
      </c>
      <c r="K423" s="145" t="s">
        <v>2636</v>
      </c>
      <c r="L423" s="139" t="str">
        <f>VLOOKUP(K423,CódigosRetorno!$A$2:$B$2000,2,FALSE)</f>
        <v>El XML no contiene tag o no existe información de la fecha del concepto por linea</v>
      </c>
      <c r="M423" s="131" t="s">
        <v>9</v>
      </c>
    </row>
    <row r="424" spans="2:13" s="389" customFormat="1" ht="24" x14ac:dyDescent="0.35">
      <c r="B424" s="872"/>
      <c r="C424" s="915"/>
      <c r="D424" s="892"/>
      <c r="E424" s="1085"/>
      <c r="F424" s="930"/>
      <c r="G424" s="930"/>
      <c r="H424" s="915"/>
      <c r="I424" s="139" t="s">
        <v>2637</v>
      </c>
      <c r="J424" s="145" t="s">
        <v>208</v>
      </c>
      <c r="K424" s="145" t="s">
        <v>2184</v>
      </c>
      <c r="L424" s="139" t="str">
        <f>VLOOKUP(K424,CódigosRetorno!$A$2:$B$2000,2,FALSE)</f>
        <v>El dato ingresado como valor del concepto de la linea no cumple con el formato establecido.</v>
      </c>
      <c r="M424" s="131"/>
    </row>
    <row r="425" spans="2:13" s="389" customFormat="1" ht="48" customHeight="1" x14ac:dyDescent="0.35">
      <c r="B425" s="872"/>
      <c r="C425" s="915"/>
      <c r="D425" s="892"/>
      <c r="E425" s="1085"/>
      <c r="F425" s="930" t="s">
        <v>177</v>
      </c>
      <c r="G425" s="930" t="s">
        <v>178</v>
      </c>
      <c r="H425" s="915" t="s">
        <v>3582</v>
      </c>
      <c r="I425" s="139" t="s">
        <v>2635</v>
      </c>
      <c r="J425" s="131" t="s">
        <v>208</v>
      </c>
      <c r="K425" s="145" t="s">
        <v>2639</v>
      </c>
      <c r="L425" s="139" t="str">
        <f>VLOOKUP(K425,CódigosRetorno!$A$2:$B$2000,2,FALSE)</f>
        <v>El XML no contiene tag o no existe información de la fecha del concepto por linea</v>
      </c>
      <c r="M425" s="131" t="s">
        <v>9</v>
      </c>
    </row>
    <row r="426" spans="2:13" s="389" customFormat="1" ht="24" x14ac:dyDescent="0.35">
      <c r="B426" s="872"/>
      <c r="C426" s="915"/>
      <c r="D426" s="892"/>
      <c r="E426" s="1085"/>
      <c r="F426" s="930"/>
      <c r="G426" s="930"/>
      <c r="H426" s="915"/>
      <c r="I426" s="139" t="s">
        <v>2637</v>
      </c>
      <c r="J426" s="145" t="s">
        <v>208</v>
      </c>
      <c r="K426" s="145" t="s">
        <v>2184</v>
      </c>
      <c r="L426" s="139" t="str">
        <f>VLOOKUP(K426,CódigosRetorno!$A$2:$B$2000,2,FALSE)</f>
        <v>El dato ingresado como valor del concepto de la linea no cumple con el formato establecido.</v>
      </c>
      <c r="M426" s="131"/>
    </row>
    <row r="427" spans="2:13" s="389" customFormat="1" x14ac:dyDescent="0.35">
      <c r="B427" s="632" t="s">
        <v>2658</v>
      </c>
      <c r="C427" s="587"/>
      <c r="D427" s="587"/>
      <c r="E427" s="587"/>
      <c r="F427" s="587"/>
      <c r="G427" s="587"/>
      <c r="H427" s="588"/>
      <c r="I427" s="590"/>
      <c r="J427" s="591"/>
      <c r="K427" s="592"/>
      <c r="L427" s="590"/>
      <c r="M427" s="593"/>
    </row>
    <row r="428" spans="2:13" s="389" customFormat="1" ht="36" x14ac:dyDescent="0.35">
      <c r="B428" s="868">
        <v>63</v>
      </c>
      <c r="C428" s="873" t="s">
        <v>2659</v>
      </c>
      <c r="D428" s="889" t="s">
        <v>63</v>
      </c>
      <c r="E428" s="889" t="s">
        <v>184</v>
      </c>
      <c r="F428" s="131" t="s">
        <v>2660</v>
      </c>
      <c r="G428" s="131" t="s">
        <v>2644</v>
      </c>
      <c r="H428" s="139" t="s">
        <v>3583</v>
      </c>
      <c r="I428" s="139" t="s">
        <v>3584</v>
      </c>
      <c r="J428" s="145" t="s">
        <v>6</v>
      </c>
      <c r="K428" s="147" t="s">
        <v>3585</v>
      </c>
      <c r="L428" s="139" t="str">
        <f>VLOOKUP(K428,CódigosRetorno!$A$2:$B$2000,2,FALSE)</f>
        <v>Para el tipo de nota de credito 13 debe consignar información de la operación al credito</v>
      </c>
      <c r="M428" s="138" t="s">
        <v>9</v>
      </c>
    </row>
    <row r="429" spans="2:13" s="389" customFormat="1" ht="24" x14ac:dyDescent="0.35">
      <c r="B429" s="885"/>
      <c r="C429" s="886"/>
      <c r="D429" s="890"/>
      <c r="E429" s="890"/>
      <c r="F429" s="889" t="s">
        <v>2662</v>
      </c>
      <c r="G429" s="889" t="s">
        <v>2663</v>
      </c>
      <c r="H429" s="873" t="s">
        <v>3586</v>
      </c>
      <c r="I429" s="139" t="s">
        <v>3587</v>
      </c>
      <c r="J429" s="145" t="s">
        <v>6</v>
      </c>
      <c r="K429" s="147" t="s">
        <v>2651</v>
      </c>
      <c r="L429" s="139" t="str">
        <f>VLOOKUP(K429,CódigosRetorno!$A$2:$B$2000,2,FALSE)</f>
        <v>Debe informar si el tipo de transaccion es al Contado o al Credito</v>
      </c>
      <c r="M429" s="138" t="s">
        <v>9</v>
      </c>
    </row>
    <row r="430" spans="2:13" s="389" customFormat="1" ht="60" x14ac:dyDescent="0.35">
      <c r="B430" s="885"/>
      <c r="C430" s="886"/>
      <c r="D430" s="890"/>
      <c r="E430" s="890"/>
      <c r="F430" s="890"/>
      <c r="G430" s="890"/>
      <c r="H430" s="886"/>
      <c r="I430" s="139" t="s">
        <v>3588</v>
      </c>
      <c r="J430" s="145" t="s">
        <v>6</v>
      </c>
      <c r="K430" s="147" t="s">
        <v>2653</v>
      </c>
      <c r="L430" s="139" t="str">
        <f>VLOOKUP(K430,CódigosRetorno!$A$2:$B$2000,2,FALSE)</f>
        <v>El tipo de transaccion o el identificador de la cuota no cumple con el formato esperado</v>
      </c>
      <c r="M430" s="138" t="s">
        <v>9</v>
      </c>
    </row>
    <row r="431" spans="2:13" s="389" customFormat="1" ht="36" x14ac:dyDescent="0.35">
      <c r="B431" s="885"/>
      <c r="C431" s="886"/>
      <c r="D431" s="890"/>
      <c r="E431" s="890"/>
      <c r="F431" s="890"/>
      <c r="G431" s="890"/>
      <c r="H431" s="886"/>
      <c r="I431" s="139" t="s">
        <v>3589</v>
      </c>
      <c r="J431" s="145" t="s">
        <v>6</v>
      </c>
      <c r="K431" s="147" t="s">
        <v>2657</v>
      </c>
      <c r="L431" s="139" t="str">
        <f>VLOOKUP(K431,CódigosRetorno!$A$2:$B$2000,2,FALSE)</f>
        <v>El tipo de transaccion o el identificador de la cuota no debe repetirse en el comprobante</v>
      </c>
      <c r="M431" s="138" t="s">
        <v>9</v>
      </c>
    </row>
    <row r="432" spans="2:13" s="389" customFormat="1" ht="60" x14ac:dyDescent="0.35">
      <c r="B432" s="885"/>
      <c r="C432" s="886"/>
      <c r="D432" s="890"/>
      <c r="E432" s="890"/>
      <c r="F432" s="891"/>
      <c r="G432" s="891"/>
      <c r="H432" s="874"/>
      <c r="I432" s="139" t="s">
        <v>3590</v>
      </c>
      <c r="J432" s="145" t="s">
        <v>6</v>
      </c>
      <c r="K432" s="147" t="s">
        <v>2667</v>
      </c>
      <c r="L432" s="139" t="str">
        <f>VLOOKUP(K432,CódigosRetorno!$A$2:$B$2000,2,FALSE)</f>
        <v>Si el tipo de transaccion es al Credito debe existir al menos información de una cuota de pago</v>
      </c>
      <c r="M432" s="138" t="s">
        <v>9</v>
      </c>
    </row>
    <row r="433" spans="2:13" s="389" customFormat="1" ht="24" x14ac:dyDescent="0.35">
      <c r="B433" s="885"/>
      <c r="C433" s="886"/>
      <c r="D433" s="890"/>
      <c r="E433" s="890"/>
      <c r="F433" s="889" t="s">
        <v>2668</v>
      </c>
      <c r="G433" s="889" t="s">
        <v>301</v>
      </c>
      <c r="H433" s="873" t="s">
        <v>3591</v>
      </c>
      <c r="I433" s="139" t="s">
        <v>3592</v>
      </c>
      <c r="J433" s="145" t="s">
        <v>6</v>
      </c>
      <c r="K433" s="147" t="s">
        <v>2671</v>
      </c>
      <c r="L433" s="139" t="str">
        <f>VLOOKUP(K433,CódigosRetorno!$A$2:$B$2000,2,FALSE)</f>
        <v>El Monto neto pendiente de pago no cumple el formato definido</v>
      </c>
      <c r="M433" s="138" t="s">
        <v>9</v>
      </c>
    </row>
    <row r="434" spans="2:13" s="389" customFormat="1" ht="48" x14ac:dyDescent="0.35">
      <c r="B434" s="885"/>
      <c r="C434" s="886"/>
      <c r="D434" s="890"/>
      <c r="E434" s="890"/>
      <c r="F434" s="891"/>
      <c r="G434" s="891"/>
      <c r="H434" s="874"/>
      <c r="I434" s="139" t="s">
        <v>3593</v>
      </c>
      <c r="J434" s="145" t="s">
        <v>6</v>
      </c>
      <c r="K434" s="147" t="s">
        <v>2673</v>
      </c>
      <c r="L434" s="139" t="str">
        <f>VLOOKUP(K434,CódigosRetorno!$A$2:$B$2000,2,FALSE)</f>
        <v>Si el tipo de transaccion es al Credito debe consignarse el Monto neto pendiente de pago</v>
      </c>
      <c r="M434" s="138" t="s">
        <v>9</v>
      </c>
    </row>
    <row r="435" spans="2:13" s="389" customFormat="1" ht="60" x14ac:dyDescent="0.35">
      <c r="B435" s="885"/>
      <c r="C435" s="886"/>
      <c r="D435" s="890"/>
      <c r="E435" s="890"/>
      <c r="F435" s="137"/>
      <c r="G435" s="137"/>
      <c r="H435" s="296"/>
      <c r="I435" s="139" t="s">
        <v>3594</v>
      </c>
      <c r="J435" s="145" t="s">
        <v>6</v>
      </c>
      <c r="K435" s="147" t="s">
        <v>3595</v>
      </c>
      <c r="L435" s="139" t="str">
        <f>VLOOKUP(K435,CódigosRetorno!$A$2:$B$2000,2,FALSE)</f>
        <v>El monto neto pendiente de pago debe ser menor o igual al monto de la factura</v>
      </c>
      <c r="M435" s="138"/>
    </row>
    <row r="436" spans="2:13" s="389" customFormat="1" ht="60" x14ac:dyDescent="0.35">
      <c r="B436" s="885"/>
      <c r="C436" s="886"/>
      <c r="D436" s="890"/>
      <c r="E436" s="890"/>
      <c r="F436" s="137"/>
      <c r="G436" s="137"/>
      <c r="H436" s="296"/>
      <c r="I436" s="139" t="s">
        <v>3596</v>
      </c>
      <c r="J436" s="145" t="s">
        <v>6</v>
      </c>
      <c r="K436" s="147" t="s">
        <v>2677</v>
      </c>
      <c r="L436" s="139" t="str">
        <f>VLOOKUP(K436,CódigosRetorno!$A$2:$B$2000,2,FALSE)</f>
        <v>La suma de las cuotas debe ser igual al Monto neto pendiente de pago.</v>
      </c>
      <c r="M436" s="138"/>
    </row>
    <row r="437" spans="2:13" s="389" customFormat="1" ht="24" x14ac:dyDescent="0.35">
      <c r="B437" s="869"/>
      <c r="C437" s="874"/>
      <c r="D437" s="891"/>
      <c r="E437" s="891"/>
      <c r="F437" s="131" t="s">
        <v>144</v>
      </c>
      <c r="G437" s="131" t="s">
        <v>308</v>
      </c>
      <c r="H437" s="95" t="s">
        <v>1570</v>
      </c>
      <c r="I437" s="141" t="s">
        <v>1571</v>
      </c>
      <c r="J437" s="145" t="s">
        <v>6</v>
      </c>
      <c r="K437" s="147" t="s">
        <v>1147</v>
      </c>
      <c r="L437" s="139" t="str">
        <f>VLOOKUP(K437,CódigosRetorno!$A$2:$B$2000,2,FALSE)</f>
        <v>La moneda debe ser la misma en todo el documento. Salvo las percepciones que sólo son en moneda nacional</v>
      </c>
      <c r="M437" s="138" t="s">
        <v>1295</v>
      </c>
    </row>
    <row r="438" spans="2:13" s="389" customFormat="1" ht="36" x14ac:dyDescent="0.35">
      <c r="B438" s="868" t="s">
        <v>3597</v>
      </c>
      <c r="C438" s="873" t="s">
        <v>2680</v>
      </c>
      <c r="D438" s="889" t="s">
        <v>63</v>
      </c>
      <c r="E438" s="889" t="s">
        <v>184</v>
      </c>
      <c r="F438" s="131" t="s">
        <v>2660</v>
      </c>
      <c r="G438" s="131" t="s">
        <v>2644</v>
      </c>
      <c r="H438" s="139" t="s">
        <v>3583</v>
      </c>
      <c r="I438" s="139" t="s">
        <v>3584</v>
      </c>
      <c r="J438" s="145" t="s">
        <v>6</v>
      </c>
      <c r="K438" s="147" t="s">
        <v>3585</v>
      </c>
      <c r="L438" s="139" t="str">
        <f>VLOOKUP(K438,CódigosRetorno!$A$2:$B$2000,2,FALSE)</f>
        <v>Para el tipo de nota de credito 13 debe consignar información de la operación al credito</v>
      </c>
      <c r="M438" s="138" t="s">
        <v>9</v>
      </c>
    </row>
    <row r="439" spans="2:13" s="389" customFormat="1" ht="24" x14ac:dyDescent="0.35">
      <c r="B439" s="885"/>
      <c r="C439" s="886"/>
      <c r="D439" s="890"/>
      <c r="E439" s="890"/>
      <c r="F439" s="889" t="s">
        <v>926</v>
      </c>
      <c r="G439" s="868" t="s">
        <v>2681</v>
      </c>
      <c r="H439" s="873" t="s">
        <v>3598</v>
      </c>
      <c r="I439" s="139" t="s">
        <v>3587</v>
      </c>
      <c r="J439" s="145" t="s">
        <v>6</v>
      </c>
      <c r="K439" s="147" t="s">
        <v>2651</v>
      </c>
      <c r="L439" s="139" t="str">
        <f>VLOOKUP(K439,CódigosRetorno!$A$2:$B$2000,2,FALSE)</f>
        <v>Debe informar si el tipo de transaccion es al Contado o al Credito</v>
      </c>
      <c r="M439" s="138" t="s">
        <v>9</v>
      </c>
    </row>
    <row r="440" spans="2:13" s="389" customFormat="1" ht="60" x14ac:dyDescent="0.35">
      <c r="B440" s="885"/>
      <c r="C440" s="886"/>
      <c r="D440" s="890"/>
      <c r="E440" s="890"/>
      <c r="F440" s="890"/>
      <c r="G440" s="885"/>
      <c r="H440" s="886"/>
      <c r="I440" s="139" t="s">
        <v>3588</v>
      </c>
      <c r="J440" s="145" t="s">
        <v>6</v>
      </c>
      <c r="K440" s="147" t="s">
        <v>2653</v>
      </c>
      <c r="L440" s="139" t="str">
        <f>VLOOKUP(K440,CódigosRetorno!$A$2:$B$2000,2,FALSE)</f>
        <v>El tipo de transaccion o el identificador de la cuota no cumple con el formato esperado</v>
      </c>
      <c r="M440" s="138" t="s">
        <v>9</v>
      </c>
    </row>
    <row r="441" spans="2:13" s="389" customFormat="1" ht="42.75" customHeight="1" x14ac:dyDescent="0.35">
      <c r="B441" s="885"/>
      <c r="C441" s="886"/>
      <c r="D441" s="890"/>
      <c r="E441" s="890"/>
      <c r="F441" s="890"/>
      <c r="G441" s="890"/>
      <c r="H441" s="886"/>
      <c r="I441" s="139" t="s">
        <v>3589</v>
      </c>
      <c r="J441" s="145" t="s">
        <v>6</v>
      </c>
      <c r="K441" s="147" t="s">
        <v>2657</v>
      </c>
      <c r="L441" s="139" t="str">
        <f>VLOOKUP(K441,CódigosRetorno!$A$2:$B$2000,2,FALSE)</f>
        <v>El tipo de transaccion o el identificador de la cuota no debe repetirse en el comprobante</v>
      </c>
      <c r="M441" s="138" t="s">
        <v>9</v>
      </c>
    </row>
    <row r="442" spans="2:13" s="389" customFormat="1" ht="67.5" customHeight="1" x14ac:dyDescent="0.35">
      <c r="B442" s="885"/>
      <c r="C442" s="886"/>
      <c r="D442" s="890"/>
      <c r="E442" s="890"/>
      <c r="F442" s="891"/>
      <c r="G442" s="891"/>
      <c r="H442" s="874"/>
      <c r="I442" s="139" t="s">
        <v>3599</v>
      </c>
      <c r="J442" s="145" t="s">
        <v>6</v>
      </c>
      <c r="K442" s="147" t="s">
        <v>2684</v>
      </c>
      <c r="L442" s="139" t="str">
        <f>VLOOKUP(K442,CódigosRetorno!$A$2:$B$2000,2,FALSE)</f>
        <v>Si existe información de cuota de pago, el tipo de transaccion debe ser al credito</v>
      </c>
      <c r="M442" s="138" t="s">
        <v>9</v>
      </c>
    </row>
    <row r="443" spans="2:13" s="389" customFormat="1" ht="65.25" customHeight="1" x14ac:dyDescent="0.35">
      <c r="B443" s="885"/>
      <c r="C443" s="886"/>
      <c r="D443" s="890"/>
      <c r="E443" s="890"/>
      <c r="F443" s="889" t="s">
        <v>2668</v>
      </c>
      <c r="G443" s="889" t="s">
        <v>301</v>
      </c>
      <c r="H443" s="873" t="s">
        <v>3600</v>
      </c>
      <c r="I443" s="139" t="s">
        <v>3601</v>
      </c>
      <c r="J443" s="145" t="s">
        <v>6</v>
      </c>
      <c r="K443" s="147" t="s">
        <v>2687</v>
      </c>
      <c r="L443" s="139" t="str">
        <f>VLOOKUP(K443,CódigosRetorno!$A$2:$B$2000,2,FALSE)</f>
        <v>El Monto del pago único o de las cuotas no cumple el formato definido</v>
      </c>
      <c r="M443" s="138" t="s">
        <v>9</v>
      </c>
    </row>
    <row r="444" spans="2:13" s="389" customFormat="1" ht="60" x14ac:dyDescent="0.35">
      <c r="B444" s="885"/>
      <c r="C444" s="886"/>
      <c r="D444" s="890"/>
      <c r="E444" s="890"/>
      <c r="F444" s="891"/>
      <c r="G444" s="891"/>
      <c r="H444" s="874"/>
      <c r="I444" s="139" t="s">
        <v>3602</v>
      </c>
      <c r="J444" s="145" t="s">
        <v>6</v>
      </c>
      <c r="K444" s="147" t="s">
        <v>2689</v>
      </c>
      <c r="L444" s="139" t="str">
        <f>VLOOKUP(K444,CódigosRetorno!$A$2:$B$2000,2,FALSE)</f>
        <v>Si se consigna información de la cuota de pago, debe indicarse el monto de la cuota</v>
      </c>
      <c r="M444" s="138" t="s">
        <v>9</v>
      </c>
    </row>
    <row r="445" spans="2:13" s="389" customFormat="1" ht="24" x14ac:dyDescent="0.35">
      <c r="B445" s="885"/>
      <c r="C445" s="886"/>
      <c r="D445" s="890"/>
      <c r="E445" s="890"/>
      <c r="F445" s="131" t="s">
        <v>144</v>
      </c>
      <c r="G445" s="131" t="s">
        <v>308</v>
      </c>
      <c r="H445" s="95" t="s">
        <v>1570</v>
      </c>
      <c r="I445" s="139" t="s">
        <v>1571</v>
      </c>
      <c r="J445" s="145" t="s">
        <v>6</v>
      </c>
      <c r="K445" s="147" t="s">
        <v>1147</v>
      </c>
      <c r="L445" s="139" t="str">
        <f>VLOOKUP(K445,CódigosRetorno!$A$2:$B$2000,2,FALSE)</f>
        <v>La moneda debe ser la misma en todo el documento. Salvo las percepciones que sólo son en moneda nacional</v>
      </c>
      <c r="M445" s="138" t="s">
        <v>1295</v>
      </c>
    </row>
    <row r="446" spans="2:13" s="389" customFormat="1" ht="36" x14ac:dyDescent="0.35">
      <c r="B446" s="885"/>
      <c r="C446" s="886"/>
      <c r="D446" s="890"/>
      <c r="E446" s="890"/>
      <c r="F446" s="889" t="s">
        <v>177</v>
      </c>
      <c r="G446" s="889" t="s">
        <v>178</v>
      </c>
      <c r="H446" s="873" t="s">
        <v>3603</v>
      </c>
      <c r="I446" s="139" t="s">
        <v>3604</v>
      </c>
      <c r="J446" s="145" t="s">
        <v>6</v>
      </c>
      <c r="K446" s="147" t="s">
        <v>2694</v>
      </c>
      <c r="L446" s="139" t="str">
        <f>VLOOKUP(K446,CódigosRetorno!$A$2:$B$2000,2,FALSE)</f>
        <v>Fecha del pago único o de las cuotas no cumple el formato definido</v>
      </c>
      <c r="M446" s="138" t="s">
        <v>9</v>
      </c>
    </row>
    <row r="447" spans="2:13" s="389" customFormat="1" ht="48" x14ac:dyDescent="0.35">
      <c r="B447" s="885"/>
      <c r="C447" s="886"/>
      <c r="D447" s="890"/>
      <c r="E447" s="890"/>
      <c r="F447" s="890"/>
      <c r="G447" s="890"/>
      <c r="H447" s="886"/>
      <c r="I447" s="139" t="s">
        <v>3605</v>
      </c>
      <c r="J447" s="145" t="s">
        <v>6</v>
      </c>
      <c r="K447" s="147" t="s">
        <v>2695</v>
      </c>
      <c r="L447" s="139" t="str">
        <f>VLOOKUP(K447,CódigosRetorno!$A$2:$B$2000,2,FALSE)</f>
        <v>Si se consigna información de la cuota de pago, debe indicarse la fecha del pago único o de las cuotas</v>
      </c>
      <c r="M447" s="138"/>
    </row>
    <row r="448" spans="2:13" s="389" customFormat="1" ht="48" x14ac:dyDescent="0.35">
      <c r="B448" s="869"/>
      <c r="C448" s="874"/>
      <c r="D448" s="891"/>
      <c r="E448" s="891"/>
      <c r="F448" s="891"/>
      <c r="G448" s="891"/>
      <c r="H448" s="874"/>
      <c r="I448" s="139" t="s">
        <v>3606</v>
      </c>
      <c r="J448" s="145" t="s">
        <v>6</v>
      </c>
      <c r="K448" s="147" t="s">
        <v>3607</v>
      </c>
      <c r="L448" s="139" t="str">
        <f>VLOOKUP(K448,CódigosRetorno!$A$2:$B$2000,2,FALSE)</f>
        <v>La fecha de la cuota debe ser mayor a la fecha de emisión de la factura</v>
      </c>
      <c r="M448" s="138" t="s">
        <v>9</v>
      </c>
    </row>
    <row r="449" x14ac:dyDescent="0.35"/>
  </sheetData>
  <mergeCells count="432">
    <mergeCell ref="B379:B381"/>
    <mergeCell ref="C379:C381"/>
    <mergeCell ref="D379:D381"/>
    <mergeCell ref="E379:E381"/>
    <mergeCell ref="B418:B426"/>
    <mergeCell ref="C418:C426"/>
    <mergeCell ref="D418:D426"/>
    <mergeCell ref="E418:E426"/>
    <mergeCell ref="F423:F424"/>
    <mergeCell ref="F425:F426"/>
    <mergeCell ref="F414:F415"/>
    <mergeCell ref="B383:B384"/>
    <mergeCell ref="C383:C384"/>
    <mergeCell ref="D383:D384"/>
    <mergeCell ref="E383:E384"/>
    <mergeCell ref="B386:B407"/>
    <mergeCell ref="C386:C407"/>
    <mergeCell ref="B409:B417"/>
    <mergeCell ref="C409:C417"/>
    <mergeCell ref="D409:D417"/>
    <mergeCell ref="E409:E417"/>
    <mergeCell ref="F411:F413"/>
    <mergeCell ref="F393:F395"/>
    <mergeCell ref="G423:G424"/>
    <mergeCell ref="G425:G426"/>
    <mergeCell ref="H423:H424"/>
    <mergeCell ref="H425:H426"/>
    <mergeCell ref="F420:F422"/>
    <mergeCell ref="H414:H415"/>
    <mergeCell ref="G414:G415"/>
    <mergeCell ref="D289:D305"/>
    <mergeCell ref="C265:C288"/>
    <mergeCell ref="E289:E305"/>
    <mergeCell ref="F357:F358"/>
    <mergeCell ref="E306:E333"/>
    <mergeCell ref="F347:F351"/>
    <mergeCell ref="E265:E288"/>
    <mergeCell ref="F334:F338"/>
    <mergeCell ref="F302:F303"/>
    <mergeCell ref="F304:F305"/>
    <mergeCell ref="F313:F320"/>
    <mergeCell ref="F277:F281"/>
    <mergeCell ref="F287:F288"/>
    <mergeCell ref="F274:F275"/>
    <mergeCell ref="F330:F331"/>
    <mergeCell ref="F296:F298"/>
    <mergeCell ref="F282:F284"/>
    <mergeCell ref="F289:F292"/>
    <mergeCell ref="H302:H303"/>
    <mergeCell ref="L403:L406"/>
    <mergeCell ref="J403:J406"/>
    <mergeCell ref="K403:K406"/>
    <mergeCell ref="M403:M406"/>
    <mergeCell ref="I403:I406"/>
    <mergeCell ref="F374:F375"/>
    <mergeCell ref="H306:H310"/>
    <mergeCell ref="G330:G331"/>
    <mergeCell ref="F306:F310"/>
    <mergeCell ref="F322:F326"/>
    <mergeCell ref="F327:F329"/>
    <mergeCell ref="G357:G358"/>
    <mergeCell ref="H357:H358"/>
    <mergeCell ref="G347:G351"/>
    <mergeCell ref="G332:G333"/>
    <mergeCell ref="G306:G310"/>
    <mergeCell ref="H332:H333"/>
    <mergeCell ref="G313:G320"/>
    <mergeCell ref="G334:G338"/>
    <mergeCell ref="F370:F371"/>
    <mergeCell ref="G370:G371"/>
    <mergeCell ref="H370:H371"/>
    <mergeCell ref="H341:H344"/>
    <mergeCell ref="H313:H320"/>
    <mergeCell ref="C359:C371"/>
    <mergeCell ref="D359:D371"/>
    <mergeCell ref="E359:E371"/>
    <mergeCell ref="G387:G392"/>
    <mergeCell ref="H387:H392"/>
    <mergeCell ref="F352:F354"/>
    <mergeCell ref="F341:F344"/>
    <mergeCell ref="G341:G344"/>
    <mergeCell ref="H334:H338"/>
    <mergeCell ref="H330:H331"/>
    <mergeCell ref="H347:H351"/>
    <mergeCell ref="F355:F356"/>
    <mergeCell ref="G355:G356"/>
    <mergeCell ref="H355:H356"/>
    <mergeCell ref="G374:G375"/>
    <mergeCell ref="H374:H375"/>
    <mergeCell ref="F332:F333"/>
    <mergeCell ref="G322:G326"/>
    <mergeCell ref="H322:H326"/>
    <mergeCell ref="D386:D407"/>
    <mergeCell ref="E386:E407"/>
    <mergeCell ref="F387:F392"/>
    <mergeCell ref="B258:B264"/>
    <mergeCell ref="C258:C264"/>
    <mergeCell ref="D258:D264"/>
    <mergeCell ref="E258:E264"/>
    <mergeCell ref="B265:B288"/>
    <mergeCell ref="D374:D378"/>
    <mergeCell ref="E374:E378"/>
    <mergeCell ref="E334:E358"/>
    <mergeCell ref="B289:B305"/>
    <mergeCell ref="D265:D288"/>
    <mergeCell ref="B306:B333"/>
    <mergeCell ref="C306:C333"/>
    <mergeCell ref="D306:D333"/>
    <mergeCell ref="B372:B373"/>
    <mergeCell ref="B374:B378"/>
    <mergeCell ref="C374:C378"/>
    <mergeCell ref="C372:C373"/>
    <mergeCell ref="D372:D373"/>
    <mergeCell ref="E372:E373"/>
    <mergeCell ref="C289:C305"/>
    <mergeCell ref="B334:B358"/>
    <mergeCell ref="C334:C358"/>
    <mergeCell ref="D334:D358"/>
    <mergeCell ref="B359:B371"/>
    <mergeCell ref="B211:B231"/>
    <mergeCell ref="C211:C231"/>
    <mergeCell ref="D211:D231"/>
    <mergeCell ref="B251:B256"/>
    <mergeCell ref="C251:C256"/>
    <mergeCell ref="D251:D256"/>
    <mergeCell ref="E251:E256"/>
    <mergeCell ref="F223:F225"/>
    <mergeCell ref="F226:F228"/>
    <mergeCell ref="F229:F230"/>
    <mergeCell ref="E211:E231"/>
    <mergeCell ref="B232:B250"/>
    <mergeCell ref="C232:C250"/>
    <mergeCell ref="D232:D250"/>
    <mergeCell ref="E232:E250"/>
    <mergeCell ref="F232:F233"/>
    <mergeCell ref="F245:F247"/>
    <mergeCell ref="F248:F249"/>
    <mergeCell ref="F220:F222"/>
    <mergeCell ref="F217:F219"/>
    <mergeCell ref="F251:F255"/>
    <mergeCell ref="F235:F237"/>
    <mergeCell ref="F239:F241"/>
    <mergeCell ref="F242:F244"/>
    <mergeCell ref="B145:B149"/>
    <mergeCell ref="C145:C149"/>
    <mergeCell ref="D145:D149"/>
    <mergeCell ref="E145:E149"/>
    <mergeCell ref="F145:F146"/>
    <mergeCell ref="G145:G146"/>
    <mergeCell ref="H145:H146"/>
    <mergeCell ref="F147:F149"/>
    <mergeCell ref="B139:B142"/>
    <mergeCell ref="C139:C142"/>
    <mergeCell ref="D139:D142"/>
    <mergeCell ref="E141:E142"/>
    <mergeCell ref="F141:F142"/>
    <mergeCell ref="G139:G140"/>
    <mergeCell ref="H139:H140"/>
    <mergeCell ref="B137:B138"/>
    <mergeCell ref="C137:C138"/>
    <mergeCell ref="D137:D138"/>
    <mergeCell ref="E137:E138"/>
    <mergeCell ref="F137:F138"/>
    <mergeCell ref="E139:E140"/>
    <mergeCell ref="F139:F140"/>
    <mergeCell ref="B121:B126"/>
    <mergeCell ref="C121:C126"/>
    <mergeCell ref="D121:D126"/>
    <mergeCell ref="E121:E126"/>
    <mergeCell ref="F121:F122"/>
    <mergeCell ref="B127:B135"/>
    <mergeCell ref="C127:C135"/>
    <mergeCell ref="D127:D135"/>
    <mergeCell ref="E127:E135"/>
    <mergeCell ref="F127:F129"/>
    <mergeCell ref="F124:F126"/>
    <mergeCell ref="F133:F135"/>
    <mergeCell ref="B81:B82"/>
    <mergeCell ref="C81:C82"/>
    <mergeCell ref="D81:D82"/>
    <mergeCell ref="E81:E82"/>
    <mergeCell ref="F81:F82"/>
    <mergeCell ref="H90:H107"/>
    <mergeCell ref="B108:B120"/>
    <mergeCell ref="C108:C120"/>
    <mergeCell ref="D108:D120"/>
    <mergeCell ref="E108:E120"/>
    <mergeCell ref="F108:F116"/>
    <mergeCell ref="G108:G116"/>
    <mergeCell ref="H108:H116"/>
    <mergeCell ref="B90:B107"/>
    <mergeCell ref="C90:C107"/>
    <mergeCell ref="D90:D107"/>
    <mergeCell ref="E90:E107"/>
    <mergeCell ref="F90:F107"/>
    <mergeCell ref="G90:G107"/>
    <mergeCell ref="B83:B88"/>
    <mergeCell ref="C83:C88"/>
    <mergeCell ref="D83:D88"/>
    <mergeCell ref="E83:E88"/>
    <mergeCell ref="F85:F87"/>
    <mergeCell ref="C71:C80"/>
    <mergeCell ref="D71:D80"/>
    <mergeCell ref="E71:E77"/>
    <mergeCell ref="F71:F75"/>
    <mergeCell ref="G71:G75"/>
    <mergeCell ref="E78:E80"/>
    <mergeCell ref="B71:B80"/>
    <mergeCell ref="B38:B47"/>
    <mergeCell ref="C38:C47"/>
    <mergeCell ref="D38:D47"/>
    <mergeCell ref="E38:E44"/>
    <mergeCell ref="E45:E47"/>
    <mergeCell ref="F38:F42"/>
    <mergeCell ref="E68:E69"/>
    <mergeCell ref="F68:F69"/>
    <mergeCell ref="F76:F77"/>
    <mergeCell ref="F78:F80"/>
    <mergeCell ref="B63:B69"/>
    <mergeCell ref="C63:C69"/>
    <mergeCell ref="D63:D69"/>
    <mergeCell ref="E63:E67"/>
    <mergeCell ref="F63:F67"/>
    <mergeCell ref="B32:B34"/>
    <mergeCell ref="C32:C34"/>
    <mergeCell ref="D32:D34"/>
    <mergeCell ref="E32:E34"/>
    <mergeCell ref="F32:F34"/>
    <mergeCell ref="G32:G34"/>
    <mergeCell ref="B51:B62"/>
    <mergeCell ref="F43:F44"/>
    <mergeCell ref="F45:F47"/>
    <mergeCell ref="B49:B50"/>
    <mergeCell ref="C49:C50"/>
    <mergeCell ref="D49:D50"/>
    <mergeCell ref="E49:E50"/>
    <mergeCell ref="F49:F50"/>
    <mergeCell ref="C51:C62"/>
    <mergeCell ref="D51:D62"/>
    <mergeCell ref="E51:E62"/>
    <mergeCell ref="F55:F56"/>
    <mergeCell ref="F60:F62"/>
    <mergeCell ref="F18:F22"/>
    <mergeCell ref="G18:G22"/>
    <mergeCell ref="H18:H22"/>
    <mergeCell ref="G30:G31"/>
    <mergeCell ref="B24:B29"/>
    <mergeCell ref="C24:C29"/>
    <mergeCell ref="D24:D29"/>
    <mergeCell ref="E24:E26"/>
    <mergeCell ref="F24:F26"/>
    <mergeCell ref="G24:G26"/>
    <mergeCell ref="H24:H26"/>
    <mergeCell ref="E27:E29"/>
    <mergeCell ref="F27:F29"/>
    <mergeCell ref="B30:B31"/>
    <mergeCell ref="C30:C31"/>
    <mergeCell ref="D30:D31"/>
    <mergeCell ref="E30:E31"/>
    <mergeCell ref="F30:F31"/>
    <mergeCell ref="B18:B22"/>
    <mergeCell ref="C18:C22"/>
    <mergeCell ref="D18:D22"/>
    <mergeCell ref="E18:E22"/>
    <mergeCell ref="H30:H31"/>
    <mergeCell ref="H5:H6"/>
    <mergeCell ref="H7:H8"/>
    <mergeCell ref="H10:H17"/>
    <mergeCell ref="B10:B17"/>
    <mergeCell ref="C10:C17"/>
    <mergeCell ref="D10:D17"/>
    <mergeCell ref="E10:E17"/>
    <mergeCell ref="F10:F17"/>
    <mergeCell ref="G10:G17"/>
    <mergeCell ref="E5:E6"/>
    <mergeCell ref="F5:F6"/>
    <mergeCell ref="G5:G6"/>
    <mergeCell ref="E7:E8"/>
    <mergeCell ref="F7:F8"/>
    <mergeCell ref="G7:G8"/>
    <mergeCell ref="B7:B9"/>
    <mergeCell ref="C7:C9"/>
    <mergeCell ref="D7:D9"/>
    <mergeCell ref="B5:B6"/>
    <mergeCell ref="C5:C6"/>
    <mergeCell ref="D5:D6"/>
    <mergeCell ref="F118:F120"/>
    <mergeCell ref="F150:F154"/>
    <mergeCell ref="F168:F172"/>
    <mergeCell ref="G168:G172"/>
    <mergeCell ref="H168:H172"/>
    <mergeCell ref="H150:H154"/>
    <mergeCell ref="G150:G154"/>
    <mergeCell ref="G174:G178"/>
    <mergeCell ref="G180:G185"/>
    <mergeCell ref="H180:H185"/>
    <mergeCell ref="H157:H158"/>
    <mergeCell ref="F174:F178"/>
    <mergeCell ref="F180:F185"/>
    <mergeCell ref="F160:F161"/>
    <mergeCell ref="G160:G161"/>
    <mergeCell ref="H160:H161"/>
    <mergeCell ref="F163:F164"/>
    <mergeCell ref="G163:G164"/>
    <mergeCell ref="H163:H164"/>
    <mergeCell ref="F165:F167"/>
    <mergeCell ref="G121:G122"/>
    <mergeCell ref="H121:H122"/>
    <mergeCell ref="F130:F132"/>
    <mergeCell ref="G130:G132"/>
    <mergeCell ref="H38:H42"/>
    <mergeCell ref="H32:H34"/>
    <mergeCell ref="G81:G82"/>
    <mergeCell ref="H81:H82"/>
    <mergeCell ref="G137:G138"/>
    <mergeCell ref="H137:H138"/>
    <mergeCell ref="G43:G44"/>
    <mergeCell ref="H43:H44"/>
    <mergeCell ref="H63:H67"/>
    <mergeCell ref="G49:G50"/>
    <mergeCell ref="H49:H50"/>
    <mergeCell ref="H130:H132"/>
    <mergeCell ref="G38:G42"/>
    <mergeCell ref="H71:H75"/>
    <mergeCell ref="G76:G77"/>
    <mergeCell ref="H76:H77"/>
    <mergeCell ref="G63:G67"/>
    <mergeCell ref="G127:G129"/>
    <mergeCell ref="H127:H129"/>
    <mergeCell ref="G304:G305"/>
    <mergeCell ref="H277:H281"/>
    <mergeCell ref="F187:F190"/>
    <mergeCell ref="F208:F209"/>
    <mergeCell ref="H220:H222"/>
    <mergeCell ref="G213:G215"/>
    <mergeCell ref="H213:H215"/>
    <mergeCell ref="G208:G209"/>
    <mergeCell ref="H208:H209"/>
    <mergeCell ref="H223:H225"/>
    <mergeCell ref="G223:G225"/>
    <mergeCell ref="G220:G222"/>
    <mergeCell ref="G217:G219"/>
    <mergeCell ref="H217:H219"/>
    <mergeCell ref="H289:H292"/>
    <mergeCell ref="G289:G292"/>
    <mergeCell ref="H258:H263"/>
    <mergeCell ref="H265:H272"/>
    <mergeCell ref="H285:H286"/>
    <mergeCell ref="G285:G286"/>
    <mergeCell ref="H304:H305"/>
    <mergeCell ref="H187:H190"/>
    <mergeCell ref="G191:G196"/>
    <mergeCell ref="F285:F286"/>
    <mergeCell ref="G302:G303"/>
    <mergeCell ref="G296:G298"/>
    <mergeCell ref="H296:H298"/>
    <mergeCell ref="D150:D155"/>
    <mergeCell ref="E150:E155"/>
    <mergeCell ref="F258:F263"/>
    <mergeCell ref="G258:G263"/>
    <mergeCell ref="G265:G272"/>
    <mergeCell ref="G274:G275"/>
    <mergeCell ref="H274:H275"/>
    <mergeCell ref="G287:G288"/>
    <mergeCell ref="H287:H288"/>
    <mergeCell ref="G277:G281"/>
    <mergeCell ref="H239:H241"/>
    <mergeCell ref="G242:G244"/>
    <mergeCell ref="H242:H244"/>
    <mergeCell ref="G251:G255"/>
    <mergeCell ref="F191:F196"/>
    <mergeCell ref="F265:F272"/>
    <mergeCell ref="H251:H255"/>
    <mergeCell ref="F213:F215"/>
    <mergeCell ref="F205:F207"/>
    <mergeCell ref="H229:H230"/>
    <mergeCell ref="H200:H204"/>
    <mergeCell ref="G229:G230"/>
    <mergeCell ref="G248:G249"/>
    <mergeCell ref="H248:H249"/>
    <mergeCell ref="F200:F204"/>
    <mergeCell ref="E168:E173"/>
    <mergeCell ref="G200:G204"/>
    <mergeCell ref="G232:G233"/>
    <mergeCell ref="H232:H233"/>
    <mergeCell ref="G235:G237"/>
    <mergeCell ref="H235:H237"/>
    <mergeCell ref="G239:G241"/>
    <mergeCell ref="F197:F199"/>
    <mergeCell ref="G187:G190"/>
    <mergeCell ref="H191:H196"/>
    <mergeCell ref="B150:B155"/>
    <mergeCell ref="C150:C155"/>
    <mergeCell ref="E174:E210"/>
    <mergeCell ref="F439:F442"/>
    <mergeCell ref="G439:G442"/>
    <mergeCell ref="H439:H442"/>
    <mergeCell ref="F443:F444"/>
    <mergeCell ref="G443:G444"/>
    <mergeCell ref="H443:H444"/>
    <mergeCell ref="B157:B159"/>
    <mergeCell ref="C157:C159"/>
    <mergeCell ref="D157:D159"/>
    <mergeCell ref="E157:E159"/>
    <mergeCell ref="H174:H178"/>
    <mergeCell ref="B160:B167"/>
    <mergeCell ref="C160:C167"/>
    <mergeCell ref="D160:D167"/>
    <mergeCell ref="E160:E167"/>
    <mergeCell ref="B168:B173"/>
    <mergeCell ref="B174:B210"/>
    <mergeCell ref="C174:C210"/>
    <mergeCell ref="D174:D210"/>
    <mergeCell ref="C168:C173"/>
    <mergeCell ref="D168:D173"/>
    <mergeCell ref="F446:F448"/>
    <mergeCell ref="B428:B437"/>
    <mergeCell ref="C428:C437"/>
    <mergeCell ref="D428:D437"/>
    <mergeCell ref="E428:E437"/>
    <mergeCell ref="F429:F432"/>
    <mergeCell ref="G429:G432"/>
    <mergeCell ref="H429:H432"/>
    <mergeCell ref="F433:F434"/>
    <mergeCell ref="G433:G434"/>
    <mergeCell ref="H433:H434"/>
    <mergeCell ref="G446:G448"/>
    <mergeCell ref="H446:H448"/>
    <mergeCell ref="B438:B448"/>
    <mergeCell ref="C438:C448"/>
    <mergeCell ref="D438:D448"/>
    <mergeCell ref="E438:E448"/>
  </mergeCells>
  <pageMargins left="0.7" right="0.7" top="0.75" bottom="0.75" header="0.3" footer="0.3"/>
  <pageSetup paperSize="9" orientation="portrait" r:id="rId1"/>
  <ignoredErrors>
    <ignoredError sqref="K5:K8 K22:K25 K378 K39 K156:K159 K161:K163 K74 K118:K137 K76:K82 K43:K46 K264 K256 K258:K259 K173:K174 K179:K183 K273:K278 K292:K297 K321:K323 K282:K289 K226:K231 K299:K305 K325:K333 K350:K358 K346:K348 K147:K149 K165:K169 K382:K386 K266 K307 K335 K205:K216 K35:K37 K185 K139 K141:K142 K10:K12 K188:K202 K218:K224 K48:K49 K18 K110 K388:K402 K93:K94 K107 K89 K97:K100 K51:K63 K67:K72 K27:K33 K251 K372:K374 K144 K312:K313 K340:K34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467"/>
  <sheetViews>
    <sheetView zoomScaleNormal="100" workbookViewId="0">
      <pane xSplit="3" ySplit="2" topLeftCell="I95" activePane="bottomRight" state="frozen"/>
      <selection pane="topRight" activeCell="M132" sqref="M132"/>
      <selection pane="bottomLeft" activeCell="M132" sqref="M132"/>
      <selection pane="bottomRight" activeCell="K97" sqref="K97"/>
    </sheetView>
  </sheetViews>
  <sheetFormatPr baseColWidth="10" defaultColWidth="0" defaultRowHeight="14.5" zeroHeight="1" x14ac:dyDescent="0.35"/>
  <cols>
    <col min="1" max="1" width="2.54296875" customWidth="1"/>
    <col min="2" max="2" width="4.453125" customWidth="1"/>
    <col min="3" max="3" width="28.54296875" customWidth="1"/>
    <col min="4" max="4" width="6.26953125" customWidth="1"/>
    <col min="5" max="5" width="11.453125" customWidth="1"/>
    <col min="6" max="6" width="10" customWidth="1"/>
    <col min="7" max="7" width="19.54296875" customWidth="1"/>
    <col min="8" max="8" width="36.54296875" customWidth="1"/>
    <col min="9" max="9" width="41.453125" customWidth="1"/>
    <col min="10" max="11" width="10" customWidth="1"/>
    <col min="12" max="12" width="43.54296875" customWidth="1"/>
    <col min="13" max="13" width="13.54296875" customWidth="1"/>
    <col min="14" max="14" width="2.54296875" customWidth="1"/>
    <col min="15" max="23" width="0" hidden="1" customWidth="1"/>
    <col min="24" max="16384" width="11.453125" hidden="1"/>
  </cols>
  <sheetData>
    <row r="1" spans="1:14" x14ac:dyDescent="0.35">
      <c r="A1" s="248"/>
      <c r="B1" s="244"/>
      <c r="C1" s="251"/>
      <c r="D1" s="252"/>
      <c r="E1" s="240"/>
      <c r="F1" s="252"/>
      <c r="G1" s="252"/>
      <c r="H1" s="239"/>
      <c r="I1" s="248"/>
      <c r="J1" s="234"/>
      <c r="K1" s="235"/>
      <c r="L1" s="250"/>
      <c r="M1" s="236"/>
      <c r="N1" s="248"/>
    </row>
    <row r="2" spans="1:14" ht="24" x14ac:dyDescent="0.35">
      <c r="A2" s="248"/>
      <c r="B2" s="75" t="s">
        <v>133</v>
      </c>
      <c r="C2" s="75" t="s">
        <v>58</v>
      </c>
      <c r="D2" s="75" t="s">
        <v>59</v>
      </c>
      <c r="E2" s="75" t="s">
        <v>134</v>
      </c>
      <c r="F2" s="75" t="s">
        <v>135</v>
      </c>
      <c r="G2" s="75" t="s">
        <v>136</v>
      </c>
      <c r="H2" s="75" t="s">
        <v>61</v>
      </c>
      <c r="I2" s="75" t="s">
        <v>0</v>
      </c>
      <c r="J2" s="75" t="s">
        <v>137</v>
      </c>
      <c r="K2" s="75" t="s">
        <v>3256</v>
      </c>
      <c r="L2" s="75" t="s">
        <v>139</v>
      </c>
      <c r="M2" s="75" t="s">
        <v>4</v>
      </c>
      <c r="N2" s="1"/>
    </row>
    <row r="3" spans="1:14" x14ac:dyDescent="0.35">
      <c r="A3" s="529"/>
      <c r="B3" s="530" t="s">
        <v>9</v>
      </c>
      <c r="C3" s="531" t="s">
        <v>9</v>
      </c>
      <c r="D3" s="530"/>
      <c r="E3" s="530" t="s">
        <v>9</v>
      </c>
      <c r="F3" s="530" t="s">
        <v>9</v>
      </c>
      <c r="G3" s="530" t="s">
        <v>9</v>
      </c>
      <c r="H3" s="532"/>
      <c r="I3" s="365" t="s">
        <v>9</v>
      </c>
      <c r="J3" s="534" t="s">
        <v>9</v>
      </c>
      <c r="K3" s="534" t="s">
        <v>9</v>
      </c>
      <c r="L3" s="139" t="str">
        <f>VLOOKUP(K3,CódigosRetorno!$A$2:$B$2000,2,FALSE)</f>
        <v>-</v>
      </c>
      <c r="M3" s="533" t="s">
        <v>9</v>
      </c>
      <c r="N3" s="529"/>
    </row>
    <row r="4" spans="1:14" x14ac:dyDescent="0.35">
      <c r="A4" s="420"/>
      <c r="B4" s="625" t="s">
        <v>3608</v>
      </c>
      <c r="C4" s="625"/>
      <c r="D4" s="625"/>
      <c r="E4" s="626"/>
      <c r="F4" s="626"/>
      <c r="G4" s="626"/>
      <c r="H4" s="624"/>
      <c r="I4" s="590" t="s">
        <v>9</v>
      </c>
      <c r="J4" s="591" t="s">
        <v>9</v>
      </c>
      <c r="K4" s="592" t="s">
        <v>9</v>
      </c>
      <c r="L4" s="590" t="str">
        <f>VLOOKUP(K4,CódigosRetorno!A:B,2,FALSE)</f>
        <v>-</v>
      </c>
      <c r="M4" s="591" t="s">
        <v>9</v>
      </c>
      <c r="N4" s="420"/>
    </row>
    <row r="5" spans="1:14" ht="24" customHeight="1" x14ac:dyDescent="0.35">
      <c r="A5" s="420"/>
      <c r="B5" s="872">
        <v>1</v>
      </c>
      <c r="C5" s="915" t="s">
        <v>142</v>
      </c>
      <c r="D5" s="892" t="s">
        <v>63</v>
      </c>
      <c r="E5" s="892" t="s">
        <v>143</v>
      </c>
      <c r="F5" s="872" t="s">
        <v>144</v>
      </c>
      <c r="G5" s="893" t="s">
        <v>1252</v>
      </c>
      <c r="H5" s="877" t="s">
        <v>3609</v>
      </c>
      <c r="I5" s="139" t="s">
        <v>606</v>
      </c>
      <c r="J5" s="145" t="s">
        <v>6</v>
      </c>
      <c r="K5" s="78" t="s">
        <v>607</v>
      </c>
      <c r="L5" s="139" t="str">
        <f>VLOOKUP(K5,CódigosRetorno!$A$2:$B$2000,2,FALSE)</f>
        <v>El XML no contiene el tag o no existe informacion de UBLVersionID</v>
      </c>
      <c r="M5" s="138" t="s">
        <v>9</v>
      </c>
      <c r="N5" s="420"/>
    </row>
    <row r="6" spans="1:14" x14ac:dyDescent="0.35">
      <c r="A6" s="420"/>
      <c r="B6" s="872"/>
      <c r="C6" s="915"/>
      <c r="D6" s="892"/>
      <c r="E6" s="892"/>
      <c r="F6" s="1082"/>
      <c r="G6" s="893"/>
      <c r="H6" s="878"/>
      <c r="I6" s="139" t="s">
        <v>3610</v>
      </c>
      <c r="J6" s="145" t="s">
        <v>6</v>
      </c>
      <c r="K6" s="78" t="s">
        <v>608</v>
      </c>
      <c r="L6" s="139" t="str">
        <f>VLOOKUP(K6,CódigosRetorno!$A$2:$B$2000,2,FALSE)</f>
        <v>UBLVersionID - La versión del UBL no es correcta</v>
      </c>
      <c r="M6" s="138" t="s">
        <v>9</v>
      </c>
      <c r="N6" s="420"/>
    </row>
    <row r="7" spans="1:14" x14ac:dyDescent="0.35">
      <c r="A7" s="420"/>
      <c r="B7" s="868">
        <f>B5+1</f>
        <v>2</v>
      </c>
      <c r="C7" s="877" t="s">
        <v>151</v>
      </c>
      <c r="D7" s="889" t="s">
        <v>63</v>
      </c>
      <c r="E7" s="889" t="s">
        <v>143</v>
      </c>
      <c r="F7" s="868" t="s">
        <v>144</v>
      </c>
      <c r="G7" s="887" t="s">
        <v>983</v>
      </c>
      <c r="H7" s="877" t="s">
        <v>3611</v>
      </c>
      <c r="I7" s="139" t="s">
        <v>606</v>
      </c>
      <c r="J7" s="145" t="s">
        <v>6</v>
      </c>
      <c r="K7" s="78" t="s">
        <v>1256</v>
      </c>
      <c r="L7" s="139" t="str">
        <f>VLOOKUP(K7,CódigosRetorno!$A$2:$B$2000,2,FALSE)</f>
        <v>El XML no existe informacion de CustomizationID</v>
      </c>
      <c r="M7" s="138" t="s">
        <v>9</v>
      </c>
      <c r="N7" s="420"/>
    </row>
    <row r="8" spans="1:14" ht="24" customHeight="1" x14ac:dyDescent="0.35">
      <c r="A8" s="420"/>
      <c r="B8" s="885"/>
      <c r="C8" s="894"/>
      <c r="D8" s="890"/>
      <c r="E8" s="891"/>
      <c r="F8" s="869"/>
      <c r="G8" s="895"/>
      <c r="H8" s="878"/>
      <c r="I8" s="139" t="s">
        <v>985</v>
      </c>
      <c r="J8" s="145" t="s">
        <v>6</v>
      </c>
      <c r="K8" s="78" t="s">
        <v>610</v>
      </c>
      <c r="L8" s="139" t="str">
        <f>VLOOKUP(K8,CódigosRetorno!$A$2:$B$2000,2,FALSE)</f>
        <v>CustomizationID - La versión del documento no es la correcta</v>
      </c>
      <c r="M8" s="138" t="s">
        <v>9</v>
      </c>
      <c r="N8" s="420"/>
    </row>
    <row r="9" spans="1:14" ht="24" customHeight="1" x14ac:dyDescent="0.35">
      <c r="A9" s="420"/>
      <c r="B9" s="869"/>
      <c r="C9" s="878"/>
      <c r="D9" s="891"/>
      <c r="E9" s="137" t="s">
        <v>184</v>
      </c>
      <c r="F9" s="134"/>
      <c r="G9" s="144" t="s">
        <v>1257</v>
      </c>
      <c r="H9" s="535" t="s">
        <v>1258</v>
      </c>
      <c r="I9" s="139" t="s">
        <v>1259</v>
      </c>
      <c r="J9" s="131" t="s">
        <v>208</v>
      </c>
      <c r="K9" s="145" t="s">
        <v>1260</v>
      </c>
      <c r="L9" s="139" t="str">
        <f>VLOOKUP(K9,CódigosRetorno!$A$2:$B$2000,2,FALSE)</f>
        <v>El dato ingresado como atributo @schemeAgencyName es incorrecto.</v>
      </c>
      <c r="M9" s="138" t="s">
        <v>9</v>
      </c>
      <c r="N9" s="420"/>
    </row>
    <row r="10" spans="1:14" ht="24" x14ac:dyDescent="0.35">
      <c r="A10" s="420"/>
      <c r="B10" s="889">
        <f>B7+1</f>
        <v>3</v>
      </c>
      <c r="C10" s="873" t="s">
        <v>1261</v>
      </c>
      <c r="D10" s="889" t="s">
        <v>63</v>
      </c>
      <c r="E10" s="889" t="s">
        <v>143</v>
      </c>
      <c r="F10" s="868" t="s">
        <v>162</v>
      </c>
      <c r="G10" s="868" t="s">
        <v>163</v>
      </c>
      <c r="H10" s="873" t="s">
        <v>3612</v>
      </c>
      <c r="I10" s="141" t="s">
        <v>710</v>
      </c>
      <c r="J10" s="145" t="s">
        <v>6</v>
      </c>
      <c r="K10" s="145" t="s">
        <v>711</v>
      </c>
      <c r="L10" s="139" t="str">
        <f>VLOOKUP(K10,CódigosRetorno!$A$2:$B$2000,2,FALSE)</f>
        <v>Numero de Serie del nombre del archivo no coincide con el consignado en el contenido del archivo XML</v>
      </c>
      <c r="M10" s="138" t="s">
        <v>9</v>
      </c>
      <c r="N10" s="420"/>
    </row>
    <row r="11" spans="1:14" ht="24" customHeight="1" x14ac:dyDescent="0.35">
      <c r="A11" s="420"/>
      <c r="B11" s="890"/>
      <c r="C11" s="886"/>
      <c r="D11" s="890"/>
      <c r="E11" s="890"/>
      <c r="F11" s="885"/>
      <c r="G11" s="885"/>
      <c r="H11" s="886"/>
      <c r="I11" s="141" t="s">
        <v>712</v>
      </c>
      <c r="J11" s="145" t="s">
        <v>6</v>
      </c>
      <c r="K11" s="145" t="s">
        <v>713</v>
      </c>
      <c r="L11" s="139" t="str">
        <f>VLOOKUP(K11,CódigosRetorno!$A$2:$B$2000,2,FALSE)</f>
        <v>Número de documento en el nombre del archivo no coincide con el consignado en el contenido del XML</v>
      </c>
      <c r="M11" s="138" t="s">
        <v>9</v>
      </c>
      <c r="N11" s="420"/>
    </row>
    <row r="12" spans="1:14" ht="48" customHeight="1" x14ac:dyDescent="0.35">
      <c r="A12" s="420"/>
      <c r="B12" s="890"/>
      <c r="C12" s="886"/>
      <c r="D12" s="890"/>
      <c r="E12" s="890"/>
      <c r="F12" s="885"/>
      <c r="G12" s="885"/>
      <c r="H12" s="886"/>
      <c r="I12" s="141" t="s">
        <v>3261</v>
      </c>
      <c r="J12" s="145" t="s">
        <v>6</v>
      </c>
      <c r="K12" s="145" t="s">
        <v>168</v>
      </c>
      <c r="L12" s="139" t="str">
        <f>VLOOKUP(K12,CódigosRetorno!$A$2:$B$2000,2,FALSE)</f>
        <v>ID - El dato SERIE-CORRELATIVO no cumple con el formato de acuerdo al tipo de comprobante</v>
      </c>
      <c r="M12" s="138" t="s">
        <v>9</v>
      </c>
      <c r="N12" s="420"/>
    </row>
    <row r="13" spans="1:14" ht="36" customHeight="1" x14ac:dyDescent="0.35">
      <c r="A13" s="420"/>
      <c r="B13" s="892"/>
      <c r="C13" s="915"/>
      <c r="D13" s="892"/>
      <c r="E13" s="892"/>
      <c r="F13" s="872"/>
      <c r="G13" s="872"/>
      <c r="H13" s="915"/>
      <c r="I13" s="141" t="s">
        <v>1264</v>
      </c>
      <c r="J13" s="145" t="s">
        <v>6</v>
      </c>
      <c r="K13" s="145" t="s">
        <v>170</v>
      </c>
      <c r="L13" s="139" t="str">
        <f>VLOOKUP(K13,CódigosRetorno!$A$2:$B$2000,2,FALSE)</f>
        <v>El comprobante fue registrado previamente con otros datos</v>
      </c>
      <c r="M13" s="138" t="s">
        <v>1047</v>
      </c>
      <c r="N13" s="420"/>
    </row>
    <row r="14" spans="1:14" ht="84" customHeight="1" x14ac:dyDescent="0.35">
      <c r="A14" s="420"/>
      <c r="B14" s="892"/>
      <c r="C14" s="915"/>
      <c r="D14" s="892"/>
      <c r="E14" s="892"/>
      <c r="F14" s="872"/>
      <c r="G14" s="872"/>
      <c r="H14" s="915"/>
      <c r="I14" s="141" t="s">
        <v>1265</v>
      </c>
      <c r="J14" s="145" t="s">
        <v>6</v>
      </c>
      <c r="K14" s="145" t="s">
        <v>1266</v>
      </c>
      <c r="L14" s="139" t="str">
        <f>VLOOKUP(K14,CódigosRetorno!$A$2:$B$2000,2,FALSE)</f>
        <v>El comprobante ya esta informado y se encuentra con estado anulado o rechazado</v>
      </c>
      <c r="M14" s="138" t="s">
        <v>1047</v>
      </c>
      <c r="N14" s="420"/>
    </row>
    <row r="15" spans="1:14" ht="72" customHeight="1" x14ac:dyDescent="0.35">
      <c r="A15" s="420"/>
      <c r="B15" s="892"/>
      <c r="C15" s="915"/>
      <c r="D15" s="892"/>
      <c r="E15" s="892"/>
      <c r="F15" s="872"/>
      <c r="G15" s="872"/>
      <c r="H15" s="915"/>
      <c r="I15" s="141" t="s">
        <v>3262</v>
      </c>
      <c r="J15" s="145" t="s">
        <v>6</v>
      </c>
      <c r="K15" s="145" t="s">
        <v>2750</v>
      </c>
      <c r="L15" s="139" t="str">
        <f>VLOOKUP(K15,CódigosRetorno!$A$2:$B$2000,2,FALSE)</f>
        <v>Comprobante de contingencia ya fue informado por su resumen, si desea modificarse debe realizarse por su primer canal de presentación</v>
      </c>
      <c r="M15" s="138" t="s">
        <v>1047</v>
      </c>
      <c r="N15" s="420"/>
    </row>
    <row r="16" spans="1:14" ht="48" customHeight="1" x14ac:dyDescent="0.35">
      <c r="A16" s="420"/>
      <c r="B16" s="892"/>
      <c r="C16" s="915"/>
      <c r="D16" s="892"/>
      <c r="E16" s="892"/>
      <c r="F16" s="872"/>
      <c r="G16" s="872"/>
      <c r="H16" s="915"/>
      <c r="I16" s="141" t="s">
        <v>172</v>
      </c>
      <c r="J16" s="145" t="s">
        <v>208</v>
      </c>
      <c r="K16" s="145" t="s">
        <v>1039</v>
      </c>
      <c r="L16" s="139" t="str">
        <f>VLOOKUP(K16,CódigosRetorno!$A$2:$B$2000,2,FALSE)</f>
        <v>Comprobante físico no se encuentra autorizado como comprobante de contingencia</v>
      </c>
      <c r="M16" s="138" t="s">
        <v>174</v>
      </c>
      <c r="N16" s="420"/>
    </row>
    <row r="17" spans="1:14" ht="48" customHeight="1" x14ac:dyDescent="0.35">
      <c r="A17" s="420"/>
      <c r="B17" s="892"/>
      <c r="C17" s="915"/>
      <c r="D17" s="892"/>
      <c r="E17" s="892"/>
      <c r="F17" s="872"/>
      <c r="G17" s="872"/>
      <c r="H17" s="915"/>
      <c r="I17" s="141" t="s">
        <v>172</v>
      </c>
      <c r="J17" s="145" t="s">
        <v>6</v>
      </c>
      <c r="K17" s="145" t="s">
        <v>173</v>
      </c>
      <c r="L17" s="139" t="str">
        <f>VLOOKUP(K17,CódigosRetorno!$A$2:$B$2000,2,FALSE)</f>
        <v xml:space="preserve">Comprobante físico no se encuentra autorizado </v>
      </c>
      <c r="M17" s="138" t="s">
        <v>175</v>
      </c>
      <c r="N17" s="420"/>
    </row>
    <row r="18" spans="1:14" ht="60" x14ac:dyDescent="0.35">
      <c r="A18" s="420"/>
      <c r="B18" s="869">
        <f>B10+1</f>
        <v>4</v>
      </c>
      <c r="C18" s="878" t="s">
        <v>176</v>
      </c>
      <c r="D18" s="890" t="s">
        <v>63</v>
      </c>
      <c r="E18" s="891" t="s">
        <v>143</v>
      </c>
      <c r="F18" s="869" t="s">
        <v>177</v>
      </c>
      <c r="G18" s="891" t="s">
        <v>178</v>
      </c>
      <c r="H18" s="894" t="s">
        <v>3613</v>
      </c>
      <c r="I18" s="141" t="s">
        <v>3614</v>
      </c>
      <c r="J18" s="371" t="s">
        <v>6</v>
      </c>
      <c r="K18" s="371" t="s">
        <v>718</v>
      </c>
      <c r="L18" s="139" t="str">
        <f>VLOOKUP(K18,CódigosRetorno!$A$2:$B$2000,2,FALSE)</f>
        <v>Presentacion fuera de fecha</v>
      </c>
      <c r="M18" s="138" t="s">
        <v>182</v>
      </c>
      <c r="N18" s="420"/>
    </row>
    <row r="19" spans="1:14" ht="65.25" customHeight="1" x14ac:dyDescent="0.35">
      <c r="A19" s="420"/>
      <c r="B19" s="869"/>
      <c r="C19" s="878"/>
      <c r="D19" s="890"/>
      <c r="E19" s="891"/>
      <c r="F19" s="869"/>
      <c r="G19" s="891"/>
      <c r="H19" s="894"/>
      <c r="I19" s="141" t="s">
        <v>3615</v>
      </c>
      <c r="J19" s="371" t="s">
        <v>6</v>
      </c>
      <c r="K19" s="371" t="s">
        <v>2753</v>
      </c>
      <c r="L19" s="139" t="str">
        <f>VLOOKUP(K19,CódigosRetorno!$A$2:$B$2000,2,FALSE)</f>
        <v>Solo puede enviar el comprobante en un resumen diario</v>
      </c>
      <c r="M19" s="138" t="s">
        <v>9</v>
      </c>
      <c r="N19" s="420"/>
    </row>
    <row r="20" spans="1:14" ht="120" customHeight="1" x14ac:dyDescent="0.35">
      <c r="A20" s="420"/>
      <c r="B20" s="869"/>
      <c r="C20" s="878"/>
      <c r="D20" s="890"/>
      <c r="E20" s="891"/>
      <c r="F20" s="869"/>
      <c r="G20" s="891"/>
      <c r="H20" s="894"/>
      <c r="I20" s="141" t="s">
        <v>3266</v>
      </c>
      <c r="J20" s="371" t="s">
        <v>6</v>
      </c>
      <c r="K20" s="371" t="s">
        <v>718</v>
      </c>
      <c r="L20" s="139" t="str">
        <f>VLOOKUP(K20,CódigosRetorno!$A$2:$B$2000,2,FALSE)</f>
        <v>Presentacion fuera de fecha</v>
      </c>
      <c r="M20" s="138" t="s">
        <v>2755</v>
      </c>
      <c r="N20" s="420"/>
    </row>
    <row r="21" spans="1:14" ht="120" customHeight="1" x14ac:dyDescent="0.35">
      <c r="A21" s="420"/>
      <c r="B21" s="869"/>
      <c r="C21" s="878"/>
      <c r="D21" s="890"/>
      <c r="E21" s="891"/>
      <c r="F21" s="869"/>
      <c r="G21" s="891"/>
      <c r="H21" s="894"/>
      <c r="I21" s="141" t="s">
        <v>3616</v>
      </c>
      <c r="J21" s="371" t="s">
        <v>6</v>
      </c>
      <c r="K21" s="371" t="s">
        <v>2753</v>
      </c>
      <c r="L21" s="139" t="str">
        <f>VLOOKUP(K21,CódigosRetorno!$A$2:$B$2000,2,FALSE)</f>
        <v>Solo puede enviar el comprobante en un resumen diario</v>
      </c>
      <c r="M21" s="138" t="s">
        <v>9</v>
      </c>
      <c r="N21" s="420"/>
    </row>
    <row r="22" spans="1:14" ht="24" customHeight="1" x14ac:dyDescent="0.35">
      <c r="A22" s="420"/>
      <c r="B22" s="872"/>
      <c r="C22" s="871"/>
      <c r="D22" s="891"/>
      <c r="E22" s="892"/>
      <c r="F22" s="872"/>
      <c r="G22" s="892"/>
      <c r="H22" s="878"/>
      <c r="I22" s="141" t="s">
        <v>1271</v>
      </c>
      <c r="J22" s="145" t="s">
        <v>6</v>
      </c>
      <c r="K22" s="79" t="s">
        <v>1272</v>
      </c>
      <c r="L22" s="139" t="str">
        <f>VLOOKUP(K22,CódigosRetorno!$A$2:$B$2000,2,FALSE)</f>
        <v>La fecha de emision se encuentra fuera del limite permitido</v>
      </c>
      <c r="M22" s="138" t="s">
        <v>9</v>
      </c>
      <c r="N22" s="420"/>
    </row>
    <row r="23" spans="1:14" x14ac:dyDescent="0.35">
      <c r="A23" s="420"/>
      <c r="B23" s="138">
        <f>+B18+1</f>
        <v>5</v>
      </c>
      <c r="C23" s="141" t="s">
        <v>183</v>
      </c>
      <c r="D23" s="131" t="s">
        <v>63</v>
      </c>
      <c r="E23" s="131" t="s">
        <v>184</v>
      </c>
      <c r="F23" s="72" t="s">
        <v>926</v>
      </c>
      <c r="G23" s="84" t="s">
        <v>722</v>
      </c>
      <c r="H23" s="96" t="s">
        <v>3617</v>
      </c>
      <c r="I23" s="139" t="s">
        <v>186</v>
      </c>
      <c r="J23" s="131" t="s">
        <v>9</v>
      </c>
      <c r="K23" s="145" t="s">
        <v>9</v>
      </c>
      <c r="L23" s="139" t="str">
        <f>VLOOKUP(K23,CódigosRetorno!$A$2:$B$2000,2,FALSE)</f>
        <v>-</v>
      </c>
      <c r="M23" s="138" t="s">
        <v>9</v>
      </c>
      <c r="N23" s="420"/>
    </row>
    <row r="24" spans="1:14" ht="24" customHeight="1" x14ac:dyDescent="0.35">
      <c r="A24" s="420"/>
      <c r="B24" s="1087">
        <v>6</v>
      </c>
      <c r="C24" s="1033" t="s">
        <v>3618</v>
      </c>
      <c r="D24" s="1087" t="s">
        <v>63</v>
      </c>
      <c r="E24" s="1087" t="s">
        <v>143</v>
      </c>
      <c r="F24" s="949" t="s">
        <v>330</v>
      </c>
      <c r="G24" s="892" t="s">
        <v>3619</v>
      </c>
      <c r="H24" s="877" t="s">
        <v>3620</v>
      </c>
      <c r="I24" s="139" t="s">
        <v>606</v>
      </c>
      <c r="J24" s="131" t="s">
        <v>6</v>
      </c>
      <c r="K24" s="145" t="s">
        <v>3273</v>
      </c>
      <c r="L24" s="139" t="str">
        <f>VLOOKUP(K24,CódigosRetorno!$A$2:$B$2000,2,FALSE)</f>
        <v>El XML no contiene el tag o no existe informacion de ResponseCode</v>
      </c>
      <c r="M24" s="138" t="s">
        <v>9</v>
      </c>
      <c r="N24" s="420"/>
    </row>
    <row r="25" spans="1:14" ht="24" customHeight="1" x14ac:dyDescent="0.35">
      <c r="A25" s="420"/>
      <c r="B25" s="1088"/>
      <c r="C25" s="1034"/>
      <c r="D25" s="1088"/>
      <c r="E25" s="1088"/>
      <c r="F25" s="949"/>
      <c r="G25" s="892"/>
      <c r="H25" s="894"/>
      <c r="I25" s="139" t="s">
        <v>1160</v>
      </c>
      <c r="J25" s="131" t="s">
        <v>6</v>
      </c>
      <c r="K25" s="145" t="s">
        <v>3274</v>
      </c>
      <c r="L25" s="139" t="str">
        <f>VLOOKUP(K25,CódigosRetorno!$A$2:$B$2000,2,FALSE)</f>
        <v>ResponseCode - El dato ingresado no cumple con la estructura</v>
      </c>
      <c r="M25" s="138" t="s">
        <v>3621</v>
      </c>
      <c r="N25" s="420"/>
    </row>
    <row r="26" spans="1:14" x14ac:dyDescent="0.35">
      <c r="A26" s="420"/>
      <c r="B26" s="1088"/>
      <c r="C26" s="1034"/>
      <c r="D26" s="1088"/>
      <c r="E26" s="1088"/>
      <c r="F26" s="949"/>
      <c r="G26" s="892"/>
      <c r="H26" s="878"/>
      <c r="I26" s="139" t="s">
        <v>3276</v>
      </c>
      <c r="J26" s="131" t="s">
        <v>6</v>
      </c>
      <c r="K26" s="145" t="s">
        <v>3277</v>
      </c>
      <c r="L26" s="139" t="str">
        <f>VLOOKUP(K26,CódigosRetorno!$A$2:$B$2000,2,FALSE)</f>
        <v>El tipo de nota es un dato único</v>
      </c>
      <c r="M26" s="138" t="s">
        <v>9</v>
      </c>
      <c r="N26" s="420"/>
    </row>
    <row r="27" spans="1:14" ht="24" customHeight="1" x14ac:dyDescent="0.35">
      <c r="A27" s="420"/>
      <c r="B27" s="1088"/>
      <c r="C27" s="1034"/>
      <c r="D27" s="1088"/>
      <c r="E27" s="1083" t="s">
        <v>184</v>
      </c>
      <c r="F27" s="1090"/>
      <c r="G27" s="138" t="s">
        <v>1257</v>
      </c>
      <c r="H27" s="139" t="s">
        <v>1280</v>
      </c>
      <c r="I27" s="139" t="s">
        <v>1259</v>
      </c>
      <c r="J27" s="131" t="s">
        <v>208</v>
      </c>
      <c r="K27" s="145" t="s">
        <v>1281</v>
      </c>
      <c r="L27" s="139" t="str">
        <f>VLOOKUP(K27,CódigosRetorno!$A$2:$B$2000,2,FALSE)</f>
        <v>El dato ingresado como atributo @listAgencyName es incorrecto.</v>
      </c>
      <c r="M27" s="138" t="s">
        <v>9</v>
      </c>
      <c r="N27" s="420"/>
    </row>
    <row r="28" spans="1:14" ht="24" customHeight="1" x14ac:dyDescent="0.35">
      <c r="A28" s="420"/>
      <c r="B28" s="1088"/>
      <c r="C28" s="1034"/>
      <c r="D28" s="1088"/>
      <c r="E28" s="1083"/>
      <c r="F28" s="1091"/>
      <c r="G28" s="138" t="s">
        <v>3622</v>
      </c>
      <c r="H28" s="139" t="s">
        <v>1283</v>
      </c>
      <c r="I28" s="139" t="s">
        <v>3623</v>
      </c>
      <c r="J28" s="131" t="s">
        <v>208</v>
      </c>
      <c r="K28" s="145" t="s">
        <v>1285</v>
      </c>
      <c r="L28" s="139" t="str">
        <f>VLOOKUP(K28,CódigosRetorno!$A$2:$B$2000,2,FALSE)</f>
        <v>El dato ingresado como atributo @listName es incorrecto.</v>
      </c>
      <c r="M28" s="148" t="s">
        <v>9</v>
      </c>
      <c r="N28" s="420"/>
    </row>
    <row r="29" spans="1:14" ht="48" customHeight="1" x14ac:dyDescent="0.35">
      <c r="A29" s="420"/>
      <c r="B29" s="1089"/>
      <c r="C29" s="1035"/>
      <c r="D29" s="1089"/>
      <c r="E29" s="1083"/>
      <c r="F29" s="1092"/>
      <c r="G29" s="138" t="s">
        <v>3624</v>
      </c>
      <c r="H29" s="139" t="s">
        <v>1287</v>
      </c>
      <c r="I29" s="139" t="s">
        <v>3625</v>
      </c>
      <c r="J29" s="145" t="s">
        <v>208</v>
      </c>
      <c r="K29" s="147" t="s">
        <v>1289</v>
      </c>
      <c r="L29" s="139" t="str">
        <f>VLOOKUP(K29,CódigosRetorno!$A$2:$B$2000,2,FALSE)</f>
        <v>El dato ingresado como atributo @listURI es incorrecto.</v>
      </c>
      <c r="M29" s="148" t="s">
        <v>9</v>
      </c>
      <c r="N29" s="420"/>
    </row>
    <row r="30" spans="1:14" ht="24" x14ac:dyDescent="0.35">
      <c r="A30" s="420"/>
      <c r="B30" s="1087">
        <v>7</v>
      </c>
      <c r="C30" s="1033" t="s">
        <v>3626</v>
      </c>
      <c r="D30" s="1087" t="s">
        <v>63</v>
      </c>
      <c r="E30" s="1087" t="s">
        <v>143</v>
      </c>
      <c r="F30" s="1090" t="s">
        <v>1558</v>
      </c>
      <c r="G30" s="889"/>
      <c r="H30" s="877" t="s">
        <v>3627</v>
      </c>
      <c r="I30" s="139" t="s">
        <v>606</v>
      </c>
      <c r="J30" s="131" t="s">
        <v>6</v>
      </c>
      <c r="K30" s="145" t="s">
        <v>3284</v>
      </c>
      <c r="L30" s="139" t="str">
        <f>VLOOKUP(K30,CódigosRetorno!$A$2:$B$2000,2,FALSE)</f>
        <v>El XML no contiene el tag o no existe informacion de cac:DiscrepancyResponse/cbc:Description</v>
      </c>
      <c r="M30" s="138" t="s">
        <v>9</v>
      </c>
      <c r="N30" s="420"/>
    </row>
    <row r="31" spans="1:14" ht="60" customHeight="1" x14ac:dyDescent="0.35">
      <c r="A31" s="420"/>
      <c r="B31" s="1088"/>
      <c r="C31" s="1034"/>
      <c r="D31" s="1088"/>
      <c r="E31" s="1089"/>
      <c r="F31" s="1092"/>
      <c r="G31" s="891"/>
      <c r="H31" s="878"/>
      <c r="I31" s="139" t="s">
        <v>3285</v>
      </c>
      <c r="J31" s="131" t="s">
        <v>6</v>
      </c>
      <c r="K31" s="145" t="s">
        <v>3286</v>
      </c>
      <c r="L31" s="139" t="str">
        <f>VLOOKUP(K31,CódigosRetorno!$A$2:$B$2000,2,FALSE)</f>
        <v>cac:DiscrepancyResponse/cbc:Description - El dato ingresado no cumple con la estructura</v>
      </c>
      <c r="M31" s="138" t="s">
        <v>9</v>
      </c>
      <c r="N31" s="420"/>
    </row>
    <row r="32" spans="1:14" ht="24" x14ac:dyDescent="0.35">
      <c r="A32" s="420"/>
      <c r="B32" s="1093">
        <v>8</v>
      </c>
      <c r="C32" s="1094" t="s">
        <v>3628</v>
      </c>
      <c r="D32" s="1095" t="s">
        <v>63</v>
      </c>
      <c r="E32" s="1096" t="s">
        <v>143</v>
      </c>
      <c r="F32" s="868" t="s">
        <v>144</v>
      </c>
      <c r="G32" s="889" t="s">
        <v>308</v>
      </c>
      <c r="H32" s="873" t="s">
        <v>3629</v>
      </c>
      <c r="I32" s="139" t="s">
        <v>606</v>
      </c>
      <c r="J32" s="145" t="s">
        <v>6</v>
      </c>
      <c r="K32" s="147" t="s">
        <v>1292</v>
      </c>
      <c r="L32" s="139" t="str">
        <f>VLOOKUP(K32,CódigosRetorno!$A$2:$B$2000,2,FALSE)</f>
        <v>El XML no contiene el tag o no existe informacion de DocumentCurrencyCode</v>
      </c>
      <c r="M32" s="138" t="s">
        <v>9</v>
      </c>
      <c r="N32" s="420"/>
    </row>
    <row r="33" spans="1:14" ht="36" customHeight="1" x14ac:dyDescent="0.35">
      <c r="A33" s="420"/>
      <c r="B33" s="1093"/>
      <c r="C33" s="1094"/>
      <c r="D33" s="1095"/>
      <c r="E33" s="1097"/>
      <c r="F33" s="885"/>
      <c r="G33" s="890"/>
      <c r="H33" s="886"/>
      <c r="I33" s="141" t="s">
        <v>3289</v>
      </c>
      <c r="J33" s="145" t="s">
        <v>6</v>
      </c>
      <c r="K33" s="147" t="s">
        <v>1147</v>
      </c>
      <c r="L33" s="139" t="str">
        <f>VLOOKUP(K33,CódigosRetorno!$A$2:$B$2000,2,FALSE)</f>
        <v>La moneda debe ser la misma en todo el documento. Salvo las percepciones que sólo son en moneda nacional</v>
      </c>
      <c r="M33" s="138" t="s">
        <v>9</v>
      </c>
      <c r="N33" s="420"/>
    </row>
    <row r="34" spans="1:14" ht="24" customHeight="1" x14ac:dyDescent="0.35">
      <c r="A34" s="420"/>
      <c r="B34" s="1093"/>
      <c r="C34" s="1094"/>
      <c r="D34" s="1095"/>
      <c r="E34" s="1097"/>
      <c r="F34" s="885"/>
      <c r="G34" s="890"/>
      <c r="H34" s="886"/>
      <c r="I34" s="141" t="s">
        <v>3290</v>
      </c>
      <c r="J34" s="145" t="s">
        <v>6</v>
      </c>
      <c r="K34" s="145" t="s">
        <v>1294</v>
      </c>
      <c r="L34" s="139" t="str">
        <f>VLOOKUP(K34,CódigosRetorno!$A$2:$B$2000,2,FALSE)</f>
        <v>El valor ingresado como moneda del comprobante no es valido (catalogo nro 02).</v>
      </c>
      <c r="M34" s="138" t="s">
        <v>1295</v>
      </c>
      <c r="N34" s="420"/>
    </row>
    <row r="35" spans="1:14" x14ac:dyDescent="0.35">
      <c r="A35" s="420"/>
      <c r="B35" s="633" t="s">
        <v>2761</v>
      </c>
      <c r="C35" s="634"/>
      <c r="D35" s="635"/>
      <c r="E35" s="596" t="s">
        <v>9</v>
      </c>
      <c r="F35" s="605" t="s">
        <v>9</v>
      </c>
      <c r="G35" s="605" t="s">
        <v>9</v>
      </c>
      <c r="H35" s="606"/>
      <c r="I35" s="590" t="s">
        <v>9</v>
      </c>
      <c r="J35" s="636" t="s">
        <v>9</v>
      </c>
      <c r="K35" s="637" t="s">
        <v>9</v>
      </c>
      <c r="L35" s="590" t="str">
        <f>VLOOKUP(K35,CódigosRetorno!$A$2:$B$2000,2,FALSE)</f>
        <v>-</v>
      </c>
      <c r="M35" s="589" t="s">
        <v>9</v>
      </c>
      <c r="N35" s="420"/>
    </row>
    <row r="36" spans="1:14" x14ac:dyDescent="0.35">
      <c r="A36" s="420"/>
      <c r="B36" s="138">
        <f>B32+1</f>
        <v>9</v>
      </c>
      <c r="C36" s="139" t="s">
        <v>157</v>
      </c>
      <c r="D36" s="131" t="s">
        <v>63</v>
      </c>
      <c r="E36" s="131" t="s">
        <v>143</v>
      </c>
      <c r="F36" s="138" t="s">
        <v>158</v>
      </c>
      <c r="G36" s="131" t="s">
        <v>9</v>
      </c>
      <c r="H36" s="139"/>
      <c r="I36" s="139" t="s">
        <v>3292</v>
      </c>
      <c r="J36" s="131" t="s">
        <v>9</v>
      </c>
      <c r="K36" s="145" t="s">
        <v>9</v>
      </c>
      <c r="L36" s="139" t="str">
        <f>VLOOKUP(K36,CódigosRetorno!$A$2:$B$2000,2,FALSE)</f>
        <v>-</v>
      </c>
      <c r="M36" s="138" t="s">
        <v>9</v>
      </c>
      <c r="N36" s="420"/>
    </row>
    <row r="37" spans="1:14" x14ac:dyDescent="0.35">
      <c r="A37" s="420"/>
      <c r="B37" s="633" t="s">
        <v>187</v>
      </c>
      <c r="C37" s="633"/>
      <c r="D37" s="635"/>
      <c r="E37" s="638" t="s">
        <v>9</v>
      </c>
      <c r="F37" s="639" t="s">
        <v>9</v>
      </c>
      <c r="G37" s="639" t="s">
        <v>9</v>
      </c>
      <c r="H37" s="640"/>
      <c r="I37" s="641" t="s">
        <v>9</v>
      </c>
      <c r="J37" s="636" t="s">
        <v>9</v>
      </c>
      <c r="K37" s="637" t="s">
        <v>9</v>
      </c>
      <c r="L37" s="590" t="str">
        <f>VLOOKUP(K37,CódigosRetorno!$A$2:$B$2000,2,FALSE)</f>
        <v>-</v>
      </c>
      <c r="M37" s="589" t="s">
        <v>9</v>
      </c>
      <c r="N37" s="420"/>
    </row>
    <row r="38" spans="1:14" ht="24" customHeight="1" x14ac:dyDescent="0.35">
      <c r="A38" s="420"/>
      <c r="B38" s="868">
        <f>B36+1</f>
        <v>10</v>
      </c>
      <c r="C38" s="873" t="s">
        <v>630</v>
      </c>
      <c r="D38" s="889" t="s">
        <v>63</v>
      </c>
      <c r="E38" s="892" t="s">
        <v>143</v>
      </c>
      <c r="F38" s="872" t="s">
        <v>189</v>
      </c>
      <c r="G38" s="868"/>
      <c r="H38" s="873" t="s">
        <v>3630</v>
      </c>
      <c r="I38" s="139" t="s">
        <v>781</v>
      </c>
      <c r="J38" s="145" t="s">
        <v>6</v>
      </c>
      <c r="K38" s="147" t="s">
        <v>192</v>
      </c>
      <c r="L38" s="139" t="str">
        <f>VLOOKUP(K38,CódigosRetorno!$A$2:$B$2000,2,FALSE)</f>
        <v>Número de RUC del nombre del archivo no coincide con el consignado en el contenido del archivo XML</v>
      </c>
      <c r="M38" s="138" t="s">
        <v>9</v>
      </c>
      <c r="N38" s="420"/>
    </row>
    <row r="39" spans="1:14" ht="24" customHeight="1" x14ac:dyDescent="0.35">
      <c r="A39" s="420"/>
      <c r="B39" s="885"/>
      <c r="C39" s="886"/>
      <c r="D39" s="890"/>
      <c r="E39" s="892"/>
      <c r="F39" s="872"/>
      <c r="G39" s="885"/>
      <c r="H39" s="886"/>
      <c r="I39" s="139" t="s">
        <v>3294</v>
      </c>
      <c r="J39" s="145" t="s">
        <v>6</v>
      </c>
      <c r="K39" s="147" t="s">
        <v>1315</v>
      </c>
      <c r="L39" s="139" t="str">
        <f>VLOOKUP(K39,CódigosRetorno!$A$2:$B$2000,2,FALSE)</f>
        <v>El contribuyente no esta activo</v>
      </c>
      <c r="M39" s="138" t="s">
        <v>258</v>
      </c>
      <c r="N39" s="420"/>
    </row>
    <row r="40" spans="1:14" ht="24" customHeight="1" x14ac:dyDescent="0.35">
      <c r="A40" s="420"/>
      <c r="B40" s="885"/>
      <c r="C40" s="886"/>
      <c r="D40" s="890"/>
      <c r="E40" s="892"/>
      <c r="F40" s="872"/>
      <c r="G40" s="885"/>
      <c r="H40" s="886"/>
      <c r="I40" s="139" t="s">
        <v>3295</v>
      </c>
      <c r="J40" s="145" t="s">
        <v>6</v>
      </c>
      <c r="K40" s="147" t="s">
        <v>634</v>
      </c>
      <c r="L40" s="139" t="str">
        <f>VLOOKUP(K40,CódigosRetorno!$A$2:$B$2000,2,FALSE)</f>
        <v>El contribuyente no esta habido</v>
      </c>
      <c r="M40" s="138" t="s">
        <v>258</v>
      </c>
      <c r="N40" s="420"/>
    </row>
    <row r="41" spans="1:14" ht="36" customHeight="1" x14ac:dyDescent="0.35">
      <c r="A41" s="420"/>
      <c r="B41" s="885"/>
      <c r="C41" s="886"/>
      <c r="D41" s="890"/>
      <c r="E41" s="892"/>
      <c r="F41" s="872"/>
      <c r="G41" s="885"/>
      <c r="H41" s="886"/>
      <c r="I41" s="141" t="s">
        <v>1013</v>
      </c>
      <c r="J41" s="138" t="s">
        <v>6</v>
      </c>
      <c r="K41" s="145" t="s">
        <v>53</v>
      </c>
      <c r="L41" s="139" t="str">
        <f>VLOOKUP(K41,CódigosRetorno!$A$2:$B$2000,2,FALSE)</f>
        <v>El emisor no se encuentra autorizado a emitir en el SEE-Desde los sistemas del contribuyente</v>
      </c>
      <c r="M41" s="138" t="s">
        <v>9</v>
      </c>
      <c r="N41" s="420"/>
    </row>
    <row r="42" spans="1:14" ht="48" customHeight="1" x14ac:dyDescent="0.35">
      <c r="A42" s="420"/>
      <c r="B42" s="885"/>
      <c r="C42" s="886"/>
      <c r="D42" s="890"/>
      <c r="E42" s="892"/>
      <c r="F42" s="872"/>
      <c r="G42" s="869"/>
      <c r="H42" s="874"/>
      <c r="I42" s="139" t="s">
        <v>3296</v>
      </c>
      <c r="J42" s="145" t="s">
        <v>6</v>
      </c>
      <c r="K42" s="147" t="s">
        <v>1927</v>
      </c>
      <c r="L42" s="139" t="str">
        <f>VLOOKUP(K42,CódigosRetorno!$A$2:$B$2000,2,FALSE)</f>
        <v>Debe enviar su comprobante por el SEE-Empresas supervisadas</v>
      </c>
      <c r="M42" s="138" t="s">
        <v>9</v>
      </c>
      <c r="N42" s="420"/>
    </row>
    <row r="43" spans="1:14" ht="24" x14ac:dyDescent="0.35">
      <c r="A43" s="420"/>
      <c r="B43" s="885"/>
      <c r="C43" s="886"/>
      <c r="D43" s="890"/>
      <c r="E43" s="892"/>
      <c r="F43" s="889" t="s">
        <v>1429</v>
      </c>
      <c r="G43" s="868" t="s">
        <v>1323</v>
      </c>
      <c r="H43" s="873" t="s">
        <v>3631</v>
      </c>
      <c r="I43" s="139" t="s">
        <v>1325</v>
      </c>
      <c r="J43" s="145" t="s">
        <v>6</v>
      </c>
      <c r="K43" s="147" t="s">
        <v>3298</v>
      </c>
      <c r="L43" s="139" t="str">
        <f>VLOOKUP(K43,CódigosRetorno!$A$2:$B$2000,2,FALSE)</f>
        <v>El XML no contiene el tag o no existe información del tipo de documento de identidad del emisor</v>
      </c>
      <c r="M43" s="138" t="s">
        <v>9</v>
      </c>
      <c r="N43" s="420"/>
    </row>
    <row r="44" spans="1:14" x14ac:dyDescent="0.35">
      <c r="A44" s="420"/>
      <c r="B44" s="885"/>
      <c r="C44" s="886"/>
      <c r="D44" s="890"/>
      <c r="E44" s="892"/>
      <c r="F44" s="891"/>
      <c r="G44" s="869"/>
      <c r="H44" s="874"/>
      <c r="I44" s="139" t="s">
        <v>3299</v>
      </c>
      <c r="J44" s="145" t="s">
        <v>6</v>
      </c>
      <c r="K44" s="147" t="s">
        <v>203</v>
      </c>
      <c r="L44" s="139" t="str">
        <f>VLOOKUP(K44,CódigosRetorno!$A$2:$B$2000,2,FALSE)</f>
        <v>El tipo de documento no es aceptado.</v>
      </c>
      <c r="M44" s="138" t="s">
        <v>9</v>
      </c>
      <c r="N44" s="420"/>
    </row>
    <row r="45" spans="1:14" ht="24" customHeight="1" x14ac:dyDescent="0.35">
      <c r="A45" s="420"/>
      <c r="B45" s="885"/>
      <c r="C45" s="886"/>
      <c r="D45" s="890"/>
      <c r="E45" s="890" t="s">
        <v>184</v>
      </c>
      <c r="F45" s="889"/>
      <c r="G45" s="148" t="s">
        <v>1328</v>
      </c>
      <c r="H45" s="92" t="s">
        <v>1329</v>
      </c>
      <c r="I45" s="139" t="s">
        <v>1330</v>
      </c>
      <c r="J45" s="131" t="s">
        <v>208</v>
      </c>
      <c r="K45" s="145" t="s">
        <v>1331</v>
      </c>
      <c r="L45" s="139" t="str">
        <f>VLOOKUP(K45,CódigosRetorno!$A$2:$B$2000,2,FALSE)</f>
        <v>El dato ingresado como atributo @schemeName es incorrecto.</v>
      </c>
      <c r="M45" s="148" t="s">
        <v>9</v>
      </c>
      <c r="N45" s="420"/>
    </row>
    <row r="46" spans="1:14" ht="24" customHeight="1" x14ac:dyDescent="0.35">
      <c r="A46" s="420"/>
      <c r="B46" s="885"/>
      <c r="C46" s="886"/>
      <c r="D46" s="890"/>
      <c r="E46" s="890"/>
      <c r="F46" s="890"/>
      <c r="G46" s="148" t="s">
        <v>1257</v>
      </c>
      <c r="H46" s="92" t="s">
        <v>1258</v>
      </c>
      <c r="I46" s="139" t="s">
        <v>1259</v>
      </c>
      <c r="J46" s="131" t="s">
        <v>208</v>
      </c>
      <c r="K46" s="145" t="s">
        <v>1260</v>
      </c>
      <c r="L46" s="139" t="str">
        <f>VLOOKUP(K46,CódigosRetorno!$A$2:$B$2000,2,FALSE)</f>
        <v>El dato ingresado como atributo @schemeAgencyName es incorrecto.</v>
      </c>
      <c r="M46" s="148" t="s">
        <v>9</v>
      </c>
      <c r="N46" s="420"/>
    </row>
    <row r="47" spans="1:14" ht="48" customHeight="1" x14ac:dyDescent="0.35">
      <c r="A47" s="420"/>
      <c r="B47" s="869"/>
      <c r="C47" s="874"/>
      <c r="D47" s="891"/>
      <c r="E47" s="891"/>
      <c r="F47" s="891"/>
      <c r="G47" s="148" t="s">
        <v>1332</v>
      </c>
      <c r="H47" s="92" t="s">
        <v>1333</v>
      </c>
      <c r="I47" s="139" t="s">
        <v>1334</v>
      </c>
      <c r="J47" s="145" t="s">
        <v>208</v>
      </c>
      <c r="K47" s="147" t="s">
        <v>1335</v>
      </c>
      <c r="L47" s="139" t="str">
        <f>VLOOKUP(K47,CódigosRetorno!$A$2:$B$2000,2,FALSE)</f>
        <v>El dato ingresado como atributo @schemeURI es incorrecto.</v>
      </c>
      <c r="M47" s="148" t="s">
        <v>9</v>
      </c>
      <c r="N47" s="420"/>
    </row>
    <row r="48" spans="1:14" ht="48" x14ac:dyDescent="0.35">
      <c r="A48" s="420"/>
      <c r="B48" s="138">
        <f>B38+1</f>
        <v>11</v>
      </c>
      <c r="C48" s="139" t="s">
        <v>1336</v>
      </c>
      <c r="D48" s="131" t="s">
        <v>63</v>
      </c>
      <c r="E48" s="131" t="s">
        <v>184</v>
      </c>
      <c r="F48" s="138" t="s">
        <v>205</v>
      </c>
      <c r="G48" s="131"/>
      <c r="H48" s="141" t="s">
        <v>3632</v>
      </c>
      <c r="I48" s="139" t="s">
        <v>1441</v>
      </c>
      <c r="J48" s="131" t="s">
        <v>208</v>
      </c>
      <c r="K48" s="147" t="s">
        <v>1339</v>
      </c>
      <c r="L48" s="139" t="str">
        <f>VLOOKUP(K48,CódigosRetorno!$A$2:$B$2000,2,FALSE)</f>
        <v>El nombre comercial del emisor no cumple con el formato establecido</v>
      </c>
      <c r="M48" s="138" t="s">
        <v>9</v>
      </c>
      <c r="N48" s="420"/>
    </row>
    <row r="49" spans="1:14" ht="24" customHeight="1" x14ac:dyDescent="0.35">
      <c r="A49" s="420"/>
      <c r="B49" s="872">
        <f>B48+1</f>
        <v>12</v>
      </c>
      <c r="C49" s="915" t="s">
        <v>210</v>
      </c>
      <c r="D49" s="892" t="s">
        <v>63</v>
      </c>
      <c r="E49" s="892" t="s">
        <v>143</v>
      </c>
      <c r="F49" s="872" t="s">
        <v>205</v>
      </c>
      <c r="G49" s="892"/>
      <c r="H49" s="877" t="s">
        <v>3633</v>
      </c>
      <c r="I49" s="139" t="s">
        <v>606</v>
      </c>
      <c r="J49" s="145" t="s">
        <v>6</v>
      </c>
      <c r="K49" s="147" t="s">
        <v>212</v>
      </c>
      <c r="L49" s="139" t="str">
        <f>VLOOKUP(K49,CódigosRetorno!$A$2:$B$2000,2,FALSE)</f>
        <v>El XML no contiene el tag o no existe informacion de RegistrationName del emisor del documento</v>
      </c>
      <c r="M49" s="138" t="s">
        <v>9</v>
      </c>
      <c r="N49" s="420"/>
    </row>
    <row r="50" spans="1:14" ht="60" customHeight="1" x14ac:dyDescent="0.35">
      <c r="A50" s="420"/>
      <c r="B50" s="872"/>
      <c r="C50" s="915"/>
      <c r="D50" s="892"/>
      <c r="E50" s="892"/>
      <c r="F50" s="872"/>
      <c r="G50" s="892"/>
      <c r="H50" s="878"/>
      <c r="I50" s="139" t="s">
        <v>1441</v>
      </c>
      <c r="J50" s="145" t="s">
        <v>208</v>
      </c>
      <c r="K50" s="147" t="s">
        <v>787</v>
      </c>
      <c r="L50" s="139" t="str">
        <f>VLOOKUP(K50,CódigosRetorno!$A$2:$B$2000,2,FALSE)</f>
        <v>RegistrationName - El nombre o razon social del emisor no cumple con el estandar</v>
      </c>
      <c r="M50" s="138" t="s">
        <v>9</v>
      </c>
      <c r="N50" s="420"/>
    </row>
    <row r="51" spans="1:14" ht="48" x14ac:dyDescent="0.35">
      <c r="A51" s="420"/>
      <c r="B51" s="889">
        <v>13</v>
      </c>
      <c r="C51" s="1098" t="s">
        <v>1342</v>
      </c>
      <c r="D51" s="889" t="s">
        <v>63</v>
      </c>
      <c r="E51" s="889" t="s">
        <v>184</v>
      </c>
      <c r="F51" s="138" t="s">
        <v>1343</v>
      </c>
      <c r="G51" s="131"/>
      <c r="H51" s="139" t="s">
        <v>3634</v>
      </c>
      <c r="I51" s="139" t="s">
        <v>2300</v>
      </c>
      <c r="J51" s="131" t="s">
        <v>208</v>
      </c>
      <c r="K51" s="145" t="s">
        <v>1346</v>
      </c>
      <c r="L51" s="139" t="str">
        <f>VLOOKUP(K51,CódigosRetorno!$A$2:$B$2000,2,FALSE)</f>
        <v>La dirección completa y detallada del domicilio fiscal del emisor no cumple con el formato establecido</v>
      </c>
      <c r="M51" s="148" t="s">
        <v>9</v>
      </c>
      <c r="N51" s="420"/>
    </row>
    <row r="52" spans="1:14" ht="48" x14ac:dyDescent="0.35">
      <c r="A52" s="420"/>
      <c r="B52" s="890"/>
      <c r="C52" s="1099"/>
      <c r="D52" s="890"/>
      <c r="E52" s="890"/>
      <c r="F52" s="138" t="s">
        <v>1347</v>
      </c>
      <c r="G52" s="131"/>
      <c r="H52" s="139" t="s">
        <v>3635</v>
      </c>
      <c r="I52" s="139" t="s">
        <v>2778</v>
      </c>
      <c r="J52" s="131" t="s">
        <v>208</v>
      </c>
      <c r="K52" s="145" t="s">
        <v>1350</v>
      </c>
      <c r="L52" s="139" t="str">
        <f>VLOOKUP(K52,CódigosRetorno!$A$2:$B$2000,2,FALSE)</f>
        <v>La urbanización del domicilio fiscal del emisor no cumple con el formato establecido</v>
      </c>
      <c r="M52" s="148" t="s">
        <v>9</v>
      </c>
      <c r="N52" s="420"/>
    </row>
    <row r="53" spans="1:14" ht="48" x14ac:dyDescent="0.35">
      <c r="A53" s="420"/>
      <c r="B53" s="890"/>
      <c r="C53" s="1099"/>
      <c r="D53" s="890"/>
      <c r="E53" s="890"/>
      <c r="F53" s="138" t="s">
        <v>228</v>
      </c>
      <c r="G53" s="131"/>
      <c r="H53" s="139" t="s">
        <v>3636</v>
      </c>
      <c r="I53" s="139" t="s">
        <v>2781</v>
      </c>
      <c r="J53" s="131" t="s">
        <v>208</v>
      </c>
      <c r="K53" s="145" t="s">
        <v>1353</v>
      </c>
      <c r="L53" s="139" t="str">
        <f>VLOOKUP(K53,CódigosRetorno!$A$2:$B$2000,2,FALSE)</f>
        <v>La provincia del domicilio fiscal del emisor no cumple con el formato establecido</v>
      </c>
      <c r="M53" s="148" t="s">
        <v>9</v>
      </c>
      <c r="N53" s="420"/>
    </row>
    <row r="54" spans="1:14" ht="36" customHeight="1" x14ac:dyDescent="0.35">
      <c r="A54" s="420"/>
      <c r="B54" s="890"/>
      <c r="C54" s="1099"/>
      <c r="D54" s="890"/>
      <c r="E54" s="890"/>
      <c r="F54" s="132" t="s">
        <v>216</v>
      </c>
      <c r="G54" s="131" t="s">
        <v>217</v>
      </c>
      <c r="H54" s="139" t="s">
        <v>3637</v>
      </c>
      <c r="I54" s="139" t="s">
        <v>219</v>
      </c>
      <c r="J54" s="131" t="s">
        <v>208</v>
      </c>
      <c r="K54" s="145" t="s">
        <v>1355</v>
      </c>
      <c r="L54" s="139" t="str">
        <f>VLOOKUP(K54,CódigosRetorno!$A$2:$B$2000,2,FALSE)</f>
        <v>El codigo de ubigeo del domicilio fiscal del emisor no es válido</v>
      </c>
      <c r="M54" s="138" t="s">
        <v>1356</v>
      </c>
      <c r="N54" s="420"/>
    </row>
    <row r="55" spans="1:14" ht="24" customHeight="1" x14ac:dyDescent="0.35">
      <c r="A55" s="420"/>
      <c r="B55" s="890"/>
      <c r="C55" s="1099"/>
      <c r="D55" s="890"/>
      <c r="E55" s="890"/>
      <c r="F55" s="872"/>
      <c r="G55" s="138" t="s">
        <v>1357</v>
      </c>
      <c r="H55" s="95" t="s">
        <v>1258</v>
      </c>
      <c r="I55" s="139" t="s">
        <v>1358</v>
      </c>
      <c r="J55" s="131" t="s">
        <v>208</v>
      </c>
      <c r="K55" s="145" t="s">
        <v>1260</v>
      </c>
      <c r="L55" s="139" t="str">
        <f>VLOOKUP(K55,CódigosRetorno!$A$2:$B$2000,2,FALSE)</f>
        <v>El dato ingresado como atributo @schemeAgencyName es incorrecto.</v>
      </c>
      <c r="M55" s="148" t="s">
        <v>9</v>
      </c>
      <c r="N55" s="420"/>
    </row>
    <row r="56" spans="1:14" ht="24" customHeight="1" x14ac:dyDescent="0.35">
      <c r="A56" s="420"/>
      <c r="B56" s="890"/>
      <c r="C56" s="1099"/>
      <c r="D56" s="890"/>
      <c r="E56" s="890"/>
      <c r="F56" s="872"/>
      <c r="G56" s="138" t="s">
        <v>1359</v>
      </c>
      <c r="H56" s="95" t="s">
        <v>1329</v>
      </c>
      <c r="I56" s="139" t="s">
        <v>1360</v>
      </c>
      <c r="J56" s="131" t="s">
        <v>208</v>
      </c>
      <c r="K56" s="145" t="s">
        <v>1331</v>
      </c>
      <c r="L56" s="139" t="str">
        <f>VLOOKUP(K56,CódigosRetorno!$A$2:$B$2000,2,FALSE)</f>
        <v>El dato ingresado como atributo @schemeName es incorrecto.</v>
      </c>
      <c r="M56" s="148" t="s">
        <v>9</v>
      </c>
      <c r="N56" s="420"/>
    </row>
    <row r="57" spans="1:14" ht="48" x14ac:dyDescent="0.35">
      <c r="A57" s="420"/>
      <c r="B57" s="890"/>
      <c r="C57" s="1099"/>
      <c r="D57" s="890"/>
      <c r="E57" s="890"/>
      <c r="F57" s="138" t="s">
        <v>228</v>
      </c>
      <c r="G57" s="131"/>
      <c r="H57" s="139" t="s">
        <v>3638</v>
      </c>
      <c r="I57" s="139" t="s">
        <v>2781</v>
      </c>
      <c r="J57" s="131" t="s">
        <v>208</v>
      </c>
      <c r="K57" s="145" t="s">
        <v>1363</v>
      </c>
      <c r="L57" s="139" t="str">
        <f>VLOOKUP(K57,CódigosRetorno!$A$2:$B$2000,2,FALSE)</f>
        <v>El departamento del domicilio fiscal del emisor no cumple con el formato establecido</v>
      </c>
      <c r="M57" s="148" t="s">
        <v>9</v>
      </c>
      <c r="N57" s="420"/>
    </row>
    <row r="58" spans="1:14" ht="48" x14ac:dyDescent="0.35">
      <c r="A58" s="420"/>
      <c r="B58" s="890"/>
      <c r="C58" s="1099"/>
      <c r="D58" s="890"/>
      <c r="E58" s="890"/>
      <c r="F58" s="138" t="s">
        <v>228</v>
      </c>
      <c r="G58" s="131"/>
      <c r="H58" s="139" t="s">
        <v>3639</v>
      </c>
      <c r="I58" s="139" t="s">
        <v>2781</v>
      </c>
      <c r="J58" s="131" t="s">
        <v>208</v>
      </c>
      <c r="K58" s="145" t="s">
        <v>1365</v>
      </c>
      <c r="L58" s="139" t="str">
        <f>VLOOKUP(K58,CódigosRetorno!$A$2:$B$2000,2,FALSE)</f>
        <v>El distrito del domicilio fiscal del emisor no cumple con el formato establecido</v>
      </c>
      <c r="M58" s="148" t="s">
        <v>9</v>
      </c>
      <c r="N58" s="420"/>
    </row>
    <row r="59" spans="1:14" ht="48" customHeight="1" x14ac:dyDescent="0.35">
      <c r="A59" s="420"/>
      <c r="B59" s="890"/>
      <c r="C59" s="1099"/>
      <c r="D59" s="890"/>
      <c r="E59" s="890"/>
      <c r="F59" s="138" t="s">
        <v>330</v>
      </c>
      <c r="G59" s="131" t="s">
        <v>243</v>
      </c>
      <c r="H59" s="139" t="s">
        <v>3640</v>
      </c>
      <c r="I59" s="139" t="s">
        <v>1367</v>
      </c>
      <c r="J59" s="131" t="s">
        <v>208</v>
      </c>
      <c r="K59" s="145" t="s">
        <v>1368</v>
      </c>
      <c r="L59" s="139" t="str">
        <f>VLOOKUP(K59,CódigosRetorno!$A$2:$B$2000,2,FALSE)</f>
        <v>El codigo de pais debe ser PE</v>
      </c>
      <c r="M59" s="148" t="s">
        <v>9</v>
      </c>
      <c r="N59" s="420"/>
    </row>
    <row r="60" spans="1:14" ht="24" customHeight="1" x14ac:dyDescent="0.35">
      <c r="A60" s="420"/>
      <c r="B60" s="890"/>
      <c r="C60" s="1099"/>
      <c r="D60" s="890"/>
      <c r="E60" s="890"/>
      <c r="F60" s="868"/>
      <c r="G60" s="148" t="s">
        <v>1370</v>
      </c>
      <c r="H60" s="139" t="s">
        <v>1298</v>
      </c>
      <c r="I60" s="139" t="s">
        <v>1371</v>
      </c>
      <c r="J60" s="131" t="s">
        <v>208</v>
      </c>
      <c r="K60" s="145" t="s">
        <v>1300</v>
      </c>
      <c r="L60" s="139" t="str">
        <f>VLOOKUP(K60,CódigosRetorno!$A$2:$B$2000,2,FALSE)</f>
        <v>El dato ingresado como atributo @listID es incorrecto.</v>
      </c>
      <c r="M60" s="138" t="s">
        <v>9</v>
      </c>
      <c r="N60" s="420"/>
    </row>
    <row r="61" spans="1:14" ht="36" customHeight="1" x14ac:dyDescent="0.35">
      <c r="A61" s="420"/>
      <c r="B61" s="890"/>
      <c r="C61" s="1099"/>
      <c r="D61" s="890"/>
      <c r="E61" s="890"/>
      <c r="F61" s="885"/>
      <c r="G61" s="148" t="s">
        <v>1372</v>
      </c>
      <c r="H61" s="139" t="s">
        <v>1280</v>
      </c>
      <c r="I61" s="139" t="s">
        <v>1304</v>
      </c>
      <c r="J61" s="131" t="s">
        <v>208</v>
      </c>
      <c r="K61" s="145" t="s">
        <v>1281</v>
      </c>
      <c r="L61" s="139" t="str">
        <f>VLOOKUP(K61,CódigosRetorno!$A$2:$B$2000,2,FALSE)</f>
        <v>El dato ingresado como atributo @listAgencyName es incorrecto.</v>
      </c>
      <c r="M61" s="148" t="s">
        <v>9</v>
      </c>
      <c r="N61" s="420"/>
    </row>
    <row r="62" spans="1:14" ht="24" customHeight="1" x14ac:dyDescent="0.35">
      <c r="A62" s="420"/>
      <c r="B62" s="891"/>
      <c r="C62" s="1100"/>
      <c r="D62" s="891"/>
      <c r="E62" s="891"/>
      <c r="F62" s="869"/>
      <c r="G62" s="138" t="s">
        <v>1373</v>
      </c>
      <c r="H62" s="139" t="s">
        <v>1283</v>
      </c>
      <c r="I62" s="139" t="s">
        <v>1374</v>
      </c>
      <c r="J62" s="145" t="s">
        <v>208</v>
      </c>
      <c r="K62" s="147" t="s">
        <v>1285</v>
      </c>
      <c r="L62" s="139" t="str">
        <f>VLOOKUP(K62,CódigosRetorno!$A$2:$B$2000,2,FALSE)</f>
        <v>El dato ingresado como atributo @listName es incorrecto.</v>
      </c>
      <c r="M62" s="148" t="s">
        <v>9</v>
      </c>
      <c r="N62" s="420"/>
    </row>
    <row r="63" spans="1:14" ht="36" x14ac:dyDescent="0.35">
      <c r="A63" s="420"/>
      <c r="B63" s="868">
        <v>14</v>
      </c>
      <c r="C63" s="873" t="s">
        <v>3641</v>
      </c>
      <c r="D63" s="889" t="s">
        <v>63</v>
      </c>
      <c r="E63" s="868" t="s">
        <v>143</v>
      </c>
      <c r="F63" s="868" t="s">
        <v>664</v>
      </c>
      <c r="G63" s="889" t="s">
        <v>1398</v>
      </c>
      <c r="H63" s="873" t="s">
        <v>3642</v>
      </c>
      <c r="I63" s="139" t="s">
        <v>3310</v>
      </c>
      <c r="J63" s="145" t="s">
        <v>6</v>
      </c>
      <c r="K63" s="145" t="s">
        <v>1401</v>
      </c>
      <c r="L63" s="139" t="str">
        <f>VLOOKUP(K63,CódigosRetorno!$A$2:$B$2000,2,FALSE)</f>
        <v>El XML no contiene el tag o no existe información del código de local anexo del emisor</v>
      </c>
      <c r="M63" s="138" t="s">
        <v>9</v>
      </c>
      <c r="N63" s="420"/>
    </row>
    <row r="64" spans="1:14" ht="36" x14ac:dyDescent="0.35">
      <c r="A64" s="420"/>
      <c r="B64" s="885"/>
      <c r="C64" s="886"/>
      <c r="D64" s="890"/>
      <c r="E64" s="885"/>
      <c r="F64" s="885"/>
      <c r="G64" s="890"/>
      <c r="H64" s="886"/>
      <c r="I64" s="139" t="s">
        <v>3311</v>
      </c>
      <c r="J64" s="145" t="s">
        <v>208</v>
      </c>
      <c r="K64" s="145" t="s">
        <v>1403</v>
      </c>
      <c r="L64" s="139" t="str">
        <f>VLOOKUP(K64,CódigosRetorno!$A$2:$B$2000,2,FALSE)</f>
        <v>El XML no contiene el tag o no existe información del código de local anexo del emisor</v>
      </c>
      <c r="M64" s="138" t="s">
        <v>9</v>
      </c>
      <c r="N64" s="420"/>
    </row>
    <row r="65" spans="1:14" ht="36" x14ac:dyDescent="0.35">
      <c r="A65" s="420"/>
      <c r="B65" s="885"/>
      <c r="C65" s="886"/>
      <c r="D65" s="890"/>
      <c r="E65" s="885"/>
      <c r="F65" s="885"/>
      <c r="G65" s="890"/>
      <c r="H65" s="886"/>
      <c r="I65" s="139" t="s">
        <v>3312</v>
      </c>
      <c r="J65" s="145" t="s">
        <v>6</v>
      </c>
      <c r="K65" s="145" t="s">
        <v>1405</v>
      </c>
      <c r="L65" s="139" t="str">
        <f>VLOOKUP(K65,CódigosRetorno!$A$2:$B$2000,2,FALSE)</f>
        <v>El código de local anexo consignado no se encuentra declarado en el RUC</v>
      </c>
      <c r="M65" s="138" t="s">
        <v>1406</v>
      </c>
      <c r="N65" s="420"/>
    </row>
    <row r="66" spans="1:14" ht="52.5" customHeight="1" x14ac:dyDescent="0.35">
      <c r="A66" s="420"/>
      <c r="B66" s="885"/>
      <c r="C66" s="886"/>
      <c r="D66" s="890"/>
      <c r="E66" s="885"/>
      <c r="F66" s="885"/>
      <c r="G66" s="890"/>
      <c r="H66" s="886"/>
      <c r="I66" s="139" t="s">
        <v>3313</v>
      </c>
      <c r="J66" s="145" t="s">
        <v>208</v>
      </c>
      <c r="K66" s="145" t="s">
        <v>1408</v>
      </c>
      <c r="L66" s="139" t="str">
        <f>VLOOKUP(K66,CódigosRetorno!$A$2:$B$2000,2,FALSE)</f>
        <v>El código de local anexo consignado no se encuentra declarado en el RUC</v>
      </c>
      <c r="M66" s="138" t="s">
        <v>1406</v>
      </c>
      <c r="N66" s="420"/>
    </row>
    <row r="67" spans="1:14" ht="24" x14ac:dyDescent="0.35">
      <c r="A67" s="420"/>
      <c r="B67" s="885"/>
      <c r="C67" s="886"/>
      <c r="D67" s="890"/>
      <c r="E67" s="885"/>
      <c r="F67" s="885"/>
      <c r="G67" s="890"/>
      <c r="H67" s="886"/>
      <c r="I67" s="139" t="s">
        <v>1409</v>
      </c>
      <c r="J67" s="131" t="s">
        <v>208</v>
      </c>
      <c r="K67" s="145" t="s">
        <v>1410</v>
      </c>
      <c r="L67" s="139" t="str">
        <f>VLOOKUP(K67,CódigosRetorno!$A$2:$B$2000,2,FALSE)</f>
        <v>El dato ingresado como local anexo no cumple con el formato establecido</v>
      </c>
      <c r="M67" s="138" t="s">
        <v>9</v>
      </c>
      <c r="N67" s="420"/>
    </row>
    <row r="68" spans="1:14" ht="24" x14ac:dyDescent="0.35">
      <c r="A68" s="420"/>
      <c r="B68" s="885"/>
      <c r="C68" s="886"/>
      <c r="D68" s="890"/>
      <c r="E68" s="868" t="s">
        <v>184</v>
      </c>
      <c r="F68" s="868"/>
      <c r="G68" s="138" t="s">
        <v>1257</v>
      </c>
      <c r="H68" s="95" t="s">
        <v>1280</v>
      </c>
      <c r="I68" s="139" t="s">
        <v>1259</v>
      </c>
      <c r="J68" s="131" t="s">
        <v>208</v>
      </c>
      <c r="K68" s="145" t="s">
        <v>1281</v>
      </c>
      <c r="L68" s="139" t="str">
        <f>VLOOKUP(K68,CódigosRetorno!$A$2:$B$2000,2,FALSE)</f>
        <v>El dato ingresado como atributo @listAgencyName es incorrecto.</v>
      </c>
      <c r="M68" s="138" t="s">
        <v>9</v>
      </c>
      <c r="N68" s="420"/>
    </row>
    <row r="69" spans="1:14" ht="24" x14ac:dyDescent="0.35">
      <c r="A69" s="420"/>
      <c r="B69" s="869"/>
      <c r="C69" s="874"/>
      <c r="D69" s="891"/>
      <c r="E69" s="869"/>
      <c r="F69" s="869"/>
      <c r="G69" s="138" t="s">
        <v>1411</v>
      </c>
      <c r="H69" s="95" t="s">
        <v>1283</v>
      </c>
      <c r="I69" s="139" t="s">
        <v>1412</v>
      </c>
      <c r="J69" s="131" t="s">
        <v>208</v>
      </c>
      <c r="K69" s="145" t="s">
        <v>1285</v>
      </c>
      <c r="L69" s="139" t="str">
        <f>VLOOKUP(K69,CódigosRetorno!$A$2:$B$2000,2,FALSE)</f>
        <v>El dato ingresado como atributo @listName es incorrecto.</v>
      </c>
      <c r="M69" s="148" t="s">
        <v>9</v>
      </c>
      <c r="N69" s="420"/>
    </row>
    <row r="70" spans="1:14" x14ac:dyDescent="0.35">
      <c r="A70" s="420"/>
      <c r="B70" s="603" t="s">
        <v>1413</v>
      </c>
      <c r="C70" s="603"/>
      <c r="D70" s="597"/>
      <c r="E70" s="596" t="s">
        <v>9</v>
      </c>
      <c r="F70" s="605" t="s">
        <v>9</v>
      </c>
      <c r="G70" s="605" t="s">
        <v>9</v>
      </c>
      <c r="H70" s="606"/>
      <c r="I70" s="590" t="s">
        <v>9</v>
      </c>
      <c r="J70" s="591" t="s">
        <v>9</v>
      </c>
      <c r="K70" s="592" t="s">
        <v>9</v>
      </c>
      <c r="L70" s="590" t="str">
        <f>VLOOKUP(K70,CódigosRetorno!$A$2:$B$2000,2,FALSE)</f>
        <v>-</v>
      </c>
      <c r="M70" s="589" t="s">
        <v>9</v>
      </c>
      <c r="N70" s="420"/>
    </row>
    <row r="71" spans="1:14" ht="24" customHeight="1" x14ac:dyDescent="0.35">
      <c r="A71" s="420"/>
      <c r="B71" s="868">
        <f>+B63+1</f>
        <v>15</v>
      </c>
      <c r="C71" s="873" t="s">
        <v>2814</v>
      </c>
      <c r="D71" s="889" t="s">
        <v>63</v>
      </c>
      <c r="E71" s="892" t="s">
        <v>143</v>
      </c>
      <c r="F71" s="872" t="s">
        <v>300</v>
      </c>
      <c r="G71" s="892"/>
      <c r="H71" s="873" t="s">
        <v>3643</v>
      </c>
      <c r="I71" s="139" t="s">
        <v>606</v>
      </c>
      <c r="J71" s="145" t="s">
        <v>6</v>
      </c>
      <c r="K71" s="147" t="s">
        <v>455</v>
      </c>
      <c r="L71" s="139" t="str">
        <f>VLOOKUP(K71,CódigosRetorno!$A$2:$B$2000,2,FALSE)</f>
        <v>El XML no contiene el tag o no existe información del número de documento de identidad del cliente</v>
      </c>
      <c r="M71" s="138" t="s">
        <v>9</v>
      </c>
      <c r="N71" s="420"/>
    </row>
    <row r="72" spans="1:14" ht="36" customHeight="1" x14ac:dyDescent="0.35">
      <c r="A72" s="420"/>
      <c r="B72" s="885"/>
      <c r="C72" s="886"/>
      <c r="D72" s="890"/>
      <c r="E72" s="892"/>
      <c r="F72" s="872"/>
      <c r="G72" s="892"/>
      <c r="H72" s="886"/>
      <c r="I72" s="139" t="s">
        <v>3315</v>
      </c>
      <c r="J72" s="145" t="s">
        <v>6</v>
      </c>
      <c r="K72" s="147" t="s">
        <v>802</v>
      </c>
      <c r="L72" s="139" t="str">
        <f>VLOOKUP(K72,CódigosRetorno!$A$2:$B$2000,2,FALSE)</f>
        <v>El numero de documento de identidad del receptor debe ser  RUC</v>
      </c>
      <c r="M72" s="138" t="s">
        <v>9</v>
      </c>
      <c r="N72" s="420"/>
    </row>
    <row r="73" spans="1:14" ht="36" customHeight="1" x14ac:dyDescent="0.35">
      <c r="A73" s="420"/>
      <c r="B73" s="885"/>
      <c r="C73" s="886"/>
      <c r="D73" s="890"/>
      <c r="E73" s="892"/>
      <c r="F73" s="872"/>
      <c r="G73" s="892"/>
      <c r="H73" s="886"/>
      <c r="I73" s="139" t="s">
        <v>3316</v>
      </c>
      <c r="J73" s="145" t="s">
        <v>6</v>
      </c>
      <c r="K73" s="834" t="s">
        <v>1420</v>
      </c>
      <c r="L73" s="139" t="str">
        <f>VLOOKUP(MID(K73,1,4),CódigosRetorno!$A$2:$B$2000,2,FALSE)</f>
        <v>El numero de RUC del receptor no existe.</v>
      </c>
      <c r="M73" s="138" t="s">
        <v>258</v>
      </c>
      <c r="N73" s="420"/>
    </row>
    <row r="74" spans="1:14" ht="48" customHeight="1" x14ac:dyDescent="0.35">
      <c r="A74" s="420"/>
      <c r="B74" s="885"/>
      <c r="C74" s="886"/>
      <c r="D74" s="890"/>
      <c r="E74" s="892"/>
      <c r="F74" s="872"/>
      <c r="G74" s="892"/>
      <c r="H74" s="886"/>
      <c r="I74" s="139" t="s">
        <v>3317</v>
      </c>
      <c r="J74" s="145" t="s">
        <v>208</v>
      </c>
      <c r="K74" s="147" t="s">
        <v>1422</v>
      </c>
      <c r="L74" s="139" t="str">
        <f>VLOOKUP(K74,CódigosRetorno!$A$2:$B$2000,2,FALSE)</f>
        <v>El RUC  del receptor no esta activo</v>
      </c>
      <c r="M74" s="138" t="s">
        <v>258</v>
      </c>
      <c r="N74" s="420"/>
    </row>
    <row r="75" spans="1:14" ht="48" customHeight="1" x14ac:dyDescent="0.35">
      <c r="A75" s="420"/>
      <c r="B75" s="885"/>
      <c r="C75" s="886"/>
      <c r="D75" s="890"/>
      <c r="E75" s="892"/>
      <c r="F75" s="872"/>
      <c r="G75" s="892"/>
      <c r="H75" s="874"/>
      <c r="I75" s="139" t="s">
        <v>3318</v>
      </c>
      <c r="J75" s="145" t="s">
        <v>208</v>
      </c>
      <c r="K75" s="147" t="s">
        <v>1424</v>
      </c>
      <c r="L75" s="139" t="str">
        <f>VLOOKUP(K75,CódigosRetorno!$A$2:$B$2000,2,FALSE)</f>
        <v>El RUC del receptor no esta habido</v>
      </c>
      <c r="M75" s="138" t="s">
        <v>258</v>
      </c>
      <c r="N75" s="420"/>
    </row>
    <row r="76" spans="1:14" ht="24" x14ac:dyDescent="0.35">
      <c r="A76" s="420"/>
      <c r="B76" s="885"/>
      <c r="C76" s="886"/>
      <c r="D76" s="890"/>
      <c r="E76" s="892"/>
      <c r="F76" s="868" t="s">
        <v>1429</v>
      </c>
      <c r="G76" s="868" t="s">
        <v>198</v>
      </c>
      <c r="H76" s="873" t="s">
        <v>3644</v>
      </c>
      <c r="I76" s="139" t="s">
        <v>1325</v>
      </c>
      <c r="J76" s="145" t="s">
        <v>6</v>
      </c>
      <c r="K76" s="147" t="s">
        <v>455</v>
      </c>
      <c r="L76" s="139" t="str">
        <f>VLOOKUP(K76,CódigosRetorno!$A$2:$B$2000,2,FALSE)</f>
        <v>El XML no contiene el tag o no existe información del número de documento de identidad del cliente</v>
      </c>
      <c r="M76" s="138" t="s">
        <v>9</v>
      </c>
      <c r="N76" s="420"/>
    </row>
    <row r="77" spans="1:14" ht="36" customHeight="1" x14ac:dyDescent="0.35">
      <c r="A77" s="420"/>
      <c r="B77" s="885"/>
      <c r="C77" s="886"/>
      <c r="D77" s="890"/>
      <c r="E77" s="892"/>
      <c r="F77" s="869"/>
      <c r="G77" s="869"/>
      <c r="H77" s="874"/>
      <c r="I77" s="139" t="s">
        <v>3645</v>
      </c>
      <c r="J77" s="145" t="s">
        <v>6</v>
      </c>
      <c r="K77" s="147" t="s">
        <v>1073</v>
      </c>
      <c r="L77" s="139" t="str">
        <f>VLOOKUP(K77,CódigosRetorno!$A$2:$B$2000,2,FALSE)</f>
        <v>El dato ingresado  en el tipo de documento de identidad del receptor no cumple con el estandar o no esta permitido.</v>
      </c>
      <c r="M77" s="138" t="s">
        <v>2042</v>
      </c>
      <c r="N77" s="420"/>
    </row>
    <row r="78" spans="1:14" ht="24" customHeight="1" x14ac:dyDescent="0.35">
      <c r="A78" s="420"/>
      <c r="B78" s="885"/>
      <c r="C78" s="886"/>
      <c r="D78" s="890"/>
      <c r="E78" s="889" t="s">
        <v>184</v>
      </c>
      <c r="F78" s="868"/>
      <c r="G78" s="148" t="s">
        <v>1328</v>
      </c>
      <c r="H78" s="139" t="s">
        <v>1329</v>
      </c>
      <c r="I78" s="139" t="s">
        <v>1330</v>
      </c>
      <c r="J78" s="131" t="s">
        <v>208</v>
      </c>
      <c r="K78" s="145" t="s">
        <v>1331</v>
      </c>
      <c r="L78" s="139" t="str">
        <f>VLOOKUP(K78,CódigosRetorno!$A$2:$B$2000,2,FALSE)</f>
        <v>El dato ingresado como atributo @schemeName es incorrecto.</v>
      </c>
      <c r="M78" s="148" t="s">
        <v>9</v>
      </c>
      <c r="N78" s="420"/>
    </row>
    <row r="79" spans="1:14" ht="24" customHeight="1" x14ac:dyDescent="0.35">
      <c r="A79" s="420"/>
      <c r="B79" s="885"/>
      <c r="C79" s="886"/>
      <c r="D79" s="890"/>
      <c r="E79" s="890"/>
      <c r="F79" s="885"/>
      <c r="G79" s="148" t="s">
        <v>1257</v>
      </c>
      <c r="H79" s="139" t="s">
        <v>1258</v>
      </c>
      <c r="I79" s="139" t="s">
        <v>1259</v>
      </c>
      <c r="J79" s="131" t="s">
        <v>208</v>
      </c>
      <c r="K79" s="145" t="s">
        <v>1260</v>
      </c>
      <c r="L79" s="139" t="str">
        <f>VLOOKUP(K79,CódigosRetorno!$A$2:$B$2000,2,FALSE)</f>
        <v>El dato ingresado como atributo @schemeAgencyName es incorrecto.</v>
      </c>
      <c r="M79" s="148" t="s">
        <v>9</v>
      </c>
      <c r="N79" s="420"/>
    </row>
    <row r="80" spans="1:14" ht="48" customHeight="1" x14ac:dyDescent="0.35">
      <c r="A80" s="420"/>
      <c r="B80" s="869"/>
      <c r="C80" s="874"/>
      <c r="D80" s="891"/>
      <c r="E80" s="891"/>
      <c r="F80" s="869"/>
      <c r="G80" s="148" t="s">
        <v>1332</v>
      </c>
      <c r="H80" s="139" t="s">
        <v>1333</v>
      </c>
      <c r="I80" s="139" t="s">
        <v>1334</v>
      </c>
      <c r="J80" s="145" t="s">
        <v>208</v>
      </c>
      <c r="K80" s="147" t="s">
        <v>1335</v>
      </c>
      <c r="L80" s="139" t="str">
        <f>VLOOKUP(K80,CódigosRetorno!$A$2:$B$2000,2,FALSE)</f>
        <v>El dato ingresado como atributo @schemeURI es incorrecto.</v>
      </c>
      <c r="M80" s="148" t="s">
        <v>9</v>
      </c>
      <c r="N80" s="420"/>
    </row>
    <row r="81" spans="1:14" ht="24" x14ac:dyDescent="0.35">
      <c r="A81" s="420"/>
      <c r="B81" s="872">
        <f>B71+1</f>
        <v>16</v>
      </c>
      <c r="C81" s="871" t="s">
        <v>1438</v>
      </c>
      <c r="D81" s="889" t="s">
        <v>63</v>
      </c>
      <c r="E81" s="892" t="s">
        <v>143</v>
      </c>
      <c r="F81" s="872" t="s">
        <v>205</v>
      </c>
      <c r="G81" s="892"/>
      <c r="H81" s="877" t="s">
        <v>3646</v>
      </c>
      <c r="I81" s="139" t="s">
        <v>606</v>
      </c>
      <c r="J81" s="145" t="s">
        <v>6</v>
      </c>
      <c r="K81" s="147" t="s">
        <v>1440</v>
      </c>
      <c r="L81" s="139" t="str">
        <f>VLOOKUP(K81,CódigosRetorno!$A$2:$B$2000,2,FALSE)</f>
        <v>El XML no contiene el tag o no existe informacion de RegistrationName del receptor del documento</v>
      </c>
      <c r="M81" s="138" t="s">
        <v>9</v>
      </c>
      <c r="N81" s="420"/>
    </row>
    <row r="82" spans="1:14" ht="60" customHeight="1" x14ac:dyDescent="0.35">
      <c r="A82" s="420"/>
      <c r="B82" s="872"/>
      <c r="C82" s="871"/>
      <c r="D82" s="891"/>
      <c r="E82" s="892"/>
      <c r="F82" s="872"/>
      <c r="G82" s="892"/>
      <c r="H82" s="878"/>
      <c r="I82" s="139" t="s">
        <v>3323</v>
      </c>
      <c r="J82" s="145" t="s">
        <v>6</v>
      </c>
      <c r="K82" s="147" t="s">
        <v>1442</v>
      </c>
      <c r="L82" s="139" t="str">
        <f>VLOOKUP(K82,CódigosRetorno!$A$2:$B$2000,2,FALSE)</f>
        <v>RegistrationName -  El dato ingresado no cumple con el estandar</v>
      </c>
      <c r="M82" s="138" t="s">
        <v>9</v>
      </c>
      <c r="N82" s="420"/>
    </row>
    <row r="83" spans="1:14" ht="48" x14ac:dyDescent="0.35">
      <c r="A83" s="420"/>
      <c r="B83" s="868">
        <f>B81+1</f>
        <v>17</v>
      </c>
      <c r="C83" s="873" t="s">
        <v>1451</v>
      </c>
      <c r="D83" s="889" t="s">
        <v>63</v>
      </c>
      <c r="E83" s="889" t="s">
        <v>184</v>
      </c>
      <c r="F83" s="138" t="s">
        <v>300</v>
      </c>
      <c r="G83" s="131"/>
      <c r="H83" s="139" t="s">
        <v>3647</v>
      </c>
      <c r="I83" s="139" t="s">
        <v>186</v>
      </c>
      <c r="J83" s="145" t="s">
        <v>9</v>
      </c>
      <c r="K83" s="147" t="s">
        <v>9</v>
      </c>
      <c r="L83" s="139" t="str">
        <f>VLOOKUP(K83,CódigosRetorno!$A$2:$B$2000,2,FALSE)</f>
        <v>-</v>
      </c>
      <c r="M83" s="138" t="s">
        <v>9</v>
      </c>
      <c r="N83" s="420"/>
    </row>
    <row r="84" spans="1:14" ht="48" customHeight="1" x14ac:dyDescent="0.35">
      <c r="A84" s="420"/>
      <c r="B84" s="885"/>
      <c r="C84" s="886"/>
      <c r="D84" s="890"/>
      <c r="E84" s="890"/>
      <c r="F84" s="138" t="s">
        <v>1429</v>
      </c>
      <c r="G84" s="131" t="s">
        <v>198</v>
      </c>
      <c r="H84" s="139" t="s">
        <v>3648</v>
      </c>
      <c r="I84" s="139" t="s">
        <v>186</v>
      </c>
      <c r="J84" s="145" t="s">
        <v>9</v>
      </c>
      <c r="K84" s="147" t="s">
        <v>9</v>
      </c>
      <c r="L84" s="139" t="str">
        <f>VLOOKUP(K84,CódigosRetorno!$A$2:$B$2000,2,FALSE)</f>
        <v>-</v>
      </c>
      <c r="M84" s="148" t="s">
        <v>9</v>
      </c>
      <c r="N84" s="420"/>
    </row>
    <row r="85" spans="1:14" ht="24" customHeight="1" x14ac:dyDescent="0.35">
      <c r="A85" s="420"/>
      <c r="B85" s="885"/>
      <c r="C85" s="886"/>
      <c r="D85" s="890"/>
      <c r="E85" s="890"/>
      <c r="F85" s="868"/>
      <c r="G85" s="148" t="s">
        <v>1328</v>
      </c>
      <c r="H85" s="139" t="s">
        <v>1329</v>
      </c>
      <c r="I85" s="139" t="s">
        <v>186</v>
      </c>
      <c r="J85" s="131" t="s">
        <v>9</v>
      </c>
      <c r="K85" s="145" t="s">
        <v>9</v>
      </c>
      <c r="L85" s="139" t="str">
        <f>VLOOKUP(K85,CódigosRetorno!$A$2:$B$2000,2,FALSE)</f>
        <v>-</v>
      </c>
      <c r="M85" s="148" t="s">
        <v>9</v>
      </c>
      <c r="N85" s="420"/>
    </row>
    <row r="86" spans="1:14" x14ac:dyDescent="0.35">
      <c r="A86" s="420"/>
      <c r="B86" s="885"/>
      <c r="C86" s="886"/>
      <c r="D86" s="890"/>
      <c r="E86" s="890"/>
      <c r="F86" s="885"/>
      <c r="G86" s="148" t="s">
        <v>1257</v>
      </c>
      <c r="H86" s="139" t="s">
        <v>1258</v>
      </c>
      <c r="I86" s="139" t="s">
        <v>186</v>
      </c>
      <c r="J86" s="131" t="s">
        <v>9</v>
      </c>
      <c r="K86" s="145" t="s">
        <v>9</v>
      </c>
      <c r="L86" s="139" t="str">
        <f>VLOOKUP(K86,CódigosRetorno!$A$2:$B$2000,2,FALSE)</f>
        <v>-</v>
      </c>
      <c r="M86" s="148" t="s">
        <v>9</v>
      </c>
      <c r="N86" s="420"/>
    </row>
    <row r="87" spans="1:14" ht="36" customHeight="1" x14ac:dyDescent="0.35">
      <c r="A87" s="420"/>
      <c r="B87" s="885"/>
      <c r="C87" s="886"/>
      <c r="D87" s="890"/>
      <c r="E87" s="890"/>
      <c r="F87" s="869"/>
      <c r="G87" s="148" t="s">
        <v>1332</v>
      </c>
      <c r="H87" s="139" t="s">
        <v>1333</v>
      </c>
      <c r="I87" s="139" t="s">
        <v>186</v>
      </c>
      <c r="J87" s="145" t="s">
        <v>9</v>
      </c>
      <c r="K87" s="147" t="s">
        <v>9</v>
      </c>
      <c r="L87" s="139" t="str">
        <f>VLOOKUP(K87,CódigosRetorno!$A$2:$B$2000,2,FALSE)</f>
        <v>-</v>
      </c>
      <c r="M87" s="148" t="s">
        <v>9</v>
      </c>
      <c r="N87" s="420"/>
    </row>
    <row r="88" spans="1:14" ht="48" x14ac:dyDescent="0.35">
      <c r="A88" s="420"/>
      <c r="B88" s="869"/>
      <c r="C88" s="874"/>
      <c r="D88" s="891"/>
      <c r="E88" s="891"/>
      <c r="F88" s="138" t="s">
        <v>205</v>
      </c>
      <c r="G88" s="131"/>
      <c r="H88" s="139" t="s">
        <v>3649</v>
      </c>
      <c r="I88" s="139" t="s">
        <v>186</v>
      </c>
      <c r="J88" s="145" t="s">
        <v>9</v>
      </c>
      <c r="K88" s="147" t="s">
        <v>9</v>
      </c>
      <c r="L88" s="139" t="str">
        <f>VLOOKUP(K88,CódigosRetorno!$A$2:$B$2000,2,FALSE)</f>
        <v>-</v>
      </c>
      <c r="M88" s="138" t="s">
        <v>9</v>
      </c>
      <c r="N88" s="420"/>
    </row>
    <row r="89" spans="1:14" x14ac:dyDescent="0.35">
      <c r="A89" s="420"/>
      <c r="B89" s="642" t="s">
        <v>3327</v>
      </c>
      <c r="C89" s="625"/>
      <c r="D89" s="643"/>
      <c r="E89" s="626"/>
      <c r="F89" s="626"/>
      <c r="G89" s="626"/>
      <c r="H89" s="624"/>
      <c r="I89" s="590" t="s">
        <v>9</v>
      </c>
      <c r="J89" s="644" t="s">
        <v>9</v>
      </c>
      <c r="K89" s="592" t="s">
        <v>9</v>
      </c>
      <c r="L89" s="590" t="str">
        <f>VLOOKUP(K89,CódigosRetorno!$A$2:$B$2000,2,FALSE)</f>
        <v>-</v>
      </c>
      <c r="M89" s="591" t="s">
        <v>9</v>
      </c>
      <c r="N89" s="420"/>
    </row>
    <row r="90" spans="1:14" ht="48" customHeight="1" x14ac:dyDescent="0.35">
      <c r="A90" s="420"/>
      <c r="B90" s="1087">
        <f>B83+1</f>
        <v>18</v>
      </c>
      <c r="C90" s="1033" t="s">
        <v>3328</v>
      </c>
      <c r="D90" s="1087" t="s">
        <v>63</v>
      </c>
      <c r="E90" s="1087" t="s">
        <v>143</v>
      </c>
      <c r="F90" s="1090" t="s">
        <v>3650</v>
      </c>
      <c r="G90" s="1087" t="s">
        <v>163</v>
      </c>
      <c r="H90" s="873" t="s">
        <v>3651</v>
      </c>
      <c r="I90" s="139" t="s">
        <v>3652</v>
      </c>
      <c r="J90" s="145" t="s">
        <v>6</v>
      </c>
      <c r="K90" s="147" t="s">
        <v>1081</v>
      </c>
      <c r="L90" s="139" t="str">
        <f>VLOOKUP(K90,CódigosRetorno!$A$2:$B$2000,2,FALSE)</f>
        <v>Debe indicar el documento afectado por la nota</v>
      </c>
      <c r="M90" s="131" t="s">
        <v>9</v>
      </c>
      <c r="N90" s="420"/>
    </row>
    <row r="91" spans="1:14" ht="60" customHeight="1" x14ac:dyDescent="0.35">
      <c r="A91" s="420"/>
      <c r="B91" s="1088"/>
      <c r="C91" s="1034"/>
      <c r="D91" s="1088"/>
      <c r="E91" s="1088"/>
      <c r="F91" s="1091"/>
      <c r="G91" s="1088"/>
      <c r="H91" s="886"/>
      <c r="I91" s="152" t="s">
        <v>3653</v>
      </c>
      <c r="J91" s="145" t="s">
        <v>6</v>
      </c>
      <c r="K91" s="147" t="s">
        <v>3335</v>
      </c>
      <c r="L91" s="139" t="str">
        <f>VLOOKUP(K91,CódigosRetorno!$A$2:$B$2000,2,FALSE)</f>
        <v>Para los ajustes de operaciones de exportación solo es permitido registrar un documento que modifica.</v>
      </c>
      <c r="M91" s="131" t="s">
        <v>9</v>
      </c>
      <c r="N91" s="420"/>
    </row>
    <row r="92" spans="1:14" ht="100.5" customHeight="1" x14ac:dyDescent="0.35">
      <c r="A92" s="420"/>
      <c r="B92" s="1088"/>
      <c r="C92" s="1034"/>
      <c r="D92" s="1088"/>
      <c r="E92" s="1088"/>
      <c r="F92" s="1091"/>
      <c r="G92" s="1088"/>
      <c r="H92" s="886"/>
      <c r="I92" s="139" t="s">
        <v>3654</v>
      </c>
      <c r="J92" s="131" t="s">
        <v>6</v>
      </c>
      <c r="K92" s="145" t="s">
        <v>3655</v>
      </c>
      <c r="L92" s="139" t="str">
        <f>VLOOKUP(K92,CódigosRetorno!$A$2:$B$2000,2,FALSE)</f>
        <v>La serie o numero del documento modificado por la Nota de Debito no cumple con el formato establecido</v>
      </c>
      <c r="M92" s="138" t="s">
        <v>9</v>
      </c>
      <c r="N92" s="420"/>
    </row>
    <row r="93" spans="1:14" ht="72" customHeight="1" x14ac:dyDescent="0.35">
      <c r="A93" s="420"/>
      <c r="B93" s="1088"/>
      <c r="C93" s="1034"/>
      <c r="D93" s="1088"/>
      <c r="E93" s="1088"/>
      <c r="F93" s="1091"/>
      <c r="G93" s="1088"/>
      <c r="H93" s="886"/>
      <c r="I93" s="139" t="s">
        <v>3656</v>
      </c>
      <c r="J93" s="131" t="s">
        <v>6</v>
      </c>
      <c r="K93" s="145" t="s">
        <v>3655</v>
      </c>
      <c r="L93" s="139" t="str">
        <f>VLOOKUP(K93,CódigosRetorno!$A$2:$B$2000,2,FALSE)</f>
        <v>La serie o numero del documento modificado por la Nota de Debito no cumple con el formato establecido</v>
      </c>
      <c r="M93" s="138" t="s">
        <v>9</v>
      </c>
      <c r="N93" s="420"/>
    </row>
    <row r="94" spans="1:14" ht="84" customHeight="1" x14ac:dyDescent="0.35">
      <c r="A94" s="420"/>
      <c r="B94" s="1088"/>
      <c r="C94" s="1034"/>
      <c r="D94" s="1088"/>
      <c r="E94" s="1088"/>
      <c r="F94" s="1091"/>
      <c r="G94" s="1088"/>
      <c r="H94" s="886"/>
      <c r="I94" s="139" t="s">
        <v>3657</v>
      </c>
      <c r="J94" s="145" t="s">
        <v>6</v>
      </c>
      <c r="K94" s="147" t="s">
        <v>3655</v>
      </c>
      <c r="L94" s="139" t="str">
        <f>VLOOKUP(K94,CódigosRetorno!$A$2:$B$2000,2,FALSE)</f>
        <v>La serie o numero del documento modificado por la Nota de Debito no cumple con el formato establecido</v>
      </c>
      <c r="M94" s="138"/>
      <c r="N94" s="420"/>
    </row>
    <row r="95" spans="1:14" ht="48" customHeight="1" x14ac:dyDescent="0.35">
      <c r="A95" s="420"/>
      <c r="B95" s="1088"/>
      <c r="C95" s="1034"/>
      <c r="D95" s="1088"/>
      <c r="E95" s="1088"/>
      <c r="F95" s="1091"/>
      <c r="G95" s="1088"/>
      <c r="H95" s="886"/>
      <c r="I95" s="139" t="s">
        <v>3340</v>
      </c>
      <c r="J95" s="145" t="s">
        <v>6</v>
      </c>
      <c r="K95" s="147" t="s">
        <v>3655</v>
      </c>
      <c r="L95" s="139" t="str">
        <f>VLOOKUP(K95,CódigosRetorno!$A$2:$B$2000,2,FALSE)</f>
        <v>La serie o numero del documento modificado por la Nota de Debito no cumple con el formato establecido</v>
      </c>
      <c r="M95" s="138"/>
      <c r="N95" s="420"/>
    </row>
    <row r="96" spans="1:14" ht="49.5" customHeight="1" x14ac:dyDescent="0.35">
      <c r="A96" s="420"/>
      <c r="B96" s="1083"/>
      <c r="C96" s="951"/>
      <c r="D96" s="1083"/>
      <c r="E96" s="1083"/>
      <c r="F96" s="949"/>
      <c r="G96" s="1083"/>
      <c r="H96" s="915"/>
      <c r="I96" s="139" t="s">
        <v>3658</v>
      </c>
      <c r="J96" s="131" t="s">
        <v>6</v>
      </c>
      <c r="K96" s="145" t="s">
        <v>3659</v>
      </c>
      <c r="L96" s="139" t="str">
        <f>VLOOKUP(K96,CódigosRetorno!$A$2:$B$2000,2,FALSE)</f>
        <v>El documento modificado en la Nota de debito no esta registrada</v>
      </c>
      <c r="M96" s="138" t="s">
        <v>1047</v>
      </c>
      <c r="N96" s="420"/>
    </row>
    <row r="97" spans="1:14" ht="52.5" customHeight="1" x14ac:dyDescent="0.35">
      <c r="A97" s="420"/>
      <c r="B97" s="1083"/>
      <c r="C97" s="951"/>
      <c r="D97" s="1083"/>
      <c r="E97" s="1083"/>
      <c r="F97" s="949"/>
      <c r="G97" s="1083"/>
      <c r="H97" s="915"/>
      <c r="I97" s="139" t="s">
        <v>3660</v>
      </c>
      <c r="J97" s="131" t="s">
        <v>6</v>
      </c>
      <c r="K97" s="145" t="s">
        <v>3661</v>
      </c>
      <c r="L97" s="139" t="str">
        <f>VLOOKUP(K97,CódigosRetorno!$A$2:$B$2000,2,FALSE)</f>
        <v>El documento modificado en la Nota de debito se encuentra de baja</v>
      </c>
      <c r="M97" s="138" t="s">
        <v>1047</v>
      </c>
      <c r="N97" s="420"/>
    </row>
    <row r="98" spans="1:14" ht="48" customHeight="1" x14ac:dyDescent="0.35">
      <c r="A98" s="420"/>
      <c r="B98" s="1083"/>
      <c r="C98" s="951"/>
      <c r="D98" s="1083"/>
      <c r="E98" s="1083"/>
      <c r="F98" s="949"/>
      <c r="G98" s="1083"/>
      <c r="H98" s="915"/>
      <c r="I98" s="139" t="s">
        <v>3662</v>
      </c>
      <c r="J98" s="131" t="s">
        <v>6</v>
      </c>
      <c r="K98" s="145" t="s">
        <v>3663</v>
      </c>
      <c r="L98" s="139" t="str">
        <f>VLOOKUP(K98,CódigosRetorno!$A$2:$B$2000,2,FALSE)</f>
        <v>El documento modificado en la Nota de debito esta registrada como rechazada</v>
      </c>
      <c r="M98" s="138" t="s">
        <v>1047</v>
      </c>
      <c r="N98" s="420"/>
    </row>
    <row r="99" spans="1:14" ht="48" customHeight="1" x14ac:dyDescent="0.35">
      <c r="A99" s="420"/>
      <c r="B99" s="1083"/>
      <c r="C99" s="951"/>
      <c r="D99" s="1083"/>
      <c r="E99" s="1083"/>
      <c r="F99" s="949"/>
      <c r="G99" s="1083"/>
      <c r="H99" s="915"/>
      <c r="I99" s="139" t="s">
        <v>3664</v>
      </c>
      <c r="J99" s="131" t="s">
        <v>208</v>
      </c>
      <c r="K99" s="145" t="s">
        <v>3348</v>
      </c>
      <c r="L99" s="139" t="str">
        <f>VLOOKUP(K99,CódigosRetorno!$A$2:$B$2000,2,FALSE)</f>
        <v>Documento afectado por la nota electronica no se encuentra autorizado</v>
      </c>
      <c r="M99" s="138" t="s">
        <v>175</v>
      </c>
      <c r="N99" s="420"/>
    </row>
    <row r="100" spans="1:14" ht="72" customHeight="1" x14ac:dyDescent="0.35">
      <c r="A100" s="420"/>
      <c r="B100" s="1089"/>
      <c r="C100" s="1035"/>
      <c r="D100" s="1089"/>
      <c r="E100" s="1089"/>
      <c r="F100" s="1092"/>
      <c r="G100" s="1089"/>
      <c r="H100" s="874"/>
      <c r="I100" s="139" t="s">
        <v>3665</v>
      </c>
      <c r="J100" s="131" t="s">
        <v>6</v>
      </c>
      <c r="K100" s="145" t="s">
        <v>3350</v>
      </c>
      <c r="L100" s="139" t="str">
        <f>VLOOKUP(K100,CódigosRetorno!$A$2:$B$2000,2,FALSE)</f>
        <v>La fecha de emisión de la nota debe ser mayor o igual a la fecha de emisión de los documentos que modifica</v>
      </c>
      <c r="M100" s="138" t="s">
        <v>1047</v>
      </c>
      <c r="N100" s="420"/>
    </row>
    <row r="101" spans="1:14" ht="72" customHeight="1" x14ac:dyDescent="0.35">
      <c r="A101" s="420"/>
      <c r="B101" s="1089"/>
      <c r="C101" s="1035"/>
      <c r="D101" s="1089"/>
      <c r="E101" s="1089"/>
      <c r="F101" s="1092"/>
      <c r="G101" s="1089"/>
      <c r="H101" s="874"/>
      <c r="I101" s="141" t="s">
        <v>3355</v>
      </c>
      <c r="J101" s="145" t="s">
        <v>6</v>
      </c>
      <c r="K101" s="145" t="s">
        <v>3356</v>
      </c>
      <c r="L101" s="139" t="str">
        <f>VLOOKUP(K101,CódigosRetorno!$A$2:$B$2000,2,FALSE)</f>
        <v>El tipo de moneda de la nota debe ser el mismo que el declarado en el documento que modifica</v>
      </c>
      <c r="M101" s="138" t="s">
        <v>1047</v>
      </c>
      <c r="N101" s="420"/>
    </row>
    <row r="102" spans="1:14" ht="60" customHeight="1" x14ac:dyDescent="0.35">
      <c r="A102" s="420"/>
      <c r="B102" s="1089"/>
      <c r="C102" s="1035"/>
      <c r="D102" s="1089"/>
      <c r="E102" s="1089"/>
      <c r="F102" s="1092"/>
      <c r="G102" s="1089"/>
      <c r="H102" s="874"/>
      <c r="I102" s="141" t="s">
        <v>3358</v>
      </c>
      <c r="J102" s="131" t="s">
        <v>208</v>
      </c>
      <c r="K102" s="145" t="s">
        <v>3359</v>
      </c>
      <c r="L102" s="139" t="str">
        <f>VLOOKUP(K102,CódigosRetorno!$A$2:$B$2000,2,FALSE)</f>
        <v>El tipo de moneda de la nota debe ser el mismo que el declarado en el documento que modifica</v>
      </c>
      <c r="M102" s="138" t="s">
        <v>1047</v>
      </c>
      <c r="N102" s="420"/>
    </row>
    <row r="103" spans="1:14" ht="24" customHeight="1" x14ac:dyDescent="0.35">
      <c r="A103" s="420"/>
      <c r="B103" s="1089"/>
      <c r="C103" s="1035"/>
      <c r="D103" s="1089"/>
      <c r="E103" s="1089"/>
      <c r="F103" s="1092"/>
      <c r="G103" s="1089"/>
      <c r="H103" s="874"/>
      <c r="I103" s="296" t="s">
        <v>3666</v>
      </c>
      <c r="J103" s="137" t="s">
        <v>6</v>
      </c>
      <c r="K103" s="371" t="s">
        <v>1475</v>
      </c>
      <c r="L103" s="139" t="str">
        <f>VLOOKUP(K103,CódigosRetorno!$A$2:$B$2000,2,FALSE)</f>
        <v>El comprobante contiene un tipo y número de Documento Relacionado repetido</v>
      </c>
      <c r="M103" s="134" t="s">
        <v>9</v>
      </c>
      <c r="N103" s="420"/>
    </row>
    <row r="104" spans="1:14" ht="60" x14ac:dyDescent="0.35">
      <c r="A104" s="420"/>
      <c r="B104" s="1087">
        <f>+B90+1</f>
        <v>19</v>
      </c>
      <c r="C104" s="1033" t="s">
        <v>1085</v>
      </c>
      <c r="D104" s="1087" t="s">
        <v>63</v>
      </c>
      <c r="E104" s="1087" t="s">
        <v>143</v>
      </c>
      <c r="F104" s="1090" t="s">
        <v>330</v>
      </c>
      <c r="G104" s="1090" t="s">
        <v>331</v>
      </c>
      <c r="H104" s="873" t="s">
        <v>3667</v>
      </c>
      <c r="I104" s="139" t="s">
        <v>3668</v>
      </c>
      <c r="J104" s="145" t="s">
        <v>6</v>
      </c>
      <c r="K104" s="147" t="s">
        <v>3669</v>
      </c>
      <c r="L104" s="139" t="str">
        <f>VLOOKUP(K104,CódigosRetorno!$A$2:$B$2000,2,FALSE)</f>
        <v>El tipo de documento modificado por la Nota de Debito debe ser factura electronica, ticket o documento autorizado</v>
      </c>
      <c r="M104" s="131" t="s">
        <v>9</v>
      </c>
      <c r="N104" s="420"/>
    </row>
    <row r="105" spans="1:14" ht="83.25" customHeight="1" x14ac:dyDescent="0.35">
      <c r="A105" s="420"/>
      <c r="B105" s="1088"/>
      <c r="C105" s="1034"/>
      <c r="D105" s="1088"/>
      <c r="E105" s="1088"/>
      <c r="F105" s="1091"/>
      <c r="G105" s="1091"/>
      <c r="H105" s="886"/>
      <c r="I105" s="139" t="s">
        <v>3670</v>
      </c>
      <c r="J105" s="145" t="s">
        <v>6</v>
      </c>
      <c r="K105" s="147" t="s">
        <v>3669</v>
      </c>
      <c r="L105" s="139" t="str">
        <f>VLOOKUP(K105,CódigosRetorno!$A$2:$B$2000,2,FALSE)</f>
        <v>El tipo de documento modificado por la Nota de Debito debe ser factura electronica, ticket o documento autorizado</v>
      </c>
      <c r="M105" s="131" t="s">
        <v>9</v>
      </c>
      <c r="N105" s="420"/>
    </row>
    <row r="106" spans="1:14" ht="48" customHeight="1" x14ac:dyDescent="0.35">
      <c r="A106" s="420"/>
      <c r="B106" s="1088"/>
      <c r="C106" s="1034"/>
      <c r="D106" s="1088"/>
      <c r="E106" s="1088"/>
      <c r="F106" s="1091"/>
      <c r="G106" s="1091"/>
      <c r="H106" s="886"/>
      <c r="I106" s="139" t="s">
        <v>3671</v>
      </c>
      <c r="J106" s="145" t="s">
        <v>6</v>
      </c>
      <c r="K106" s="147" t="s">
        <v>3672</v>
      </c>
      <c r="L106" s="139" t="str">
        <f>VLOOKUP(K106,CódigosRetorno!$A$2:$B$2000,2,FALSE)</f>
        <v>El tipo de documento modificado por la Nota de debito debe ser boleta electronica</v>
      </c>
      <c r="M106" s="131" t="s">
        <v>9</v>
      </c>
      <c r="N106" s="420"/>
    </row>
    <row r="107" spans="1:14" ht="48" customHeight="1" x14ac:dyDescent="0.35">
      <c r="A107" s="420"/>
      <c r="B107" s="1088"/>
      <c r="C107" s="1034"/>
      <c r="D107" s="1088"/>
      <c r="E107" s="1088"/>
      <c r="F107" s="1091"/>
      <c r="G107" s="1091"/>
      <c r="H107" s="886"/>
      <c r="I107" s="139" t="s">
        <v>3673</v>
      </c>
      <c r="J107" s="145" t="s">
        <v>6</v>
      </c>
      <c r="K107" s="147" t="s">
        <v>3672</v>
      </c>
      <c r="L107" s="139" t="str">
        <f>VLOOKUP(K107,CódigosRetorno!$A$2:$B$2000,2,FALSE)</f>
        <v>El tipo de documento modificado por la Nota de debito debe ser boleta electronica</v>
      </c>
      <c r="M107" s="131" t="s">
        <v>9</v>
      </c>
      <c r="N107" s="420"/>
    </row>
    <row r="108" spans="1:14" ht="72" customHeight="1" x14ac:dyDescent="0.35">
      <c r="A108" s="420"/>
      <c r="B108" s="1088"/>
      <c r="C108" s="1034"/>
      <c r="D108" s="1088"/>
      <c r="E108" s="1088"/>
      <c r="F108" s="1091"/>
      <c r="G108" s="1091"/>
      <c r="H108" s="886"/>
      <c r="I108" s="139" t="s">
        <v>3674</v>
      </c>
      <c r="J108" s="145" t="s">
        <v>6</v>
      </c>
      <c r="K108" s="147" t="s">
        <v>3371</v>
      </c>
      <c r="L108" s="139" t="str">
        <f>VLOOKUP(K108,CódigosRetorno!$A$2:$B$2000,2,FALSE)</f>
        <v>El tipo de documento modificado por la nota electronica no es valido</v>
      </c>
      <c r="M108" s="131" t="s">
        <v>9</v>
      </c>
      <c r="N108" s="420"/>
    </row>
    <row r="109" spans="1:14" ht="72" customHeight="1" x14ac:dyDescent="0.35">
      <c r="A109" s="420"/>
      <c r="B109" s="1088"/>
      <c r="C109" s="1034"/>
      <c r="D109" s="1088"/>
      <c r="E109" s="1088"/>
      <c r="F109" s="1091"/>
      <c r="G109" s="1091"/>
      <c r="H109" s="886"/>
      <c r="I109" s="139" t="s">
        <v>3675</v>
      </c>
      <c r="J109" s="145" t="s">
        <v>6</v>
      </c>
      <c r="K109" s="147" t="s">
        <v>3371</v>
      </c>
      <c r="L109" s="139" t="str">
        <f>VLOOKUP(K109,CódigosRetorno!$A$2:$B$2000,2,FALSE)</f>
        <v>El tipo de documento modificado por la nota electronica no es valido</v>
      </c>
      <c r="M109" s="131" t="s">
        <v>9</v>
      </c>
      <c r="N109" s="420"/>
    </row>
    <row r="110" spans="1:14" ht="48" customHeight="1" x14ac:dyDescent="0.35">
      <c r="A110" s="420"/>
      <c r="B110" s="1088"/>
      <c r="C110" s="1034"/>
      <c r="D110" s="1088"/>
      <c r="E110" s="1089"/>
      <c r="F110" s="1092"/>
      <c r="G110" s="1092"/>
      <c r="H110" s="874"/>
      <c r="I110" s="139" t="s">
        <v>3373</v>
      </c>
      <c r="J110" s="145" t="s">
        <v>6</v>
      </c>
      <c r="K110" s="147" t="s">
        <v>1927</v>
      </c>
      <c r="L110" s="139" t="str">
        <f>VLOOKUP(K110,CódigosRetorno!$A$2:$B$2000,2,FALSE)</f>
        <v>Debe enviar su comprobante por el SEE-Empresas supervisadas</v>
      </c>
      <c r="M110" s="138" t="s">
        <v>1318</v>
      </c>
      <c r="N110" s="420"/>
    </row>
    <row r="111" spans="1:14" ht="48" customHeight="1" x14ac:dyDescent="0.35">
      <c r="A111" s="420"/>
      <c r="B111" s="1088"/>
      <c r="C111" s="1034"/>
      <c r="D111" s="1088"/>
      <c r="E111" s="513"/>
      <c r="F111" s="536"/>
      <c r="G111" s="537"/>
      <c r="H111" s="296"/>
      <c r="I111" s="139" t="s">
        <v>3376</v>
      </c>
      <c r="J111" s="145" t="s">
        <v>6</v>
      </c>
      <c r="K111" s="147" t="s">
        <v>3377</v>
      </c>
      <c r="L111" s="139" t="str">
        <f>VLOOKUP(K111,CódigosRetorno!$A$2:$B$2000,2,FALSE)</f>
        <v>Los comprobantes modificados por la nota deben ser del mismo tipo</v>
      </c>
      <c r="M111" s="138"/>
      <c r="N111" s="420"/>
    </row>
    <row r="112" spans="1:14" ht="24" customHeight="1" x14ac:dyDescent="0.35">
      <c r="A112" s="420"/>
      <c r="B112" s="1088"/>
      <c r="C112" s="1034"/>
      <c r="D112" s="1088"/>
      <c r="E112" s="1087" t="s">
        <v>184</v>
      </c>
      <c r="F112" s="1090"/>
      <c r="G112" s="148" t="s">
        <v>1257</v>
      </c>
      <c r="H112" s="95" t="s">
        <v>1280</v>
      </c>
      <c r="I112" s="139" t="s">
        <v>1259</v>
      </c>
      <c r="J112" s="131" t="s">
        <v>208</v>
      </c>
      <c r="K112" s="145" t="s">
        <v>1281</v>
      </c>
      <c r="L112" s="139" t="str">
        <f>VLOOKUP(K112,CódigosRetorno!$A$2:$B$2000,2,FALSE)</f>
        <v>El dato ingresado como atributo @listAgencyName es incorrecto.</v>
      </c>
      <c r="M112" s="148" t="s">
        <v>9</v>
      </c>
      <c r="N112" s="420"/>
    </row>
    <row r="113" spans="1:14" ht="24" customHeight="1" x14ac:dyDescent="0.35">
      <c r="A113" s="420"/>
      <c r="B113" s="1088"/>
      <c r="C113" s="1034"/>
      <c r="D113" s="1088"/>
      <c r="E113" s="1088"/>
      <c r="F113" s="1091"/>
      <c r="G113" s="148" t="s">
        <v>1282</v>
      </c>
      <c r="H113" s="95" t="s">
        <v>1283</v>
      </c>
      <c r="I113" s="139" t="s">
        <v>1284</v>
      </c>
      <c r="J113" s="145" t="s">
        <v>208</v>
      </c>
      <c r="K113" s="147" t="s">
        <v>1285</v>
      </c>
      <c r="L113" s="139" t="str">
        <f>VLOOKUP(K113,CódigosRetorno!$A$2:$B$2000,2,FALSE)</f>
        <v>El dato ingresado como atributo @listName es incorrecto.</v>
      </c>
      <c r="M113" s="148" t="s">
        <v>9</v>
      </c>
      <c r="N113" s="420"/>
    </row>
    <row r="114" spans="1:14" ht="48" customHeight="1" x14ac:dyDescent="0.35">
      <c r="A114" s="420"/>
      <c r="B114" s="1089"/>
      <c r="C114" s="1035"/>
      <c r="D114" s="1089"/>
      <c r="E114" s="1089"/>
      <c r="F114" s="1092"/>
      <c r="G114" s="148" t="s">
        <v>1286</v>
      </c>
      <c r="H114" s="95" t="s">
        <v>1287</v>
      </c>
      <c r="I114" s="139" t="s">
        <v>1288</v>
      </c>
      <c r="J114" s="145" t="s">
        <v>208</v>
      </c>
      <c r="K114" s="147" t="s">
        <v>1289</v>
      </c>
      <c r="L114" s="139" t="str">
        <f>VLOOKUP(K114,CódigosRetorno!$A$2:$B$2000,2,FALSE)</f>
        <v>El dato ingresado como atributo @listURI es incorrecto.</v>
      </c>
      <c r="M114" s="148" t="s">
        <v>9</v>
      </c>
      <c r="N114" s="420"/>
    </row>
    <row r="115" spans="1:14" ht="84" x14ac:dyDescent="0.35">
      <c r="A115" s="251"/>
      <c r="B115" s="868">
        <f>B104+1</f>
        <v>20</v>
      </c>
      <c r="C115" s="873" t="s">
        <v>3380</v>
      </c>
      <c r="D115" s="889" t="s">
        <v>63</v>
      </c>
      <c r="E115" s="889" t="s">
        <v>184</v>
      </c>
      <c r="F115" s="872" t="s">
        <v>228</v>
      </c>
      <c r="G115" s="892"/>
      <c r="H115" s="877" t="s">
        <v>3676</v>
      </c>
      <c r="I115" s="476" t="s">
        <v>1462</v>
      </c>
      <c r="J115" s="475" t="s">
        <v>208</v>
      </c>
      <c r="K115" s="475" t="s">
        <v>1463</v>
      </c>
      <c r="L115" s="139" t="str">
        <f>VLOOKUP(K115,CódigosRetorno!$A$2:$B$2000,2,FALSE)</f>
        <v>El ID de las guias debe tener informacion de la SERIE-NUMERO de guia.</v>
      </c>
      <c r="M115" s="138" t="s">
        <v>9</v>
      </c>
      <c r="N115" s="251"/>
    </row>
    <row r="116" spans="1:14" ht="36" customHeight="1" x14ac:dyDescent="0.35">
      <c r="A116" s="251"/>
      <c r="B116" s="885"/>
      <c r="C116" s="886"/>
      <c r="D116" s="890"/>
      <c r="E116" s="890"/>
      <c r="F116" s="872"/>
      <c r="G116" s="892"/>
      <c r="H116" s="878"/>
      <c r="I116" s="141" t="s">
        <v>3677</v>
      </c>
      <c r="J116" s="145" t="s">
        <v>6</v>
      </c>
      <c r="K116" s="147" t="s">
        <v>1465</v>
      </c>
      <c r="L116" s="139" t="str">
        <f>VLOOKUP(K116,CódigosRetorno!$A$2:$B$2000,2,FALSE)</f>
        <v>El comprobante contiene un tipo y número de Guía de Remisión repetido</v>
      </c>
      <c r="M116" s="138" t="s">
        <v>9</v>
      </c>
      <c r="N116" s="251"/>
    </row>
    <row r="117" spans="1:14" ht="24" x14ac:dyDescent="0.35">
      <c r="A117" s="251"/>
      <c r="B117" s="885"/>
      <c r="C117" s="886"/>
      <c r="D117" s="890"/>
      <c r="E117" s="890"/>
      <c r="F117" s="138" t="s">
        <v>330</v>
      </c>
      <c r="G117" s="131" t="s">
        <v>331</v>
      </c>
      <c r="H117" s="139" t="s">
        <v>3678</v>
      </c>
      <c r="I117" s="139" t="s">
        <v>3679</v>
      </c>
      <c r="J117" s="145" t="s">
        <v>208</v>
      </c>
      <c r="K117" s="147" t="s">
        <v>1468</v>
      </c>
      <c r="L117" s="139" t="str">
        <f>VLOOKUP(K117,CódigosRetorno!$A$2:$B$2000,2,FALSE)</f>
        <v>El DocumentTypeCode de las guias debe ser 09 o 31</v>
      </c>
      <c r="M117" s="138" t="s">
        <v>9</v>
      </c>
      <c r="N117" s="251"/>
    </row>
    <row r="118" spans="1:14" ht="24" customHeight="1" x14ac:dyDescent="0.35">
      <c r="A118" s="251"/>
      <c r="B118" s="885"/>
      <c r="C118" s="886"/>
      <c r="D118" s="890"/>
      <c r="E118" s="890"/>
      <c r="F118" s="868"/>
      <c r="G118" s="148" t="s">
        <v>1257</v>
      </c>
      <c r="H118" s="95" t="s">
        <v>1280</v>
      </c>
      <c r="I118" s="139" t="s">
        <v>1259</v>
      </c>
      <c r="J118" s="131" t="s">
        <v>208</v>
      </c>
      <c r="K118" s="145" t="s">
        <v>1281</v>
      </c>
      <c r="L118" s="139" t="str">
        <f>VLOOKUP(K118,CódigosRetorno!$A$2:$B$2000,2,FALSE)</f>
        <v>El dato ingresado como atributo @listAgencyName es incorrecto.</v>
      </c>
      <c r="M118" s="148" t="s">
        <v>9</v>
      </c>
      <c r="N118" s="251"/>
    </row>
    <row r="119" spans="1:14" ht="24" customHeight="1" x14ac:dyDescent="0.35">
      <c r="A119" s="251"/>
      <c r="B119" s="885"/>
      <c r="C119" s="886"/>
      <c r="D119" s="890"/>
      <c r="E119" s="890"/>
      <c r="F119" s="885"/>
      <c r="G119" s="148" t="s">
        <v>1282</v>
      </c>
      <c r="H119" s="95" t="s">
        <v>1283</v>
      </c>
      <c r="I119" s="139" t="s">
        <v>1284</v>
      </c>
      <c r="J119" s="145" t="s">
        <v>208</v>
      </c>
      <c r="K119" s="147" t="s">
        <v>1285</v>
      </c>
      <c r="L119" s="139" t="str">
        <f>VLOOKUP(K119,CódigosRetorno!$A$2:$B$2000,2,FALSE)</f>
        <v>El dato ingresado como atributo @listName es incorrecto.</v>
      </c>
      <c r="M119" s="148" t="s">
        <v>9</v>
      </c>
      <c r="N119" s="251"/>
    </row>
    <row r="120" spans="1:14" ht="48" customHeight="1" x14ac:dyDescent="0.35">
      <c r="A120" s="251"/>
      <c r="B120" s="869"/>
      <c r="C120" s="874"/>
      <c r="D120" s="891"/>
      <c r="E120" s="891"/>
      <c r="F120" s="869"/>
      <c r="G120" s="148" t="s">
        <v>1286</v>
      </c>
      <c r="H120" s="95" t="s">
        <v>1287</v>
      </c>
      <c r="I120" s="139" t="s">
        <v>1288</v>
      </c>
      <c r="J120" s="145" t="s">
        <v>208</v>
      </c>
      <c r="K120" s="147" t="s">
        <v>1289</v>
      </c>
      <c r="L120" s="139" t="str">
        <f>VLOOKUP(K120,CódigosRetorno!$A$2:$B$2000,2,FALSE)</f>
        <v>El dato ingresado como atributo @listURI es incorrecto.</v>
      </c>
      <c r="M120" s="148" t="s">
        <v>9</v>
      </c>
      <c r="N120" s="251"/>
    </row>
    <row r="121" spans="1:14" ht="48" x14ac:dyDescent="0.35">
      <c r="A121" s="251"/>
      <c r="B121" s="868">
        <f>B115+1</f>
        <v>21</v>
      </c>
      <c r="C121" s="873" t="s">
        <v>3385</v>
      </c>
      <c r="D121" s="1096" t="s">
        <v>63</v>
      </c>
      <c r="E121" s="892" t="s">
        <v>184</v>
      </c>
      <c r="F121" s="872" t="s">
        <v>228</v>
      </c>
      <c r="G121" s="892"/>
      <c r="H121" s="871" t="s">
        <v>3680</v>
      </c>
      <c r="I121" s="139" t="s">
        <v>3387</v>
      </c>
      <c r="J121" s="145" t="s">
        <v>208</v>
      </c>
      <c r="K121" s="147" t="s">
        <v>1473</v>
      </c>
      <c r="L121" s="139" t="str">
        <f>VLOOKUP(K121,CódigosRetorno!$A$2:$B$2000,2,FALSE)</f>
        <v>El ID de los documentos relacionados no cumplen con el estandar.</v>
      </c>
      <c r="M121" s="138" t="s">
        <v>9</v>
      </c>
      <c r="N121" s="251"/>
    </row>
    <row r="122" spans="1:14" ht="36" customHeight="1" x14ac:dyDescent="0.35">
      <c r="A122" s="251"/>
      <c r="B122" s="885"/>
      <c r="C122" s="886"/>
      <c r="D122" s="1097"/>
      <c r="E122" s="892"/>
      <c r="F122" s="872"/>
      <c r="G122" s="892"/>
      <c r="H122" s="871"/>
      <c r="I122" s="141" t="s">
        <v>3681</v>
      </c>
      <c r="J122" s="145" t="s">
        <v>6</v>
      </c>
      <c r="K122" s="147" t="s">
        <v>3389</v>
      </c>
      <c r="L122" s="139" t="str">
        <f>VLOOKUP(K122,CódigosRetorno!$A$2:$B$2000,2,FALSE)</f>
        <v>Documentos relacionados duplicados en el comprobante.</v>
      </c>
      <c r="M122" s="138" t="s">
        <v>9</v>
      </c>
      <c r="N122" s="251"/>
    </row>
    <row r="123" spans="1:14" ht="24" x14ac:dyDescent="0.35">
      <c r="A123" s="251"/>
      <c r="B123" s="885"/>
      <c r="C123" s="886"/>
      <c r="D123" s="1097"/>
      <c r="E123" s="892"/>
      <c r="F123" s="138" t="s">
        <v>330</v>
      </c>
      <c r="G123" s="131" t="s">
        <v>1476</v>
      </c>
      <c r="H123" s="139" t="s">
        <v>3682</v>
      </c>
      <c r="I123" s="139" t="s">
        <v>3683</v>
      </c>
      <c r="J123" s="145" t="s">
        <v>208</v>
      </c>
      <c r="K123" s="147" t="s">
        <v>1479</v>
      </c>
      <c r="L123" s="139" t="str">
        <f>VLOOKUP(K123,CódigosRetorno!$A$2:$B$2000,2,FALSE)</f>
        <v>El DocumentTypeCode de Otros documentos relacionados tiene valores incorrectos.</v>
      </c>
      <c r="M123" s="138" t="s">
        <v>9</v>
      </c>
      <c r="N123" s="251"/>
    </row>
    <row r="124" spans="1:14" ht="24" customHeight="1" x14ac:dyDescent="0.35">
      <c r="A124" s="251"/>
      <c r="B124" s="885"/>
      <c r="C124" s="886"/>
      <c r="D124" s="1097"/>
      <c r="E124" s="892"/>
      <c r="F124" s="868"/>
      <c r="G124" s="148" t="s">
        <v>1481</v>
      </c>
      <c r="H124" s="146" t="s">
        <v>1283</v>
      </c>
      <c r="I124" s="139" t="s">
        <v>2028</v>
      </c>
      <c r="J124" s="131" t="s">
        <v>208</v>
      </c>
      <c r="K124" s="145" t="s">
        <v>1285</v>
      </c>
      <c r="L124" s="139" t="str">
        <f>VLOOKUP(K124,CódigosRetorno!$A$2:$B$2000,2,FALSE)</f>
        <v>El dato ingresado como atributo @listName es incorrecto.</v>
      </c>
      <c r="M124" s="148" t="s">
        <v>9</v>
      </c>
      <c r="N124" s="251"/>
    </row>
    <row r="125" spans="1:14" ht="24" customHeight="1" x14ac:dyDescent="0.35">
      <c r="A125" s="251"/>
      <c r="B125" s="885"/>
      <c r="C125" s="886"/>
      <c r="D125" s="1097"/>
      <c r="E125" s="892"/>
      <c r="F125" s="885"/>
      <c r="G125" s="148" t="s">
        <v>1257</v>
      </c>
      <c r="H125" s="146" t="s">
        <v>1280</v>
      </c>
      <c r="I125" s="139" t="s">
        <v>1259</v>
      </c>
      <c r="J125" s="131" t="s">
        <v>208</v>
      </c>
      <c r="K125" s="145" t="s">
        <v>1281</v>
      </c>
      <c r="L125" s="139" t="str">
        <f>VLOOKUP(K125,CódigosRetorno!$A$2:$B$2000,2,FALSE)</f>
        <v>El dato ingresado como atributo @listAgencyName es incorrecto.</v>
      </c>
      <c r="M125" s="148" t="s">
        <v>9</v>
      </c>
      <c r="N125" s="251"/>
    </row>
    <row r="126" spans="1:14" ht="48" customHeight="1" x14ac:dyDescent="0.35">
      <c r="A126" s="251"/>
      <c r="B126" s="869"/>
      <c r="C126" s="874"/>
      <c r="D126" s="1101"/>
      <c r="E126" s="892"/>
      <c r="F126" s="869"/>
      <c r="G126" s="148" t="s">
        <v>1482</v>
      </c>
      <c r="H126" s="146" t="s">
        <v>1287</v>
      </c>
      <c r="I126" s="139" t="s">
        <v>1483</v>
      </c>
      <c r="J126" s="145" t="s">
        <v>208</v>
      </c>
      <c r="K126" s="147" t="s">
        <v>1289</v>
      </c>
      <c r="L126" s="139" t="str">
        <f>VLOOKUP(K126,CódigosRetorno!$A$2:$B$2000,2,FALSE)</f>
        <v>El dato ingresado como atributo @listURI es incorrecto.</v>
      </c>
      <c r="M126" s="148" t="s">
        <v>9</v>
      </c>
      <c r="N126" s="251"/>
    </row>
    <row r="127" spans="1:14" x14ac:dyDescent="0.35">
      <c r="A127" s="251"/>
      <c r="B127" s="216" t="s">
        <v>3684</v>
      </c>
      <c r="C127" s="217"/>
      <c r="D127" s="217"/>
      <c r="E127" s="217"/>
      <c r="F127" s="217"/>
      <c r="G127" s="217"/>
      <c r="H127" s="217"/>
      <c r="I127" s="217"/>
      <c r="J127" s="217" t="s">
        <v>9</v>
      </c>
      <c r="K127" s="217" t="s">
        <v>9</v>
      </c>
      <c r="L127" s="162" t="str">
        <f>VLOOKUP(K127,CódigosRetorno!$A$2:$B$2000,2,FALSE)</f>
        <v>-</v>
      </c>
      <c r="M127" s="170"/>
      <c r="N127" s="251"/>
    </row>
    <row r="128" spans="1:14" s="389" customFormat="1" ht="24" customHeight="1" x14ac:dyDescent="0.35">
      <c r="A128" s="420"/>
      <c r="B128" s="872">
        <f>B121+1</f>
        <v>22</v>
      </c>
      <c r="C128" s="915" t="s">
        <v>1485</v>
      </c>
      <c r="D128" s="892" t="s">
        <v>329</v>
      </c>
      <c r="E128" s="892" t="s">
        <v>143</v>
      </c>
      <c r="F128" s="872" t="s">
        <v>953</v>
      </c>
      <c r="G128" s="892"/>
      <c r="H128" s="877" t="s">
        <v>3685</v>
      </c>
      <c r="I128" s="139" t="s">
        <v>1487</v>
      </c>
      <c r="J128" s="145" t="s">
        <v>6</v>
      </c>
      <c r="K128" s="147" t="s">
        <v>3400</v>
      </c>
      <c r="L128" s="139" t="str">
        <f>VLOOKUP(K128,CódigosRetorno!$A$2:$B$2000,2,FALSE)</f>
        <v>El Numero de orden del item no cumple con el formato establecido</v>
      </c>
      <c r="M128" s="138" t="s">
        <v>9</v>
      </c>
      <c r="N128" s="420"/>
    </row>
    <row r="129" spans="1:14" s="389" customFormat="1" ht="24" customHeight="1" x14ac:dyDescent="0.35">
      <c r="A129" s="420"/>
      <c r="B129" s="872"/>
      <c r="C129" s="915"/>
      <c r="D129" s="892"/>
      <c r="E129" s="892"/>
      <c r="F129" s="872"/>
      <c r="G129" s="892"/>
      <c r="H129" s="878"/>
      <c r="I129" s="146" t="s">
        <v>3686</v>
      </c>
      <c r="J129" s="145" t="s">
        <v>6</v>
      </c>
      <c r="K129" s="147" t="s">
        <v>657</v>
      </c>
      <c r="L129" s="139" t="str">
        <f>VLOOKUP(K129,CódigosRetorno!$A$2:$B$2000,2,FALSE)</f>
        <v>El número de ítem no puede estar duplicado.</v>
      </c>
      <c r="M129" s="138" t="s">
        <v>9</v>
      </c>
      <c r="N129" s="420"/>
    </row>
    <row r="130" spans="1:14" s="389" customFormat="1" ht="24" x14ac:dyDescent="0.35">
      <c r="A130" s="420"/>
      <c r="B130" s="868">
        <f>B128+1</f>
        <v>23</v>
      </c>
      <c r="C130" s="873" t="s">
        <v>3402</v>
      </c>
      <c r="D130" s="889" t="s">
        <v>329</v>
      </c>
      <c r="E130" s="868" t="s">
        <v>184</v>
      </c>
      <c r="F130" s="868" t="s">
        <v>1490</v>
      </c>
      <c r="G130" s="868" t="s">
        <v>867</v>
      </c>
      <c r="H130" s="873" t="s">
        <v>3687</v>
      </c>
      <c r="I130" s="139" t="s">
        <v>3404</v>
      </c>
      <c r="J130" s="131" t="s">
        <v>6</v>
      </c>
      <c r="K130" s="145" t="s">
        <v>3688</v>
      </c>
      <c r="L130" s="139" t="str">
        <f>VLOOKUP(K130,CódigosRetorno!$A$2:$B$2000,2,FALSE)</f>
        <v>DebitedQuantity/@unitCode El dato ingresado no cumple con el estandar</v>
      </c>
      <c r="M130" s="138" t="s">
        <v>9</v>
      </c>
      <c r="N130" s="420"/>
    </row>
    <row r="131" spans="1:14" s="389" customFormat="1" ht="24" customHeight="1" x14ac:dyDescent="0.35">
      <c r="A131" s="420"/>
      <c r="B131" s="885"/>
      <c r="C131" s="886"/>
      <c r="D131" s="890"/>
      <c r="E131" s="869"/>
      <c r="F131" s="869"/>
      <c r="G131" s="869"/>
      <c r="H131" s="874"/>
      <c r="I131" s="139" t="s">
        <v>1494</v>
      </c>
      <c r="J131" s="131" t="s">
        <v>6</v>
      </c>
      <c r="K131" s="145" t="s">
        <v>1495</v>
      </c>
      <c r="L131" s="139" t="str">
        <f>VLOOKUP(K131,CódigosRetorno!$A$2:$B$2000,2,FALSE)</f>
        <v>El dato ingresado como unidad de medida no corresponde al valor esperado</v>
      </c>
      <c r="M131" s="148" t="s">
        <v>9</v>
      </c>
      <c r="N131" s="420"/>
    </row>
    <row r="132" spans="1:14" s="389" customFormat="1" ht="24" customHeight="1" x14ac:dyDescent="0.35">
      <c r="A132" s="420"/>
      <c r="B132" s="885"/>
      <c r="C132" s="886"/>
      <c r="D132" s="890"/>
      <c r="E132" s="889" t="s">
        <v>184</v>
      </c>
      <c r="F132" s="868"/>
      <c r="G132" s="138" t="s">
        <v>1496</v>
      </c>
      <c r="H132" s="146" t="s">
        <v>1497</v>
      </c>
      <c r="I132" s="139" t="s">
        <v>1498</v>
      </c>
      <c r="J132" s="131" t="s">
        <v>208</v>
      </c>
      <c r="K132" s="145" t="s">
        <v>1499</v>
      </c>
      <c r="L132" s="139" t="str">
        <f>VLOOKUP(K132,CódigosRetorno!$A$2:$B$2000,2,FALSE)</f>
        <v>El dato ingresado como atributo @unitCodeListID es incorrecto.</v>
      </c>
      <c r="M132" s="148" t="s">
        <v>9</v>
      </c>
      <c r="N132" s="420"/>
    </row>
    <row r="133" spans="1:14" s="389" customFormat="1" ht="36" customHeight="1" x14ac:dyDescent="0.35">
      <c r="A133" s="420"/>
      <c r="B133" s="869"/>
      <c r="C133" s="874"/>
      <c r="D133" s="891"/>
      <c r="E133" s="891"/>
      <c r="F133" s="869"/>
      <c r="G133" s="138" t="s">
        <v>1303</v>
      </c>
      <c r="H133" s="146" t="s">
        <v>1501</v>
      </c>
      <c r="I133" s="139" t="s">
        <v>1304</v>
      </c>
      <c r="J133" s="145" t="s">
        <v>208</v>
      </c>
      <c r="K133" s="147" t="s">
        <v>1502</v>
      </c>
      <c r="L133" s="139" t="str">
        <f>VLOOKUP(K133,CódigosRetorno!$A$2:$B$2000,2,FALSE)</f>
        <v>El dato ingresado como atributo @unitCodeListAgencyName es incorrecto.</v>
      </c>
      <c r="M133" s="148" t="s">
        <v>9</v>
      </c>
      <c r="N133" s="420"/>
    </row>
    <row r="134" spans="1:14" s="389" customFormat="1" ht="24" x14ac:dyDescent="0.35">
      <c r="A134" s="420" t="s">
        <v>1310</v>
      </c>
      <c r="B134" s="132">
        <f>B130+1</f>
        <v>24</v>
      </c>
      <c r="C134" s="140" t="s">
        <v>3406</v>
      </c>
      <c r="D134" s="136" t="s">
        <v>329</v>
      </c>
      <c r="E134" s="132" t="s">
        <v>184</v>
      </c>
      <c r="F134" s="132" t="s">
        <v>960</v>
      </c>
      <c r="G134" s="136" t="s">
        <v>961</v>
      </c>
      <c r="H134" s="140" t="s">
        <v>3689</v>
      </c>
      <c r="I134" s="139" t="s">
        <v>3408</v>
      </c>
      <c r="J134" s="145" t="s">
        <v>6</v>
      </c>
      <c r="K134" s="147" t="s">
        <v>3409</v>
      </c>
      <c r="L134" s="139" t="str">
        <f>VLOOKUP(K134,CódigosRetorno!$A$2:$B$2000,2,FALSE)</f>
        <v>CreditedQuantity - El dato ingresado no cumple con el estandar</v>
      </c>
      <c r="M134" s="138" t="s">
        <v>9</v>
      </c>
      <c r="N134" s="420"/>
    </row>
    <row r="135" spans="1:14" s="389" customFormat="1" ht="60" x14ac:dyDescent="0.35">
      <c r="A135" s="420"/>
      <c r="B135" s="138">
        <f>B134+1</f>
        <v>25</v>
      </c>
      <c r="C135" s="139" t="s">
        <v>1508</v>
      </c>
      <c r="D135" s="131" t="s">
        <v>329</v>
      </c>
      <c r="E135" s="131" t="s">
        <v>184</v>
      </c>
      <c r="F135" s="138" t="s">
        <v>228</v>
      </c>
      <c r="G135" s="131"/>
      <c r="H135" s="139" t="s">
        <v>3690</v>
      </c>
      <c r="I135" s="139" t="s">
        <v>3411</v>
      </c>
      <c r="J135" s="131" t="s">
        <v>208</v>
      </c>
      <c r="K135" s="145" t="s">
        <v>3412</v>
      </c>
      <c r="L135" s="139" t="str">
        <f>VLOOKUP(K135,CódigosRetorno!$A$2:$B$2000,2,FALSE)</f>
        <v>El código de producto no cumple con el formato establecido</v>
      </c>
      <c r="M135" s="138" t="s">
        <v>9</v>
      </c>
      <c r="N135" s="420"/>
    </row>
    <row r="136" spans="1:14" s="389" customFormat="1" ht="24" customHeight="1" x14ac:dyDescent="0.35">
      <c r="A136" s="420"/>
      <c r="B136" s="889">
        <f>B135+1</f>
        <v>26</v>
      </c>
      <c r="C136" s="873" t="s">
        <v>3691</v>
      </c>
      <c r="D136" s="889" t="s">
        <v>329</v>
      </c>
      <c r="E136" s="889" t="s">
        <v>184</v>
      </c>
      <c r="F136" s="927" t="s">
        <v>674</v>
      </c>
      <c r="G136" s="892" t="s">
        <v>3413</v>
      </c>
      <c r="H136" s="915" t="s">
        <v>3692</v>
      </c>
      <c r="I136" s="139" t="s">
        <v>1517</v>
      </c>
      <c r="J136" s="131" t="s">
        <v>208</v>
      </c>
      <c r="K136" s="145" t="s">
        <v>1518</v>
      </c>
      <c r="L136" s="139" t="str">
        <f>VLOOKUP(K136,CódigosRetorno!$A$2:$B$2000,2,FALSE)</f>
        <v>El Código producto de SUNAT no es válido</v>
      </c>
      <c r="M136" s="138" t="s">
        <v>1519</v>
      </c>
      <c r="N136" s="420"/>
    </row>
    <row r="137" spans="1:14" s="389" customFormat="1" ht="24" customHeight="1" x14ac:dyDescent="0.35">
      <c r="A137" s="420"/>
      <c r="B137" s="890"/>
      <c r="C137" s="886"/>
      <c r="D137" s="890"/>
      <c r="E137" s="890"/>
      <c r="F137" s="928"/>
      <c r="G137" s="892"/>
      <c r="H137" s="915"/>
      <c r="I137" s="139" t="s">
        <v>1517</v>
      </c>
      <c r="J137" s="131" t="s">
        <v>208</v>
      </c>
      <c r="K137" s="145" t="s">
        <v>1518</v>
      </c>
      <c r="L137" s="139" t="str">
        <f>VLOOKUP(K137,CódigosRetorno!$A$2:$B$2000,2,FALSE)</f>
        <v>El Código producto de SUNAT no es válido</v>
      </c>
      <c r="M137" s="138" t="s">
        <v>1519</v>
      </c>
      <c r="N137" s="420"/>
    </row>
    <row r="138" spans="1:14" s="389" customFormat="1" ht="36" customHeight="1" x14ac:dyDescent="0.35">
      <c r="A138" s="420"/>
      <c r="B138" s="890"/>
      <c r="C138" s="886"/>
      <c r="D138" s="890"/>
      <c r="E138" s="890"/>
      <c r="F138" s="928"/>
      <c r="G138" s="892"/>
      <c r="H138" s="915"/>
      <c r="I138" s="139" t="s">
        <v>1520</v>
      </c>
      <c r="J138" s="131" t="s">
        <v>208</v>
      </c>
      <c r="K138" s="145" t="s">
        <v>1521</v>
      </c>
      <c r="L138" s="139" t="str">
        <f>VLOOKUP(K138,CódigosRetorno!$A$2:$B$2000,2,FALSE)</f>
        <v>El Codigo de producto SUNAT debe especificarse como minimo al tercer nivel jerarquico (a nivel de clase del codigo UNSPSC)</v>
      </c>
      <c r="M138" s="138" t="s">
        <v>1519</v>
      </c>
      <c r="N138" s="420"/>
    </row>
    <row r="139" spans="1:14" s="389" customFormat="1" ht="24" customHeight="1" x14ac:dyDescent="0.35">
      <c r="A139" s="420"/>
      <c r="B139" s="890"/>
      <c r="C139" s="886"/>
      <c r="D139" s="890"/>
      <c r="E139" s="890"/>
      <c r="F139" s="930"/>
      <c r="G139" s="131" t="s">
        <v>1524</v>
      </c>
      <c r="H139" s="146" t="s">
        <v>1298</v>
      </c>
      <c r="I139" s="139" t="s">
        <v>1525</v>
      </c>
      <c r="J139" s="131" t="s">
        <v>208</v>
      </c>
      <c r="K139" s="145" t="s">
        <v>1300</v>
      </c>
      <c r="L139" s="139" t="str">
        <f>VLOOKUP(K139,CódigosRetorno!$A$2:$B$2000,2,FALSE)</f>
        <v>El dato ingresado como atributo @listID es incorrecto.</v>
      </c>
      <c r="M139" s="138" t="s">
        <v>9</v>
      </c>
      <c r="N139" s="420"/>
    </row>
    <row r="140" spans="1:14" s="389" customFormat="1" ht="24" customHeight="1" x14ac:dyDescent="0.35">
      <c r="A140" s="420"/>
      <c r="B140" s="890"/>
      <c r="C140" s="886"/>
      <c r="D140" s="890"/>
      <c r="E140" s="890"/>
      <c r="F140" s="930"/>
      <c r="G140" s="131" t="s">
        <v>1526</v>
      </c>
      <c r="H140" s="146" t="s">
        <v>1280</v>
      </c>
      <c r="I140" s="139" t="s">
        <v>1527</v>
      </c>
      <c r="J140" s="131" t="s">
        <v>208</v>
      </c>
      <c r="K140" s="145" t="s">
        <v>1281</v>
      </c>
      <c r="L140" s="139" t="str">
        <f>VLOOKUP(K140,CódigosRetorno!$A$2:$B$2000,2,FALSE)</f>
        <v>El dato ingresado como atributo @listAgencyName es incorrecto.</v>
      </c>
      <c r="M140" s="138" t="s">
        <v>9</v>
      </c>
      <c r="N140" s="420"/>
    </row>
    <row r="141" spans="1:14" s="389" customFormat="1" ht="24" customHeight="1" x14ac:dyDescent="0.35">
      <c r="A141" s="420"/>
      <c r="B141" s="890"/>
      <c r="C141" s="886"/>
      <c r="D141" s="890"/>
      <c r="E141" s="890"/>
      <c r="F141" s="930"/>
      <c r="G141" s="131" t="s">
        <v>1528</v>
      </c>
      <c r="H141" s="146" t="s">
        <v>1283</v>
      </c>
      <c r="I141" s="139" t="s">
        <v>1529</v>
      </c>
      <c r="J141" s="145" t="s">
        <v>208</v>
      </c>
      <c r="K141" s="147" t="s">
        <v>1285</v>
      </c>
      <c r="L141" s="139" t="str">
        <f>VLOOKUP(K141,CódigosRetorno!$A$2:$B$2000,2,FALSE)</f>
        <v>El dato ingresado como atributo @listName es incorrecto.</v>
      </c>
      <c r="M141" s="148" t="s">
        <v>9</v>
      </c>
      <c r="N141" s="420"/>
    </row>
    <row r="142" spans="1:14" s="389" customFormat="1" ht="24" x14ac:dyDescent="0.35">
      <c r="A142" s="420"/>
      <c r="B142" s="889">
        <f>B136+1</f>
        <v>27</v>
      </c>
      <c r="C142" s="873" t="s">
        <v>1530</v>
      </c>
      <c r="D142" s="889" t="s">
        <v>329</v>
      </c>
      <c r="E142" s="889" t="s">
        <v>184</v>
      </c>
      <c r="F142" s="927" t="s">
        <v>1531</v>
      </c>
      <c r="G142" s="868"/>
      <c r="H142" s="873" t="s">
        <v>3693</v>
      </c>
      <c r="I142" s="139" t="s">
        <v>1533</v>
      </c>
      <c r="J142" s="131" t="s">
        <v>208</v>
      </c>
      <c r="K142" s="145" t="s">
        <v>1534</v>
      </c>
      <c r="L142" s="139" t="str">
        <f>VLOOKUP(K142,CódigosRetorno!$A$2:$B$2000,2,FALSE)</f>
        <v>El código de producto GS1 no cumple el estandar</v>
      </c>
      <c r="M142" s="138" t="s">
        <v>9</v>
      </c>
      <c r="N142" s="420"/>
    </row>
    <row r="143" spans="1:14" s="389" customFormat="1" ht="24" customHeight="1" x14ac:dyDescent="0.35">
      <c r="A143" s="420"/>
      <c r="B143" s="890"/>
      <c r="C143" s="886"/>
      <c r="D143" s="890"/>
      <c r="E143" s="890"/>
      <c r="F143" s="928"/>
      <c r="G143" s="885"/>
      <c r="H143" s="886"/>
      <c r="I143" s="139" t="s">
        <v>1535</v>
      </c>
      <c r="J143" s="131" t="s">
        <v>208</v>
      </c>
      <c r="K143" s="145" t="s">
        <v>1534</v>
      </c>
      <c r="L143" s="139" t="str">
        <f>VLOOKUP(K143,CódigosRetorno!$A$2:$B$2000,2,FALSE)</f>
        <v>El código de producto GS1 no cumple el estandar</v>
      </c>
      <c r="M143" s="138" t="s">
        <v>9</v>
      </c>
      <c r="N143" s="420"/>
    </row>
    <row r="144" spans="1:14" s="389" customFormat="1" ht="24" customHeight="1" x14ac:dyDescent="0.35">
      <c r="A144" s="420"/>
      <c r="B144" s="890"/>
      <c r="C144" s="886"/>
      <c r="D144" s="890"/>
      <c r="E144" s="890"/>
      <c r="F144" s="928"/>
      <c r="G144" s="885"/>
      <c r="H144" s="886"/>
      <c r="I144" s="139" t="s">
        <v>1536</v>
      </c>
      <c r="J144" s="131" t="s">
        <v>208</v>
      </c>
      <c r="K144" s="145" t="s">
        <v>1534</v>
      </c>
      <c r="L144" s="139" t="str">
        <f>VLOOKUP(K144,CódigosRetorno!$A$2:$B$2000,2,FALSE)</f>
        <v>El código de producto GS1 no cumple el estandar</v>
      </c>
      <c r="M144" s="138" t="s">
        <v>9</v>
      </c>
      <c r="N144" s="420"/>
    </row>
    <row r="145" spans="1:14" s="389" customFormat="1" ht="24" customHeight="1" x14ac:dyDescent="0.35">
      <c r="A145" s="420"/>
      <c r="B145" s="890"/>
      <c r="C145" s="886"/>
      <c r="D145" s="890"/>
      <c r="E145" s="890"/>
      <c r="F145" s="928"/>
      <c r="G145" s="885"/>
      <c r="H145" s="886"/>
      <c r="I145" s="139" t="s">
        <v>1537</v>
      </c>
      <c r="J145" s="131" t="s">
        <v>208</v>
      </c>
      <c r="K145" s="145" t="s">
        <v>1534</v>
      </c>
      <c r="L145" s="139" t="str">
        <f>VLOOKUP(K145,CódigosRetorno!$A$2:$B$2000,2,FALSE)</f>
        <v>El código de producto GS1 no cumple el estandar</v>
      </c>
      <c r="M145" s="138" t="s">
        <v>9</v>
      </c>
      <c r="N145" s="420"/>
    </row>
    <row r="146" spans="1:14" s="389" customFormat="1" ht="24" customHeight="1" x14ac:dyDescent="0.35">
      <c r="A146" s="420"/>
      <c r="B146" s="890"/>
      <c r="C146" s="886"/>
      <c r="D146" s="890"/>
      <c r="E146" s="890"/>
      <c r="F146" s="929"/>
      <c r="G146" s="869"/>
      <c r="H146" s="874"/>
      <c r="I146" s="139" t="s">
        <v>1538</v>
      </c>
      <c r="J146" s="131" t="s">
        <v>208</v>
      </c>
      <c r="K146" s="145" t="s">
        <v>1539</v>
      </c>
      <c r="L146" s="139" t="str">
        <f>VLOOKUP(K146,CódigosRetorno!$A$2:$B$2000,2,FALSE)</f>
        <v>Si utiliza el estandar GS1 debe especificar el tipo de estructura GTIN</v>
      </c>
      <c r="M146" s="138" t="s">
        <v>9</v>
      </c>
      <c r="N146" s="420"/>
    </row>
    <row r="147" spans="1:14" s="389" customFormat="1" ht="24" customHeight="1" x14ac:dyDescent="0.35">
      <c r="A147" s="420"/>
      <c r="B147" s="890"/>
      <c r="C147" s="886"/>
      <c r="D147" s="890"/>
      <c r="E147" s="890"/>
      <c r="F147" s="370" t="s">
        <v>1531</v>
      </c>
      <c r="G147" s="132"/>
      <c r="H147" s="377" t="s">
        <v>1540</v>
      </c>
      <c r="I147" s="139" t="s">
        <v>1541</v>
      </c>
      <c r="J147" s="131" t="s">
        <v>208</v>
      </c>
      <c r="K147" s="145" t="s">
        <v>1542</v>
      </c>
      <c r="L147" s="139" t="str">
        <f>VLOOKUP(K147,CódigosRetorno!$A$2:$B$2000,2,FALSE)</f>
        <v>El tipo de estructura GS1 no tiene un valor permitido</v>
      </c>
      <c r="M147" s="138" t="s">
        <v>9</v>
      </c>
      <c r="N147" s="420"/>
    </row>
    <row r="148" spans="1:14" s="389" customFormat="1" ht="48" x14ac:dyDescent="0.35">
      <c r="A148" s="420"/>
      <c r="B148" s="138">
        <f>B142+1</f>
        <v>28</v>
      </c>
      <c r="C148" s="139" t="s">
        <v>3417</v>
      </c>
      <c r="D148" s="131" t="s">
        <v>329</v>
      </c>
      <c r="E148" s="131" t="s">
        <v>184</v>
      </c>
      <c r="F148" s="138" t="s">
        <v>1558</v>
      </c>
      <c r="G148" s="131"/>
      <c r="H148" s="139" t="s">
        <v>3694</v>
      </c>
      <c r="I148" s="139" t="s">
        <v>3419</v>
      </c>
      <c r="J148" s="131" t="s">
        <v>208</v>
      </c>
      <c r="K148" s="145" t="s">
        <v>3420</v>
      </c>
      <c r="L148" s="139" t="str">
        <f>VLOOKUP(K148,CódigosRetorno!$A$2:$B$2000,2,FALSE)</f>
        <v>Descripción del Ítem - El dato ingresado no cumple con el formato establecido.</v>
      </c>
      <c r="M148" s="138" t="s">
        <v>9</v>
      </c>
      <c r="N148" s="420"/>
    </row>
    <row r="149" spans="1:14" s="389" customFormat="1" ht="36" customHeight="1" x14ac:dyDescent="0.35">
      <c r="A149" s="420"/>
      <c r="B149" s="868">
        <f>B148+1</f>
        <v>29</v>
      </c>
      <c r="C149" s="873" t="s">
        <v>3421</v>
      </c>
      <c r="D149" s="889" t="s">
        <v>329</v>
      </c>
      <c r="E149" s="868" t="s">
        <v>184</v>
      </c>
      <c r="F149" s="868" t="s">
        <v>960</v>
      </c>
      <c r="G149" s="889" t="s">
        <v>961</v>
      </c>
      <c r="H149" s="873" t="s">
        <v>3695</v>
      </c>
      <c r="I149" s="139" t="s">
        <v>3423</v>
      </c>
      <c r="J149" s="145" t="s">
        <v>6</v>
      </c>
      <c r="K149" s="147" t="s">
        <v>1567</v>
      </c>
      <c r="L149" s="139" t="str">
        <f>VLOOKUP(K149,CódigosRetorno!$A$2:$B$2000,2,FALSE)</f>
        <v>El dato ingresado en PriceAmount del Valor de venta unitario por item no cumple con el formato establecido</v>
      </c>
      <c r="M149" s="138"/>
      <c r="N149" s="420"/>
    </row>
    <row r="150" spans="1:14" s="389" customFormat="1" ht="48" customHeight="1" x14ac:dyDescent="0.35">
      <c r="A150" s="420"/>
      <c r="B150" s="885"/>
      <c r="C150" s="886"/>
      <c r="D150" s="890"/>
      <c r="E150" s="885"/>
      <c r="F150" s="869"/>
      <c r="G150" s="891"/>
      <c r="H150" s="874"/>
      <c r="I150" s="141" t="s">
        <v>1568</v>
      </c>
      <c r="J150" s="145" t="s">
        <v>6</v>
      </c>
      <c r="K150" s="147" t="s">
        <v>1569</v>
      </c>
      <c r="L150" s="139" t="str">
        <f>VLOOKUP(K150,CódigosRetorno!$A$2:$B$2000,2,FALSE)</f>
        <v>Operacion gratuita, solo debe consignar un monto referencial</v>
      </c>
      <c r="M150" s="138" t="s">
        <v>9</v>
      </c>
      <c r="N150" s="420"/>
    </row>
    <row r="151" spans="1:14" s="389" customFormat="1" ht="36" customHeight="1" x14ac:dyDescent="0.35">
      <c r="A151" s="420"/>
      <c r="B151" s="869"/>
      <c r="C151" s="874"/>
      <c r="D151" s="891"/>
      <c r="E151" s="869"/>
      <c r="F151" s="138" t="s">
        <v>144</v>
      </c>
      <c r="G151" s="131" t="s">
        <v>308</v>
      </c>
      <c r="H151" s="146" t="s">
        <v>1570</v>
      </c>
      <c r="I151" s="141" t="s">
        <v>1593</v>
      </c>
      <c r="J151" s="145" t="s">
        <v>6</v>
      </c>
      <c r="K151" s="147" t="s">
        <v>1147</v>
      </c>
      <c r="L151" s="139" t="str">
        <f>VLOOKUP(K151,CódigosRetorno!$A$2:$B$2000,2,FALSE)</f>
        <v>La moneda debe ser la misma en todo el documento. Salvo las percepciones que sólo son en moneda nacional</v>
      </c>
      <c r="M151" s="138" t="s">
        <v>1295</v>
      </c>
      <c r="N151" s="420"/>
    </row>
    <row r="152" spans="1:14" s="389" customFormat="1" ht="24.75" customHeight="1" x14ac:dyDescent="0.35">
      <c r="A152" s="420"/>
      <c r="B152" s="868">
        <f>B149+1</f>
        <v>30</v>
      </c>
      <c r="C152" s="873" t="s">
        <v>3696</v>
      </c>
      <c r="D152" s="889" t="s">
        <v>329</v>
      </c>
      <c r="E152" s="868" t="s">
        <v>184</v>
      </c>
      <c r="F152" s="868" t="s">
        <v>960</v>
      </c>
      <c r="G152" s="868" t="s">
        <v>961</v>
      </c>
      <c r="H152" s="873" t="s">
        <v>3697</v>
      </c>
      <c r="I152" s="139" t="s">
        <v>1566</v>
      </c>
      <c r="J152" s="145" t="s">
        <v>6</v>
      </c>
      <c r="K152" s="147" t="s">
        <v>1575</v>
      </c>
      <c r="L152" s="139" t="str">
        <f>VLOOKUP(K152,CódigosRetorno!$A$2:$B$2000,2,FALSE)</f>
        <v>El dato ingresado en PriceAmount del Precio de venta unitario por item no cumple con el formato establecido</v>
      </c>
      <c r="M152" s="138"/>
      <c r="N152" s="420"/>
    </row>
    <row r="153" spans="1:14" s="389" customFormat="1" ht="120" customHeight="1" x14ac:dyDescent="0.35">
      <c r="A153" s="420"/>
      <c r="B153" s="885"/>
      <c r="C153" s="886"/>
      <c r="D153" s="890"/>
      <c r="E153" s="885"/>
      <c r="F153" s="885"/>
      <c r="G153" s="885"/>
      <c r="H153" s="886"/>
      <c r="I153" s="139" t="s">
        <v>3698</v>
      </c>
      <c r="J153" s="834" t="s">
        <v>6</v>
      </c>
      <c r="K153" s="834" t="s">
        <v>1577</v>
      </c>
      <c r="L153" s="139" t="str">
        <f>VLOOKUP(MID(K153,1,4),CódigosRetorno!$A$2:$B$2000,2,FALSE)</f>
        <v>El precio unitario de la operación que está informando difiere de los cálculos realizados en base a la información remitida</v>
      </c>
      <c r="M153" s="138"/>
      <c r="N153" s="420"/>
    </row>
    <row r="154" spans="1:14" s="389" customFormat="1" ht="120" customHeight="1" x14ac:dyDescent="0.35">
      <c r="A154" s="420"/>
      <c r="B154" s="885"/>
      <c r="C154" s="886"/>
      <c r="D154" s="890"/>
      <c r="E154" s="885"/>
      <c r="F154" s="885"/>
      <c r="G154" s="885"/>
      <c r="H154" s="886"/>
      <c r="I154" s="139" t="s">
        <v>3699</v>
      </c>
      <c r="J154" s="145" t="s">
        <v>208</v>
      </c>
      <c r="K154" s="147" t="s">
        <v>2889</v>
      </c>
      <c r="L154" s="139" t="str">
        <f>VLOOKUP(K154,CódigosRetorno!$A$2:$B$2000,2,FALSE)</f>
        <v>El precio unitario de la operación que está informando difiere de los cálculos realizados en base a la información remitida</v>
      </c>
      <c r="M154" s="138"/>
      <c r="N154" s="420"/>
    </row>
    <row r="155" spans="1:14" s="389" customFormat="1" ht="72" customHeight="1" x14ac:dyDescent="0.35">
      <c r="A155" s="420"/>
      <c r="B155" s="885"/>
      <c r="C155" s="886"/>
      <c r="D155" s="890"/>
      <c r="E155" s="885"/>
      <c r="F155" s="869"/>
      <c r="G155" s="869"/>
      <c r="H155" s="874"/>
      <c r="I155" s="139" t="s">
        <v>2893</v>
      </c>
      <c r="J155" s="145" t="s">
        <v>6</v>
      </c>
      <c r="K155" s="147" t="s">
        <v>1590</v>
      </c>
      <c r="L155" s="139" t="str">
        <f>VLOOKUP(K155,CódigosRetorno!$A$2:$B$2000,2,FALSE)</f>
        <v>Si existe 'Valor referencial unitario en operac. no onerosas' con monto mayor a cero, la operacion debe ser gratuita (codigo de tributo 9996)</v>
      </c>
      <c r="M155" s="138" t="s">
        <v>9</v>
      </c>
      <c r="N155" s="420"/>
    </row>
    <row r="156" spans="1:14" s="389" customFormat="1" ht="36" customHeight="1" x14ac:dyDescent="0.35">
      <c r="A156" s="420"/>
      <c r="B156" s="885"/>
      <c r="C156" s="886"/>
      <c r="D156" s="890"/>
      <c r="E156" s="885"/>
      <c r="F156" s="138" t="s">
        <v>144</v>
      </c>
      <c r="G156" s="131" t="s">
        <v>308</v>
      </c>
      <c r="H156" s="377" t="s">
        <v>1570</v>
      </c>
      <c r="I156" s="141" t="s">
        <v>1593</v>
      </c>
      <c r="J156" s="145" t="s">
        <v>6</v>
      </c>
      <c r="K156" s="147" t="s">
        <v>1147</v>
      </c>
      <c r="L156" s="139" t="str">
        <f>VLOOKUP(K156,CódigosRetorno!$A$2:$B$2000,2,FALSE)</f>
        <v>La moneda debe ser la misma en todo el documento. Salvo las percepciones que sólo son en moneda nacional</v>
      </c>
      <c r="M156" s="138" t="s">
        <v>1295</v>
      </c>
      <c r="N156" s="420"/>
    </row>
    <row r="157" spans="1:14" s="389" customFormat="1" ht="24" customHeight="1" x14ac:dyDescent="0.35">
      <c r="A157" s="420"/>
      <c r="B157" s="885"/>
      <c r="C157" s="886"/>
      <c r="D157" s="890"/>
      <c r="E157" s="885"/>
      <c r="F157" s="872" t="s">
        <v>330</v>
      </c>
      <c r="G157" s="892" t="s">
        <v>2890</v>
      </c>
      <c r="H157" s="877" t="s">
        <v>3700</v>
      </c>
      <c r="I157" s="139" t="s">
        <v>3428</v>
      </c>
      <c r="J157" s="145" t="s">
        <v>6</v>
      </c>
      <c r="K157" s="147" t="s">
        <v>1580</v>
      </c>
      <c r="L157" s="139" t="str">
        <f>VLOOKUP(K157,CódigosRetorno!$A$2:$B$2000,2,FALSE)</f>
        <v>Se ha consignado un valor invalido en el campo cbc:PriceTypeCode</v>
      </c>
      <c r="M157" s="138" t="s">
        <v>1581</v>
      </c>
      <c r="N157" s="420"/>
    </row>
    <row r="158" spans="1:14" s="389" customFormat="1" ht="36" customHeight="1" x14ac:dyDescent="0.35">
      <c r="A158" s="420"/>
      <c r="B158" s="885"/>
      <c r="C158" s="886"/>
      <c r="D158" s="890"/>
      <c r="E158" s="885"/>
      <c r="F158" s="872"/>
      <c r="G158" s="892"/>
      <c r="H158" s="878"/>
      <c r="I158" s="146" t="s">
        <v>1582</v>
      </c>
      <c r="J158" s="145" t="s">
        <v>6</v>
      </c>
      <c r="K158" s="147" t="s">
        <v>1583</v>
      </c>
      <c r="L158" s="139" t="str">
        <f>VLOOKUP(K158,CódigosRetorno!$A$2:$B$2000,2,FALSE)</f>
        <v>Existe mas de un tag cac:AlternativeConditionPrice con el mismo cbc:PriceTypeCode</v>
      </c>
      <c r="M158" s="138" t="s">
        <v>9</v>
      </c>
      <c r="N158" s="420"/>
    </row>
    <row r="159" spans="1:14" s="389" customFormat="1" ht="24" customHeight="1" x14ac:dyDescent="0.35">
      <c r="A159" s="420"/>
      <c r="B159" s="885"/>
      <c r="C159" s="886"/>
      <c r="D159" s="890"/>
      <c r="E159" s="892" t="s">
        <v>184</v>
      </c>
      <c r="F159" s="868"/>
      <c r="G159" s="148" t="s">
        <v>1584</v>
      </c>
      <c r="H159" s="95" t="s">
        <v>1283</v>
      </c>
      <c r="I159" s="139" t="s">
        <v>1585</v>
      </c>
      <c r="J159" s="145" t="s">
        <v>208</v>
      </c>
      <c r="K159" s="147" t="s">
        <v>1285</v>
      </c>
      <c r="L159" s="139" t="str">
        <f>VLOOKUP(K159,CódigosRetorno!$A$2:$B$2000,2,FALSE)</f>
        <v>El dato ingresado como atributo @listName es incorrecto.</v>
      </c>
      <c r="M159" s="148" t="s">
        <v>9</v>
      </c>
      <c r="N159" s="420"/>
    </row>
    <row r="160" spans="1:14" s="389" customFormat="1" ht="24" customHeight="1" x14ac:dyDescent="0.35">
      <c r="A160" s="420"/>
      <c r="B160" s="885"/>
      <c r="C160" s="886"/>
      <c r="D160" s="890"/>
      <c r="E160" s="892"/>
      <c r="F160" s="885"/>
      <c r="G160" s="148" t="s">
        <v>1257</v>
      </c>
      <c r="H160" s="95" t="s">
        <v>1280</v>
      </c>
      <c r="I160" s="139" t="s">
        <v>1259</v>
      </c>
      <c r="J160" s="131" t="s">
        <v>208</v>
      </c>
      <c r="K160" s="145" t="s">
        <v>1281</v>
      </c>
      <c r="L160" s="139" t="str">
        <f>VLOOKUP(K160,CódigosRetorno!$A$2:$B$2000,2,FALSE)</f>
        <v>El dato ingresado como atributo @listAgencyName es incorrecto.</v>
      </c>
      <c r="M160" s="148" t="s">
        <v>9</v>
      </c>
      <c r="N160" s="420"/>
    </row>
    <row r="161" spans="1:14" s="389" customFormat="1" ht="48" customHeight="1" x14ac:dyDescent="0.35">
      <c r="A161" s="420"/>
      <c r="B161" s="869"/>
      <c r="C161" s="874"/>
      <c r="D161" s="891"/>
      <c r="E161" s="892"/>
      <c r="F161" s="869"/>
      <c r="G161" s="148" t="s">
        <v>1586</v>
      </c>
      <c r="H161" s="95" t="s">
        <v>1287</v>
      </c>
      <c r="I161" s="139" t="s">
        <v>1587</v>
      </c>
      <c r="J161" s="145" t="s">
        <v>208</v>
      </c>
      <c r="K161" s="147" t="s">
        <v>1289</v>
      </c>
      <c r="L161" s="139" t="str">
        <f>VLOOKUP(K161,CódigosRetorno!$A$2:$B$2000,2,FALSE)</f>
        <v>El dato ingresado como atributo @listURI es incorrecto.</v>
      </c>
      <c r="M161" s="148" t="s">
        <v>9</v>
      </c>
      <c r="N161" s="420"/>
    </row>
    <row r="162" spans="1:14" s="389" customFormat="1" ht="15" customHeight="1" x14ac:dyDescent="0.35">
      <c r="A162" s="420"/>
      <c r="B162" s="872">
        <f>B152+1</f>
        <v>31</v>
      </c>
      <c r="C162" s="915" t="s">
        <v>3429</v>
      </c>
      <c r="D162" s="892" t="s">
        <v>329</v>
      </c>
      <c r="E162" s="892" t="s">
        <v>184</v>
      </c>
      <c r="F162" s="868" t="s">
        <v>300</v>
      </c>
      <c r="G162" s="868" t="s">
        <v>301</v>
      </c>
      <c r="H162" s="873" t="s">
        <v>3701</v>
      </c>
      <c r="I162" s="139" t="s">
        <v>3702</v>
      </c>
      <c r="J162" s="131" t="s">
        <v>6</v>
      </c>
      <c r="K162" s="145" t="s">
        <v>1598</v>
      </c>
      <c r="L162" s="139" t="str">
        <f>VLOOKUP(K162,CódigosRetorno!$A$2:$B$2000,2,FALSE)</f>
        <v>El xml no contiene el tag de impuesto por linea (TaxtTotal).</v>
      </c>
      <c r="M162" s="148" t="s">
        <v>9</v>
      </c>
      <c r="N162" s="420"/>
    </row>
    <row r="163" spans="1:14" s="389" customFormat="1" ht="36" customHeight="1" x14ac:dyDescent="0.35">
      <c r="A163" s="420"/>
      <c r="B163" s="872"/>
      <c r="C163" s="915"/>
      <c r="D163" s="892"/>
      <c r="E163" s="892"/>
      <c r="F163" s="885"/>
      <c r="G163" s="885"/>
      <c r="H163" s="886"/>
      <c r="I163" s="139" t="s">
        <v>2896</v>
      </c>
      <c r="J163" s="131" t="s">
        <v>6</v>
      </c>
      <c r="K163" s="145" t="s">
        <v>1600</v>
      </c>
      <c r="L163" s="139" t="str">
        <f>VLOOKUP(K163,CódigosRetorno!$A$2:$B$2000,2,FALSE)</f>
        <v>El dato ingresado en el monto total de impuestos por línea no cumple con el formato establecido</v>
      </c>
      <c r="M163" s="148" t="s">
        <v>9</v>
      </c>
      <c r="N163" s="420"/>
    </row>
    <row r="164" spans="1:14" s="389" customFormat="1" ht="66.75" customHeight="1" x14ac:dyDescent="0.35">
      <c r="A164" s="420"/>
      <c r="B164" s="872"/>
      <c r="C164" s="915"/>
      <c r="D164" s="892"/>
      <c r="E164" s="892"/>
      <c r="F164" s="885"/>
      <c r="G164" s="885"/>
      <c r="H164" s="886"/>
      <c r="I164" s="139" t="s">
        <v>3432</v>
      </c>
      <c r="J164" s="843" t="s">
        <v>6</v>
      </c>
      <c r="K164" s="834" t="s">
        <v>1602</v>
      </c>
      <c r="L164" s="139" t="str">
        <f>VLOOKUP(MID(K164,1,4),CódigosRetorno!$A$2:$B$2000,2,FALSE)</f>
        <v>El importe total de impuestos por línea no coincide con la sumatoria de los impuestos por línea.</v>
      </c>
      <c r="M164" s="148" t="s">
        <v>9</v>
      </c>
      <c r="N164" s="420"/>
    </row>
    <row r="165" spans="1:14" s="389" customFormat="1" ht="66" customHeight="1" x14ac:dyDescent="0.35">
      <c r="A165" s="420"/>
      <c r="B165" s="872"/>
      <c r="C165" s="915"/>
      <c r="D165" s="892"/>
      <c r="E165" s="892"/>
      <c r="F165" s="885"/>
      <c r="G165" s="885"/>
      <c r="H165" s="886"/>
      <c r="I165" s="139" t="s">
        <v>3433</v>
      </c>
      <c r="J165" s="131" t="s">
        <v>208</v>
      </c>
      <c r="K165" s="145" t="s">
        <v>2897</v>
      </c>
      <c r="L165" s="139" t="str">
        <f>VLOOKUP(K165,CódigosRetorno!$A$2:$B$2000,2,FALSE)</f>
        <v>El importe total de impuestos por línea no coincide con la sumatoria de los impuestos por línea.</v>
      </c>
      <c r="M165" s="148" t="s">
        <v>9</v>
      </c>
      <c r="N165" s="420"/>
    </row>
    <row r="166" spans="1:14" s="389" customFormat="1" ht="24" customHeight="1" x14ac:dyDescent="0.35">
      <c r="A166" s="420"/>
      <c r="B166" s="872"/>
      <c r="C166" s="915"/>
      <c r="D166" s="892"/>
      <c r="E166" s="892"/>
      <c r="F166" s="869"/>
      <c r="G166" s="869"/>
      <c r="H166" s="874"/>
      <c r="I166" s="95" t="s">
        <v>1603</v>
      </c>
      <c r="J166" s="131" t="s">
        <v>6</v>
      </c>
      <c r="K166" s="79" t="s">
        <v>1604</v>
      </c>
      <c r="L166" s="139" t="str">
        <f>VLOOKUP(K166,CódigosRetorno!$A$2:$B$2000,2,FALSE)</f>
        <v>El tag cac:TaxTotal no debe repetirse a nivel de Item</v>
      </c>
      <c r="M166" s="138" t="s">
        <v>9</v>
      </c>
      <c r="N166" s="420"/>
    </row>
    <row r="167" spans="1:14" s="389" customFormat="1" ht="36" customHeight="1" x14ac:dyDescent="0.35">
      <c r="A167" s="420"/>
      <c r="B167" s="872"/>
      <c r="C167" s="915"/>
      <c r="D167" s="892"/>
      <c r="E167" s="892"/>
      <c r="F167" s="133" t="s">
        <v>144</v>
      </c>
      <c r="G167" s="131" t="s">
        <v>308</v>
      </c>
      <c r="H167" s="146" t="s">
        <v>1570</v>
      </c>
      <c r="I167" s="141" t="s">
        <v>1593</v>
      </c>
      <c r="J167" s="145" t="s">
        <v>6</v>
      </c>
      <c r="K167" s="147" t="s">
        <v>1147</v>
      </c>
      <c r="L167" s="139" t="str">
        <f>VLOOKUP(K167,CódigosRetorno!$A$2:$B$2000,2,FALSE)</f>
        <v>La moneda debe ser la misma en todo el documento. Salvo las percepciones que sólo son en moneda nacional</v>
      </c>
      <c r="M167" s="138" t="s">
        <v>1295</v>
      </c>
      <c r="N167" s="420"/>
    </row>
    <row r="168" spans="1:14" s="389" customFormat="1" ht="36" x14ac:dyDescent="0.35">
      <c r="A168" s="2"/>
      <c r="B168" s="868">
        <f>B162+1</f>
        <v>32</v>
      </c>
      <c r="C168" s="873" t="s">
        <v>2898</v>
      </c>
      <c r="D168" s="889" t="s">
        <v>329</v>
      </c>
      <c r="E168" s="889" t="s">
        <v>184</v>
      </c>
      <c r="F168" s="868" t="s">
        <v>300</v>
      </c>
      <c r="G168" s="889" t="s">
        <v>301</v>
      </c>
      <c r="H168" s="873" t="s">
        <v>3703</v>
      </c>
      <c r="I168" s="139" t="s">
        <v>2896</v>
      </c>
      <c r="J168" s="38" t="s">
        <v>6</v>
      </c>
      <c r="K168" s="147" t="s">
        <v>1607</v>
      </c>
      <c r="L168" s="139" t="str">
        <f>VLOOKUP(K168,CódigosRetorno!$A$2:$B$2000,2,FALSE)</f>
        <v>El dato ingresado en TaxableAmount de la linea no cumple con el formato establecido</v>
      </c>
      <c r="M168" s="138" t="s">
        <v>9</v>
      </c>
      <c r="N168" s="2"/>
    </row>
    <row r="169" spans="1:14" s="389" customFormat="1" ht="36" customHeight="1" x14ac:dyDescent="0.35">
      <c r="A169" s="2"/>
      <c r="B169" s="885"/>
      <c r="C169" s="886"/>
      <c r="D169" s="890"/>
      <c r="E169" s="890"/>
      <c r="F169" s="885"/>
      <c r="G169" s="890"/>
      <c r="H169" s="886"/>
      <c r="I169" s="141" t="s">
        <v>3704</v>
      </c>
      <c r="J169" s="145" t="s">
        <v>6</v>
      </c>
      <c r="K169" s="78" t="s">
        <v>3705</v>
      </c>
      <c r="L169" s="139" t="str">
        <f>VLOOKUP(K169,CódigosRetorno!$A$2:$B$2000,2,FALSE)</f>
        <v>Factura de operacion sujeta IVAP debe consignar Monto de impuestos por item</v>
      </c>
      <c r="M169" s="138" t="s">
        <v>9</v>
      </c>
      <c r="N169" s="2"/>
    </row>
    <row r="170" spans="1:14" s="389" customFormat="1" ht="78.75" customHeight="1" x14ac:dyDescent="0.35">
      <c r="A170" s="2"/>
      <c r="B170" s="885"/>
      <c r="C170" s="886"/>
      <c r="D170" s="890"/>
      <c r="E170" s="890"/>
      <c r="F170" s="885"/>
      <c r="G170" s="890"/>
      <c r="H170" s="886"/>
      <c r="I170" s="139" t="s">
        <v>3706</v>
      </c>
      <c r="J170" s="834" t="s">
        <v>6</v>
      </c>
      <c r="K170" s="834" t="s">
        <v>1609</v>
      </c>
      <c r="L170" s="139" t="str">
        <f>VLOOKUP(MID(K170,1,4),CódigosRetorno!$A$2:$B$2000,2,FALSE)</f>
        <v>La base imponible a nivel de línea difiere de la información consignada en el comprobante</v>
      </c>
      <c r="M170" s="138" t="s">
        <v>9</v>
      </c>
      <c r="N170" s="2"/>
    </row>
    <row r="171" spans="1:14" s="389" customFormat="1" ht="78.75" customHeight="1" x14ac:dyDescent="0.35">
      <c r="A171" s="2"/>
      <c r="B171" s="885"/>
      <c r="C171" s="886"/>
      <c r="D171" s="890"/>
      <c r="E171" s="890"/>
      <c r="F171" s="885"/>
      <c r="G171" s="890"/>
      <c r="H171" s="886"/>
      <c r="I171" s="139" t="s">
        <v>3707</v>
      </c>
      <c r="J171" s="131" t="s">
        <v>208</v>
      </c>
      <c r="K171" s="145" t="s">
        <v>2903</v>
      </c>
      <c r="L171" s="139" t="str">
        <f>VLOOKUP(MID(K171,1,4),CódigosRetorno!$A$2:$B$2000,2,FALSE)</f>
        <v>La base imponible a nivel de línea difiere de la información consignada en el comprobante</v>
      </c>
      <c r="M171" s="138"/>
      <c r="N171" s="2"/>
    </row>
    <row r="172" spans="1:14" s="389" customFormat="1" ht="78.75" customHeight="1" x14ac:dyDescent="0.35">
      <c r="A172" s="2"/>
      <c r="B172" s="885"/>
      <c r="C172" s="886"/>
      <c r="D172" s="890"/>
      <c r="E172" s="890"/>
      <c r="F172" s="885"/>
      <c r="G172" s="890"/>
      <c r="H172" s="886"/>
      <c r="I172" s="139" t="s">
        <v>3708</v>
      </c>
      <c r="J172" s="834" t="s">
        <v>6</v>
      </c>
      <c r="K172" s="834" t="s">
        <v>1609</v>
      </c>
      <c r="L172" s="139" t="str">
        <f>VLOOKUP(MID(K172,1,4),CódigosRetorno!$A$2:$B$2000,2,FALSE)</f>
        <v>La base imponible a nivel de línea difiere de la información consignada en el comprobante</v>
      </c>
      <c r="M172" s="138"/>
      <c r="N172" s="2"/>
    </row>
    <row r="173" spans="1:14" s="389" customFormat="1" ht="72" customHeight="1" x14ac:dyDescent="0.35">
      <c r="A173" s="2"/>
      <c r="B173" s="885"/>
      <c r="C173" s="886"/>
      <c r="D173" s="890"/>
      <c r="E173" s="890"/>
      <c r="F173" s="885"/>
      <c r="G173" s="890"/>
      <c r="H173" s="886"/>
      <c r="I173" s="139" t="s">
        <v>3709</v>
      </c>
      <c r="J173" s="131" t="s">
        <v>208</v>
      </c>
      <c r="K173" s="145" t="s">
        <v>2903</v>
      </c>
      <c r="L173" s="139" t="str">
        <f>VLOOKUP(MID(K173,1,4),CódigosRetorno!$A$2:$B$2000,2,FALSE)</f>
        <v>La base imponible a nivel de línea difiere de la información consignada en el comprobante</v>
      </c>
      <c r="M173" s="138" t="s">
        <v>9</v>
      </c>
      <c r="N173" s="2"/>
    </row>
    <row r="174" spans="1:14" s="389" customFormat="1" ht="36" customHeight="1" x14ac:dyDescent="0.35">
      <c r="A174" s="2"/>
      <c r="B174" s="885"/>
      <c r="C174" s="886"/>
      <c r="D174" s="890"/>
      <c r="E174" s="890"/>
      <c r="F174" s="132" t="s">
        <v>144</v>
      </c>
      <c r="G174" s="136" t="s">
        <v>308</v>
      </c>
      <c r="H174" s="95" t="s">
        <v>1611</v>
      </c>
      <c r="I174" s="141" t="s">
        <v>1593</v>
      </c>
      <c r="J174" s="145" t="s">
        <v>6</v>
      </c>
      <c r="K174" s="147" t="s">
        <v>1147</v>
      </c>
      <c r="L174" s="139" t="str">
        <f>VLOOKUP(K174,CódigosRetorno!$A$2:$B$2000,2,FALSE)</f>
        <v>La moneda debe ser la misma en todo el documento. Salvo las percepciones que sólo son en moneda nacional</v>
      </c>
      <c r="M174" s="138" t="s">
        <v>1295</v>
      </c>
      <c r="N174" s="2"/>
    </row>
    <row r="175" spans="1:14" s="389" customFormat="1" ht="24" x14ac:dyDescent="0.35">
      <c r="A175" s="2"/>
      <c r="B175" s="885"/>
      <c r="C175" s="886"/>
      <c r="D175" s="890"/>
      <c r="E175" s="890"/>
      <c r="F175" s="868" t="s">
        <v>300</v>
      </c>
      <c r="G175" s="889" t="s">
        <v>301</v>
      </c>
      <c r="H175" s="873" t="s">
        <v>3710</v>
      </c>
      <c r="I175" s="139" t="s">
        <v>1154</v>
      </c>
      <c r="J175" s="145" t="s">
        <v>6</v>
      </c>
      <c r="K175" s="147" t="s">
        <v>1614</v>
      </c>
      <c r="L175" s="139" t="str">
        <f>VLOOKUP(K175,CódigosRetorno!$A$2:$B$2000,2,FALSE)</f>
        <v>El dato ingresado en TaxAmount de la linea no cumple con el formato establecido</v>
      </c>
      <c r="M175" s="138" t="s">
        <v>9</v>
      </c>
      <c r="N175" s="2"/>
    </row>
    <row r="176" spans="1:14" s="389" customFormat="1" ht="36" customHeight="1" x14ac:dyDescent="0.35">
      <c r="A176" s="2"/>
      <c r="B176" s="885"/>
      <c r="C176" s="886"/>
      <c r="D176" s="890"/>
      <c r="E176" s="890"/>
      <c r="F176" s="885"/>
      <c r="G176" s="890"/>
      <c r="H176" s="886"/>
      <c r="I176" s="139" t="s">
        <v>1615</v>
      </c>
      <c r="J176" s="145" t="s">
        <v>6</v>
      </c>
      <c r="K176" s="147" t="s">
        <v>1616</v>
      </c>
      <c r="L176" s="139" t="str">
        <f>VLOOKUP(K176,CódigosRetorno!$A$2:$B$2000,2,FALSE)</f>
        <v>El monto de afectacion de IGV por linea debe ser igual a 0.00 para Exoneradas, Inafectas, Exportación, Gratuitas de exoneradas o Gratuitas de inafectas.</v>
      </c>
      <c r="M176" s="148" t="s">
        <v>9</v>
      </c>
      <c r="N176" s="2"/>
    </row>
    <row r="177" spans="1:14" s="389" customFormat="1" ht="60" customHeight="1" x14ac:dyDescent="0.35">
      <c r="A177" s="2"/>
      <c r="B177" s="885"/>
      <c r="C177" s="886"/>
      <c r="D177" s="890"/>
      <c r="E177" s="890"/>
      <c r="F177" s="885"/>
      <c r="G177" s="890"/>
      <c r="H177" s="886"/>
      <c r="I177" s="139" t="s">
        <v>1617</v>
      </c>
      <c r="J177" s="145" t="s">
        <v>6</v>
      </c>
      <c r="K177" s="147" t="s">
        <v>1618</v>
      </c>
      <c r="L177" s="139" t="str">
        <f>VLOOKUP(K177,CódigosRetorno!$A$2:$B$2000,2,FALSE)</f>
        <v>El monto de afectación de IGV por linea debe ser diferente a 0.00.</v>
      </c>
      <c r="M177" s="148" t="s">
        <v>9</v>
      </c>
      <c r="N177" s="2"/>
    </row>
    <row r="178" spans="1:14" s="389" customFormat="1" ht="60" customHeight="1" x14ac:dyDescent="0.35">
      <c r="A178" s="2"/>
      <c r="B178" s="885"/>
      <c r="C178" s="886"/>
      <c r="D178" s="890"/>
      <c r="E178" s="890"/>
      <c r="F178" s="885"/>
      <c r="G178" s="890"/>
      <c r="H178" s="886"/>
      <c r="I178" s="139" t="s">
        <v>1619</v>
      </c>
      <c r="J178" s="145" t="s">
        <v>6</v>
      </c>
      <c r="K178" s="147" t="s">
        <v>1616</v>
      </c>
      <c r="L178" s="139" t="str">
        <f>VLOOKUP(K178,CódigosRetorno!$A$2:$B$2000,2,FALSE)</f>
        <v>El monto de afectacion de IGV por linea debe ser igual a 0.00 para Exoneradas, Inafectas, Exportación, Gratuitas de exoneradas o Gratuitas de inafectas.</v>
      </c>
      <c r="M178" s="148" t="s">
        <v>9</v>
      </c>
      <c r="N178" s="2"/>
    </row>
    <row r="179" spans="1:14" s="389" customFormat="1" ht="60" customHeight="1" x14ac:dyDescent="0.35">
      <c r="A179" s="2"/>
      <c r="B179" s="885"/>
      <c r="C179" s="886"/>
      <c r="D179" s="890"/>
      <c r="E179" s="890"/>
      <c r="F179" s="885"/>
      <c r="G179" s="890"/>
      <c r="H179" s="886"/>
      <c r="I179" s="139" t="s">
        <v>1620</v>
      </c>
      <c r="J179" s="145" t="s">
        <v>6</v>
      </c>
      <c r="K179" s="147" t="s">
        <v>1618</v>
      </c>
      <c r="L179" s="139" t="str">
        <f>VLOOKUP(K179,CódigosRetorno!$A$2:$B$2000,2,FALSE)</f>
        <v>El monto de afectación de IGV por linea debe ser diferente a 0.00.</v>
      </c>
      <c r="M179" s="148" t="s">
        <v>9</v>
      </c>
      <c r="N179" s="2"/>
    </row>
    <row r="180" spans="1:14" s="389" customFormat="1" ht="60" customHeight="1" x14ac:dyDescent="0.35">
      <c r="A180" s="2"/>
      <c r="B180" s="885"/>
      <c r="C180" s="886"/>
      <c r="D180" s="890"/>
      <c r="E180" s="890"/>
      <c r="F180" s="885"/>
      <c r="G180" s="890"/>
      <c r="H180" s="886"/>
      <c r="I180" s="139" t="s">
        <v>3440</v>
      </c>
      <c r="J180" s="145" t="s">
        <v>6</v>
      </c>
      <c r="K180" s="147" t="s">
        <v>1622</v>
      </c>
      <c r="L180" s="139" t="str">
        <f>VLOOKUP(K180,CódigosRetorno!$A$2:$B$2000,2,FALSE)</f>
        <v>El producto del factor y monto base de la afectación del IGV/IVAP no corresponde al monto de afectacion de linea.</v>
      </c>
      <c r="M180" s="138" t="s">
        <v>9</v>
      </c>
      <c r="N180" s="2"/>
    </row>
    <row r="181" spans="1:14" s="389" customFormat="1" ht="36" customHeight="1" x14ac:dyDescent="0.35">
      <c r="A181" s="2"/>
      <c r="B181" s="885"/>
      <c r="C181" s="886"/>
      <c r="D181" s="890"/>
      <c r="E181" s="890"/>
      <c r="F181" s="132" t="s">
        <v>144</v>
      </c>
      <c r="G181" s="136" t="s">
        <v>308</v>
      </c>
      <c r="H181" s="95" t="s">
        <v>1570</v>
      </c>
      <c r="I181" s="141" t="s">
        <v>1593</v>
      </c>
      <c r="J181" s="145" t="s">
        <v>6</v>
      </c>
      <c r="K181" s="147" t="s">
        <v>1147</v>
      </c>
      <c r="L181" s="139" t="str">
        <f>VLOOKUP(K181,CódigosRetorno!$A$2:$B$2000,2,FALSE)</f>
        <v>La moneda debe ser la misma en todo el documento. Salvo las percepciones que sólo son en moneda nacional</v>
      </c>
      <c r="M181" s="138" t="s">
        <v>1295</v>
      </c>
      <c r="N181" s="2"/>
    </row>
    <row r="182" spans="1:14" s="389" customFormat="1" ht="24" x14ac:dyDescent="0.35">
      <c r="A182" s="2"/>
      <c r="B182" s="885"/>
      <c r="C182" s="886"/>
      <c r="D182" s="890"/>
      <c r="E182" s="890"/>
      <c r="F182" s="868" t="s">
        <v>1623</v>
      </c>
      <c r="G182" s="868" t="s">
        <v>1624</v>
      </c>
      <c r="H182" s="873" t="s">
        <v>3711</v>
      </c>
      <c r="I182" s="141" t="s">
        <v>1626</v>
      </c>
      <c r="J182" s="145" t="s">
        <v>6</v>
      </c>
      <c r="K182" s="147" t="s">
        <v>1627</v>
      </c>
      <c r="L182" s="139" t="str">
        <f>VLOOKUP(K182,CódigosRetorno!$A$2:$B$2000,2,FALSE)</f>
        <v>El XML no contiene el tag de la tasa del tributo de la línea</v>
      </c>
      <c r="M182" s="148" t="s">
        <v>9</v>
      </c>
      <c r="N182" s="2"/>
    </row>
    <row r="183" spans="1:14" s="389" customFormat="1" ht="36" customHeight="1" x14ac:dyDescent="0.35">
      <c r="A183" s="2"/>
      <c r="B183" s="885"/>
      <c r="C183" s="886"/>
      <c r="D183" s="890"/>
      <c r="E183" s="890"/>
      <c r="F183" s="885"/>
      <c r="G183" s="885"/>
      <c r="H183" s="886"/>
      <c r="I183" s="139" t="s">
        <v>1739</v>
      </c>
      <c r="J183" s="145" t="s">
        <v>6</v>
      </c>
      <c r="K183" s="147" t="s">
        <v>1629</v>
      </c>
      <c r="L183" s="139" t="str">
        <f>VLOOKUP(K183,CódigosRetorno!$A$2:$B$2000,2,FALSE)</f>
        <v>El dato ingresado como factor de afectacion por linea no cumple con el formato establecido.</v>
      </c>
      <c r="M183" s="148" t="s">
        <v>9</v>
      </c>
      <c r="N183" s="2"/>
    </row>
    <row r="184" spans="1:14" s="389" customFormat="1" ht="36" customHeight="1" x14ac:dyDescent="0.35">
      <c r="A184" s="2"/>
      <c r="B184" s="885"/>
      <c r="C184" s="886"/>
      <c r="D184" s="890"/>
      <c r="E184" s="890"/>
      <c r="F184" s="885"/>
      <c r="G184" s="885"/>
      <c r="H184" s="886"/>
      <c r="I184" s="139" t="s">
        <v>1615</v>
      </c>
      <c r="J184" s="145" t="s">
        <v>6</v>
      </c>
      <c r="K184" s="147" t="s">
        <v>3712</v>
      </c>
      <c r="L184" s="139" t="str">
        <f>VLOOKUP(K184,CódigosRetorno!$A$2:$B$2000,2,FALSE)</f>
        <v>El factor de afectación de IGV por linea debe ser igual a 0.00 para Exoneradas, Inafectas, Exportación, Gratuitas de exoneradas o Gratuitas de inafectas.</v>
      </c>
      <c r="M184" s="148" t="s">
        <v>9</v>
      </c>
      <c r="N184" s="2"/>
    </row>
    <row r="185" spans="1:14" s="389" customFormat="1" ht="60" customHeight="1" x14ac:dyDescent="0.35">
      <c r="A185" s="2"/>
      <c r="B185" s="885"/>
      <c r="C185" s="886"/>
      <c r="D185" s="890"/>
      <c r="E185" s="890"/>
      <c r="F185" s="885"/>
      <c r="G185" s="885"/>
      <c r="H185" s="886"/>
      <c r="I185" s="139" t="s">
        <v>1630</v>
      </c>
      <c r="J185" s="145" t="s">
        <v>6</v>
      </c>
      <c r="K185" s="147" t="s">
        <v>1631</v>
      </c>
      <c r="L185" s="139" t="str">
        <f>VLOOKUP(K185,CódigosRetorno!$A$2:$B$2000,2,FALSE)</f>
        <v>El factor de afectación de IGV por linea debe ser diferente a 0.00.</v>
      </c>
      <c r="M185" s="148" t="s">
        <v>9</v>
      </c>
      <c r="N185" s="2"/>
    </row>
    <row r="186" spans="1:14" s="389" customFormat="1" ht="48" customHeight="1" x14ac:dyDescent="0.35">
      <c r="A186" s="2"/>
      <c r="B186" s="885"/>
      <c r="C186" s="886"/>
      <c r="D186" s="890"/>
      <c r="E186" s="890"/>
      <c r="F186" s="885"/>
      <c r="G186" s="885"/>
      <c r="H186" s="886"/>
      <c r="I186" s="139" t="s">
        <v>1632</v>
      </c>
      <c r="J186" s="145" t="s">
        <v>6</v>
      </c>
      <c r="K186" s="147" t="s">
        <v>1631</v>
      </c>
      <c r="L186" s="139" t="str">
        <f>VLOOKUP(K186,CódigosRetorno!$A$2:$B$2000,2,FALSE)</f>
        <v>El factor de afectación de IGV por linea debe ser diferente a 0.00.</v>
      </c>
      <c r="M186" s="148" t="s">
        <v>9</v>
      </c>
      <c r="N186" s="2"/>
    </row>
    <row r="187" spans="1:14" s="389" customFormat="1" ht="36" x14ac:dyDescent="0.35">
      <c r="A187" s="2"/>
      <c r="B187" s="885"/>
      <c r="C187" s="886"/>
      <c r="D187" s="890"/>
      <c r="E187" s="890"/>
      <c r="F187" s="868"/>
      <c r="G187" s="892" t="s">
        <v>1633</v>
      </c>
      <c r="H187" s="871" t="s">
        <v>3713</v>
      </c>
      <c r="I187" s="139" t="s">
        <v>1635</v>
      </c>
      <c r="J187" s="145" t="s">
        <v>6</v>
      </c>
      <c r="K187" s="147" t="s">
        <v>1636</v>
      </c>
      <c r="L187" s="139" t="str">
        <f>VLOOKUP(K187,CódigosRetorno!$A$2:$B$2000,2,FALSE)</f>
        <v>El XML no contiene el tag cbc:TaxExemptionReasonCode de Afectacion al IGV</v>
      </c>
      <c r="M187" s="148" t="s">
        <v>9</v>
      </c>
      <c r="N187" s="2"/>
    </row>
    <row r="188" spans="1:14" s="389" customFormat="1" ht="24" customHeight="1" x14ac:dyDescent="0.35">
      <c r="A188" s="2"/>
      <c r="B188" s="885"/>
      <c r="C188" s="886"/>
      <c r="D188" s="890"/>
      <c r="E188" s="890"/>
      <c r="F188" s="885"/>
      <c r="G188" s="892"/>
      <c r="H188" s="871"/>
      <c r="I188" s="139" t="s">
        <v>1637</v>
      </c>
      <c r="J188" s="145" t="s">
        <v>6</v>
      </c>
      <c r="K188" s="147" t="s">
        <v>1638</v>
      </c>
      <c r="L188" s="139" t="str">
        <f>VLOOKUP(K188,CódigosRetorno!$A$2:$B$2000,2,FALSE)</f>
        <v>Afectación de IGV no corresponde al código de tributo de la linea.</v>
      </c>
      <c r="M188" s="148" t="s">
        <v>9</v>
      </c>
      <c r="N188" s="2"/>
    </row>
    <row r="189" spans="1:14" s="389" customFormat="1" ht="60" customHeight="1" x14ac:dyDescent="0.35">
      <c r="A189" s="2"/>
      <c r="B189" s="885"/>
      <c r="C189" s="886"/>
      <c r="D189" s="890"/>
      <c r="E189" s="890"/>
      <c r="F189" s="885"/>
      <c r="G189" s="892"/>
      <c r="H189" s="871"/>
      <c r="I189" s="139" t="s">
        <v>1639</v>
      </c>
      <c r="J189" s="145" t="s">
        <v>6</v>
      </c>
      <c r="K189" s="147" t="s">
        <v>1640</v>
      </c>
      <c r="L189" s="139" t="str">
        <f>VLOOKUP(K189,CódigosRetorno!$A$2:$B$2000,2,FALSE)</f>
        <v>El tipo de afectacion del IGV es incorrecto</v>
      </c>
      <c r="M189" s="148" t="s">
        <v>1641</v>
      </c>
      <c r="N189" s="2"/>
    </row>
    <row r="190" spans="1:14" s="389" customFormat="1" ht="24" customHeight="1" x14ac:dyDescent="0.35">
      <c r="A190" s="2"/>
      <c r="B190" s="885"/>
      <c r="C190" s="886"/>
      <c r="D190" s="890"/>
      <c r="E190" s="890"/>
      <c r="F190" s="885"/>
      <c r="G190" s="892"/>
      <c r="H190" s="871"/>
      <c r="I190" s="139" t="s">
        <v>3714</v>
      </c>
      <c r="J190" s="145" t="s">
        <v>6</v>
      </c>
      <c r="K190" s="147" t="s">
        <v>1643</v>
      </c>
      <c r="L190" s="139" t="str">
        <f>VLOOKUP(K190,CódigosRetorno!$A$2:$B$2000,2,FALSE)</f>
        <v>Operaciones de exportacion, deben consignar Tipo Afectacion igual a 40</v>
      </c>
      <c r="M190" s="138" t="s">
        <v>9</v>
      </c>
      <c r="N190" s="2"/>
    </row>
    <row r="191" spans="1:14" s="389" customFormat="1" ht="24" customHeight="1" x14ac:dyDescent="0.35">
      <c r="A191" s="2"/>
      <c r="B191" s="885"/>
      <c r="C191" s="886"/>
      <c r="D191" s="890"/>
      <c r="E191" s="890"/>
      <c r="F191" s="885"/>
      <c r="G191" s="892"/>
      <c r="H191" s="871"/>
      <c r="I191" s="139" t="s">
        <v>3715</v>
      </c>
      <c r="J191" s="145" t="s">
        <v>6</v>
      </c>
      <c r="K191" s="147" t="s">
        <v>1645</v>
      </c>
      <c r="L191" s="139" t="str">
        <f>VLOOKUP(K191,CódigosRetorno!$A$2:$B$2000,2,FALSE)</f>
        <v>Comprobante operacion sujeta IVAP solo debe tener ítems con código de afectación del IGV igual a 17</v>
      </c>
      <c r="M191" s="138" t="s">
        <v>9</v>
      </c>
      <c r="N191" s="2"/>
    </row>
    <row r="192" spans="1:14" s="389" customFormat="1" ht="24" customHeight="1" x14ac:dyDescent="0.35">
      <c r="A192" s="2"/>
      <c r="B192" s="885"/>
      <c r="C192" s="886"/>
      <c r="D192" s="890"/>
      <c r="E192" s="890"/>
      <c r="F192" s="885"/>
      <c r="G192" s="892"/>
      <c r="H192" s="871"/>
      <c r="I192" s="139" t="s">
        <v>3716</v>
      </c>
      <c r="J192" s="145" t="s">
        <v>6</v>
      </c>
      <c r="K192" s="147" t="s">
        <v>3446</v>
      </c>
      <c r="L192" s="139" t="str">
        <f>VLOOKUP(K192,CódigosRetorno!$A$2:$B$2000,2,FALSE)</f>
        <v>Tipo de nota debe ser 'Ajustes afectos al IVAP'</v>
      </c>
      <c r="M192" s="148" t="s">
        <v>9</v>
      </c>
      <c r="N192" s="2"/>
    </row>
    <row r="193" spans="1:14" s="389" customFormat="1" ht="24" customHeight="1" x14ac:dyDescent="0.35">
      <c r="A193" s="2"/>
      <c r="B193" s="885"/>
      <c r="C193" s="886"/>
      <c r="D193" s="890"/>
      <c r="E193" s="890"/>
      <c r="F193" s="868"/>
      <c r="G193" s="148" t="s">
        <v>1257</v>
      </c>
      <c r="H193" s="95" t="s">
        <v>1280</v>
      </c>
      <c r="I193" s="139" t="s">
        <v>1259</v>
      </c>
      <c r="J193" s="145" t="s">
        <v>208</v>
      </c>
      <c r="K193" s="147" t="s">
        <v>1281</v>
      </c>
      <c r="L193" s="139" t="str">
        <f>VLOOKUP(K193,CódigosRetorno!$A$2:$B$2000,2,FALSE)</f>
        <v>El dato ingresado como atributo @listAgencyName es incorrecto.</v>
      </c>
      <c r="M193" s="148" t="s">
        <v>9</v>
      </c>
      <c r="N193" s="2"/>
    </row>
    <row r="194" spans="1:14" s="389" customFormat="1" ht="24" customHeight="1" x14ac:dyDescent="0.35">
      <c r="A194" s="2"/>
      <c r="B194" s="885"/>
      <c r="C194" s="886"/>
      <c r="D194" s="890"/>
      <c r="E194" s="890"/>
      <c r="F194" s="885"/>
      <c r="G194" s="148" t="s">
        <v>1646</v>
      </c>
      <c r="H194" s="95" t="s">
        <v>1283</v>
      </c>
      <c r="I194" s="139" t="s">
        <v>1647</v>
      </c>
      <c r="J194" s="131" t="s">
        <v>208</v>
      </c>
      <c r="K194" s="145" t="s">
        <v>1285</v>
      </c>
      <c r="L194" s="139" t="str">
        <f>VLOOKUP(K194,CódigosRetorno!$A$2:$B$2000,2,FALSE)</f>
        <v>El dato ingresado como atributo @listName es incorrecto.</v>
      </c>
      <c r="M194" s="148" t="s">
        <v>9</v>
      </c>
      <c r="N194" s="2"/>
    </row>
    <row r="195" spans="1:14" s="389" customFormat="1" ht="48" customHeight="1" x14ac:dyDescent="0.35">
      <c r="A195" s="2"/>
      <c r="B195" s="885"/>
      <c r="C195" s="886"/>
      <c r="D195" s="890"/>
      <c r="E195" s="890"/>
      <c r="F195" s="869"/>
      <c r="G195" s="138" t="s">
        <v>1648</v>
      </c>
      <c r="H195" s="95" t="s">
        <v>1287</v>
      </c>
      <c r="I195" s="139" t="s">
        <v>1649</v>
      </c>
      <c r="J195" s="145" t="s">
        <v>208</v>
      </c>
      <c r="K195" s="147" t="s">
        <v>1289</v>
      </c>
      <c r="L195" s="139" t="str">
        <f>VLOOKUP(K195,CódigosRetorno!$A$2:$B$2000,2,FALSE)</f>
        <v>El dato ingresado como atributo @listURI es incorrecto.</v>
      </c>
      <c r="M195" s="148" t="s">
        <v>9</v>
      </c>
      <c r="N195" s="2"/>
    </row>
    <row r="196" spans="1:14" s="389" customFormat="1" ht="24" x14ac:dyDescent="0.35">
      <c r="A196" s="2"/>
      <c r="B196" s="885"/>
      <c r="C196" s="886"/>
      <c r="D196" s="890"/>
      <c r="E196" s="890"/>
      <c r="F196" s="868" t="s">
        <v>664</v>
      </c>
      <c r="G196" s="892" t="s">
        <v>1202</v>
      </c>
      <c r="H196" s="871" t="s">
        <v>3717</v>
      </c>
      <c r="I196" s="139" t="s">
        <v>606</v>
      </c>
      <c r="J196" s="145" t="s">
        <v>6</v>
      </c>
      <c r="K196" s="147" t="s">
        <v>1651</v>
      </c>
      <c r="L196" s="139" t="str">
        <f>VLOOKUP(K196,CódigosRetorno!$A$2:$B$2000,2,FALSE)</f>
        <v>El XML no contiene el tag cac:TaxCategory/cac:TaxScheme/cbc:ID del Item</v>
      </c>
      <c r="M196" s="138" t="s">
        <v>9</v>
      </c>
      <c r="N196" s="2"/>
    </row>
    <row r="197" spans="1:14" s="389" customFormat="1" ht="24" customHeight="1" x14ac:dyDescent="0.35">
      <c r="A197" s="2"/>
      <c r="B197" s="885"/>
      <c r="C197" s="886"/>
      <c r="D197" s="890"/>
      <c r="E197" s="890"/>
      <c r="F197" s="885"/>
      <c r="G197" s="892"/>
      <c r="H197" s="871"/>
      <c r="I197" s="139" t="s">
        <v>469</v>
      </c>
      <c r="J197" s="145" t="s">
        <v>6</v>
      </c>
      <c r="K197" s="147" t="s">
        <v>1652</v>
      </c>
      <c r="L197" s="139" t="str">
        <f>VLOOKUP(K197,CódigosRetorno!$A$2:$B$2000,2,FALSE)</f>
        <v>El codigo del tributo es invalido</v>
      </c>
      <c r="M197" s="138" t="s">
        <v>1653</v>
      </c>
      <c r="N197" s="2"/>
    </row>
    <row r="198" spans="1:14" s="389" customFormat="1" ht="24" customHeight="1" x14ac:dyDescent="0.35">
      <c r="A198" s="2"/>
      <c r="B198" s="885"/>
      <c r="C198" s="886"/>
      <c r="D198" s="890"/>
      <c r="E198" s="890"/>
      <c r="F198" s="885"/>
      <c r="G198" s="892"/>
      <c r="H198" s="871"/>
      <c r="I198" s="146" t="s">
        <v>1654</v>
      </c>
      <c r="J198" s="145" t="s">
        <v>6</v>
      </c>
      <c r="K198" s="147" t="s">
        <v>1655</v>
      </c>
      <c r="L198" s="139" t="str">
        <f>VLOOKUP(K198,CódigosRetorno!$A$2:$B$2000,2,FALSE)</f>
        <v>El código de tributo no debe repetirse a nivel de item</v>
      </c>
      <c r="M198" s="148" t="s">
        <v>9</v>
      </c>
      <c r="N198" s="2"/>
    </row>
    <row r="199" spans="1:14" s="389" customFormat="1" ht="48" customHeight="1" x14ac:dyDescent="0.35">
      <c r="A199" s="2"/>
      <c r="B199" s="885"/>
      <c r="C199" s="886"/>
      <c r="D199" s="890"/>
      <c r="E199" s="890"/>
      <c r="F199" s="885"/>
      <c r="G199" s="892"/>
      <c r="H199" s="871"/>
      <c r="I199" s="146" t="s">
        <v>3718</v>
      </c>
      <c r="J199" s="145" t="s">
        <v>6</v>
      </c>
      <c r="K199" s="147" t="s">
        <v>1657</v>
      </c>
      <c r="L199" s="139" t="str">
        <f>VLOOKUP(K199,CódigosRetorno!$A$2:$B$2000,2,FALSE)</f>
        <v>El XML debe contener al menos un tributo por linea de afectacion por IGV</v>
      </c>
      <c r="M199" s="148" t="s">
        <v>9</v>
      </c>
      <c r="N199" s="2"/>
    </row>
    <row r="200" spans="1:14" s="389" customFormat="1" ht="124.5" customHeight="1" x14ac:dyDescent="0.35">
      <c r="A200" s="2"/>
      <c r="B200" s="885"/>
      <c r="C200" s="886"/>
      <c r="D200" s="890"/>
      <c r="E200" s="890"/>
      <c r="F200" s="885"/>
      <c r="G200" s="892"/>
      <c r="H200" s="871"/>
      <c r="I200" s="141" t="s">
        <v>1658</v>
      </c>
      <c r="J200" s="145" t="s">
        <v>6</v>
      </c>
      <c r="K200" s="147" t="s">
        <v>1659</v>
      </c>
      <c r="L200" s="139" t="str">
        <f>VLOOKUP(K200,CódigosRetorno!$A$2:$B$2000,2,FALSE)</f>
        <v>La combinación de tributos no es permitida</v>
      </c>
      <c r="M200" s="148" t="s">
        <v>9</v>
      </c>
      <c r="N200" s="2"/>
    </row>
    <row r="201" spans="1:14" s="389" customFormat="1" ht="24" customHeight="1" x14ac:dyDescent="0.35">
      <c r="A201" s="2"/>
      <c r="B201" s="885"/>
      <c r="C201" s="886"/>
      <c r="D201" s="890"/>
      <c r="E201" s="890"/>
      <c r="F201" s="872"/>
      <c r="G201" s="138" t="s">
        <v>1661</v>
      </c>
      <c r="H201" s="139" t="s">
        <v>1329</v>
      </c>
      <c r="I201" s="139" t="s">
        <v>1662</v>
      </c>
      <c r="J201" s="131" t="s">
        <v>208</v>
      </c>
      <c r="K201" s="145" t="s">
        <v>1331</v>
      </c>
      <c r="L201" s="139" t="str">
        <f>VLOOKUP(K201,CódigosRetorno!$A$2:$B$2000,2,FALSE)</f>
        <v>El dato ingresado como atributo @schemeName es incorrecto.</v>
      </c>
      <c r="M201" s="148" t="s">
        <v>9</v>
      </c>
      <c r="N201" s="2"/>
    </row>
    <row r="202" spans="1:14" s="389" customFormat="1" ht="24" customHeight="1" x14ac:dyDescent="0.35">
      <c r="A202" s="2"/>
      <c r="B202" s="885"/>
      <c r="C202" s="886"/>
      <c r="D202" s="890"/>
      <c r="E202" s="890"/>
      <c r="F202" s="872"/>
      <c r="G202" s="138" t="s">
        <v>1257</v>
      </c>
      <c r="H202" s="139" t="s">
        <v>1258</v>
      </c>
      <c r="I202" s="139" t="s">
        <v>1259</v>
      </c>
      <c r="J202" s="131" t="s">
        <v>208</v>
      </c>
      <c r="K202" s="145" t="s">
        <v>1260</v>
      </c>
      <c r="L202" s="139" t="str">
        <f>VLOOKUP(K202,CódigosRetorno!$A$2:$B$2000,2,FALSE)</f>
        <v>El dato ingresado como atributo @schemeAgencyName es incorrecto.</v>
      </c>
      <c r="M202" s="148" t="s">
        <v>9</v>
      </c>
      <c r="N202" s="2"/>
    </row>
    <row r="203" spans="1:14" s="389" customFormat="1" ht="48" customHeight="1" x14ac:dyDescent="0.35">
      <c r="A203" s="2"/>
      <c r="B203" s="885"/>
      <c r="C203" s="886"/>
      <c r="D203" s="890"/>
      <c r="E203" s="890"/>
      <c r="F203" s="872"/>
      <c r="G203" s="148" t="s">
        <v>1663</v>
      </c>
      <c r="H203" s="95" t="s">
        <v>1333</v>
      </c>
      <c r="I203" s="139" t="s">
        <v>1664</v>
      </c>
      <c r="J203" s="145" t="s">
        <v>208</v>
      </c>
      <c r="K203" s="147" t="s">
        <v>1335</v>
      </c>
      <c r="L203" s="139" t="str">
        <f>VLOOKUP(K203,CódigosRetorno!$A$2:$B$2000,2,FALSE)</f>
        <v>El dato ingresado como atributo @schemeURI es incorrecto.</v>
      </c>
      <c r="M203" s="148" t="s">
        <v>9</v>
      </c>
      <c r="N203" s="2"/>
    </row>
    <row r="204" spans="1:14" s="389" customFormat="1" ht="24" x14ac:dyDescent="0.35">
      <c r="A204" s="2"/>
      <c r="B204" s="885"/>
      <c r="C204" s="886"/>
      <c r="D204" s="890"/>
      <c r="E204" s="890"/>
      <c r="F204" s="872" t="s">
        <v>1665</v>
      </c>
      <c r="G204" s="891" t="s">
        <v>1202</v>
      </c>
      <c r="H204" s="878" t="s">
        <v>3719</v>
      </c>
      <c r="I204" s="139" t="s">
        <v>606</v>
      </c>
      <c r="J204" s="145" t="s">
        <v>6</v>
      </c>
      <c r="K204" s="147" t="s">
        <v>1667</v>
      </c>
      <c r="L204" s="139" t="str">
        <f>VLOOKUP(K204,CódigosRetorno!$A$2:$B$2000,2,FALSE)</f>
        <v>El XML no contiene el tag o no existe información del nombre de tributo de la línea</v>
      </c>
      <c r="M204" s="138" t="s">
        <v>9</v>
      </c>
      <c r="N204" s="2"/>
    </row>
    <row r="205" spans="1:14" s="389" customFormat="1" ht="36" customHeight="1" x14ac:dyDescent="0.35">
      <c r="A205" s="2"/>
      <c r="B205" s="885"/>
      <c r="C205" s="886"/>
      <c r="D205" s="890"/>
      <c r="E205" s="890"/>
      <c r="F205" s="872"/>
      <c r="G205" s="892"/>
      <c r="H205" s="871"/>
      <c r="I205" s="141" t="s">
        <v>1668</v>
      </c>
      <c r="J205" s="145" t="s">
        <v>6</v>
      </c>
      <c r="K205" s="147" t="s">
        <v>1214</v>
      </c>
      <c r="L205" s="139" t="str">
        <f>VLOOKUP(K205,CódigosRetorno!$A$2:$B$2000,2,FALSE)</f>
        <v>Nombre de tributo no corresponde al código de tributo de la linea.</v>
      </c>
      <c r="M205" s="138" t="s">
        <v>1653</v>
      </c>
      <c r="N205" s="2"/>
    </row>
    <row r="206" spans="1:14" s="389" customFormat="1" ht="36" x14ac:dyDescent="0.35">
      <c r="A206" s="2"/>
      <c r="B206" s="885"/>
      <c r="C206" s="886"/>
      <c r="D206" s="890"/>
      <c r="E206" s="891"/>
      <c r="F206" s="132" t="s">
        <v>144</v>
      </c>
      <c r="G206" s="136"/>
      <c r="H206" s="140" t="s">
        <v>3720</v>
      </c>
      <c r="I206" s="141" t="s">
        <v>1670</v>
      </c>
      <c r="J206" s="145" t="s">
        <v>6</v>
      </c>
      <c r="K206" s="145" t="s">
        <v>1671</v>
      </c>
      <c r="L206" s="139" t="str">
        <f>VLOOKUP(K206,CódigosRetorno!$A$2:$B$2000,2,FALSE)</f>
        <v>El Name o TaxTypeCode debe corresponder al codigo de tributo del item</v>
      </c>
      <c r="M206" s="138" t="s">
        <v>1653</v>
      </c>
      <c r="N206" s="2"/>
    </row>
    <row r="207" spans="1:14" s="389" customFormat="1" ht="36" customHeight="1" x14ac:dyDescent="0.35">
      <c r="A207" s="2"/>
      <c r="B207" s="868">
        <f>B168+1</f>
        <v>33</v>
      </c>
      <c r="C207" s="873" t="s">
        <v>1672</v>
      </c>
      <c r="D207" s="889" t="s">
        <v>329</v>
      </c>
      <c r="E207" s="889" t="s">
        <v>184</v>
      </c>
      <c r="F207" s="138" t="s">
        <v>300</v>
      </c>
      <c r="G207" s="131" t="s">
        <v>301</v>
      </c>
      <c r="H207" s="139" t="s">
        <v>3721</v>
      </c>
      <c r="I207" s="139" t="s">
        <v>2896</v>
      </c>
      <c r="J207" s="38" t="s">
        <v>6</v>
      </c>
      <c r="K207" s="147" t="s">
        <v>1607</v>
      </c>
      <c r="L207" s="139" t="str">
        <f>VLOOKUP(K207,CódigosRetorno!$A$2:$B$2000,2,FALSE)</f>
        <v>El dato ingresado en TaxableAmount de la linea no cumple con el formato establecido</v>
      </c>
      <c r="M207" s="138" t="s">
        <v>9</v>
      </c>
      <c r="N207" s="2"/>
    </row>
    <row r="208" spans="1:14" s="389" customFormat="1" ht="36" customHeight="1" x14ac:dyDescent="0.35">
      <c r="A208" s="2"/>
      <c r="B208" s="885"/>
      <c r="C208" s="886"/>
      <c r="D208" s="890"/>
      <c r="E208" s="890"/>
      <c r="F208" s="132" t="s">
        <v>144</v>
      </c>
      <c r="G208" s="136" t="s">
        <v>308</v>
      </c>
      <c r="H208" s="95" t="s">
        <v>1570</v>
      </c>
      <c r="I208" s="141" t="s">
        <v>1593</v>
      </c>
      <c r="J208" s="145" t="s">
        <v>6</v>
      </c>
      <c r="K208" s="147" t="s">
        <v>1147</v>
      </c>
      <c r="L208" s="139" t="str">
        <f>VLOOKUP(K208,CódigosRetorno!$A$2:$B$2000,2,FALSE)</f>
        <v>La moneda debe ser la misma en todo el documento. Salvo las percepciones que sólo son en moneda nacional</v>
      </c>
      <c r="M208" s="138" t="s">
        <v>1295</v>
      </c>
      <c r="N208" s="2"/>
    </row>
    <row r="209" spans="1:14" s="389" customFormat="1" ht="24.75" customHeight="1" x14ac:dyDescent="0.35">
      <c r="A209" s="2"/>
      <c r="B209" s="885"/>
      <c r="C209" s="886"/>
      <c r="D209" s="890"/>
      <c r="E209" s="890"/>
      <c r="F209" s="868" t="s">
        <v>300</v>
      </c>
      <c r="G209" s="889" t="s">
        <v>301</v>
      </c>
      <c r="H209" s="877" t="s">
        <v>3722</v>
      </c>
      <c r="I209" s="139" t="s">
        <v>1154</v>
      </c>
      <c r="J209" s="145" t="s">
        <v>6</v>
      </c>
      <c r="K209" s="147" t="s">
        <v>1614</v>
      </c>
      <c r="L209" s="139" t="str">
        <f>VLOOKUP(K209,CódigosRetorno!$A$2:$B$2000,2,FALSE)</f>
        <v>El dato ingresado en TaxAmount de la linea no cumple con el formato establecido</v>
      </c>
      <c r="M209" s="148" t="s">
        <v>9</v>
      </c>
      <c r="N209" s="2"/>
    </row>
    <row r="210" spans="1:14" s="389" customFormat="1" ht="60" customHeight="1" x14ac:dyDescent="0.35">
      <c r="A210" s="2"/>
      <c r="B210" s="885"/>
      <c r="C210" s="886"/>
      <c r="D210" s="890"/>
      <c r="E210" s="890"/>
      <c r="F210" s="885"/>
      <c r="G210" s="890"/>
      <c r="H210" s="894"/>
      <c r="I210" s="139" t="s">
        <v>1674</v>
      </c>
      <c r="J210" s="145" t="s">
        <v>6</v>
      </c>
      <c r="K210" s="147" t="s">
        <v>1675</v>
      </c>
      <c r="L210" s="139" t="str">
        <f>VLOOKUP(K210,CódigosRetorno!$A$2:$B$2000,2,FALSE)</f>
        <v>El producto del factor y monto base de la afectación del ISC no corresponde al monto de afectacion de linea.</v>
      </c>
      <c r="M210" s="148" t="s">
        <v>9</v>
      </c>
      <c r="N210" s="2"/>
    </row>
    <row r="211" spans="1:14" s="389" customFormat="1" ht="60" customHeight="1" x14ac:dyDescent="0.35">
      <c r="A211" s="2"/>
      <c r="B211" s="885"/>
      <c r="C211" s="886"/>
      <c r="D211" s="890"/>
      <c r="E211" s="890"/>
      <c r="F211" s="885"/>
      <c r="G211" s="890"/>
      <c r="H211" s="894"/>
      <c r="I211" s="139" t="s">
        <v>1676</v>
      </c>
      <c r="J211" s="145" t="s">
        <v>6</v>
      </c>
      <c r="K211" s="147" t="s">
        <v>1677</v>
      </c>
      <c r="L211" s="139" t="str">
        <f>VLOOKUP(K211,CódigosRetorno!$A$2:$B$2000,2,FALSE)</f>
        <v>El producto del factor y monto base de la afectación de otros tributos no corresponde al monto de afectacion de linea.</v>
      </c>
      <c r="M211" s="148" t="s">
        <v>9</v>
      </c>
      <c r="N211" s="2"/>
    </row>
    <row r="212" spans="1:14" s="389" customFormat="1" ht="36" customHeight="1" x14ac:dyDescent="0.35">
      <c r="A212" s="2"/>
      <c r="B212" s="885"/>
      <c r="C212" s="886"/>
      <c r="D212" s="890"/>
      <c r="E212" s="890"/>
      <c r="F212" s="132" t="s">
        <v>144</v>
      </c>
      <c r="G212" s="136" t="s">
        <v>308</v>
      </c>
      <c r="H212" s="95" t="s">
        <v>1570</v>
      </c>
      <c r="I212" s="141" t="s">
        <v>1593</v>
      </c>
      <c r="J212" s="145" t="s">
        <v>6</v>
      </c>
      <c r="K212" s="147" t="s">
        <v>1147</v>
      </c>
      <c r="L212" s="139" t="str">
        <f>VLOOKUP(K212,CódigosRetorno!$A$2:$B$2000,2,FALSE)</f>
        <v>La moneda debe ser la misma en todo el documento. Salvo las percepciones que sólo son en moneda nacional</v>
      </c>
      <c r="M212" s="138" t="s">
        <v>1295</v>
      </c>
      <c r="N212" s="2"/>
    </row>
    <row r="213" spans="1:14" s="389" customFormat="1" ht="24.75" customHeight="1" x14ac:dyDescent="0.35">
      <c r="A213" s="2"/>
      <c r="B213" s="885"/>
      <c r="C213" s="886"/>
      <c r="D213" s="890"/>
      <c r="E213" s="890"/>
      <c r="F213" s="868" t="s">
        <v>1623</v>
      </c>
      <c r="G213" s="868" t="s">
        <v>1624</v>
      </c>
      <c r="H213" s="877" t="s">
        <v>3723</v>
      </c>
      <c r="I213" s="141" t="s">
        <v>1626</v>
      </c>
      <c r="J213" s="145" t="s">
        <v>6</v>
      </c>
      <c r="K213" s="147" t="s">
        <v>1627</v>
      </c>
      <c r="L213" s="139" t="str">
        <f>VLOOKUP(K213,CódigosRetorno!$A$2:$B$2000,2,FALSE)</f>
        <v>El XML no contiene el tag de la tasa del tributo de la línea</v>
      </c>
      <c r="M213" s="148" t="s">
        <v>9</v>
      </c>
      <c r="N213" s="2"/>
    </row>
    <row r="214" spans="1:14" s="389" customFormat="1" ht="36" customHeight="1" x14ac:dyDescent="0.35">
      <c r="A214" s="2"/>
      <c r="B214" s="885"/>
      <c r="C214" s="886"/>
      <c r="D214" s="890"/>
      <c r="E214" s="890"/>
      <c r="F214" s="885"/>
      <c r="G214" s="885"/>
      <c r="H214" s="894"/>
      <c r="I214" s="139" t="s">
        <v>1739</v>
      </c>
      <c r="J214" s="145" t="s">
        <v>6</v>
      </c>
      <c r="K214" s="147" t="s">
        <v>1629</v>
      </c>
      <c r="L214" s="139" t="str">
        <f>VLOOKUP(K214,CódigosRetorno!$A$2:$B$2000,2,FALSE)</f>
        <v>El dato ingresado como factor de afectacion por linea no cumple con el formato establecido.</v>
      </c>
      <c r="M214" s="148" t="s">
        <v>9</v>
      </c>
      <c r="N214" s="2"/>
    </row>
    <row r="215" spans="1:14" s="389" customFormat="1" ht="48" customHeight="1" x14ac:dyDescent="0.35">
      <c r="A215" s="2"/>
      <c r="B215" s="885"/>
      <c r="C215" s="886"/>
      <c r="D215" s="890"/>
      <c r="E215" s="890"/>
      <c r="F215" s="885"/>
      <c r="G215" s="885"/>
      <c r="H215" s="894"/>
      <c r="I215" s="139" t="s">
        <v>1679</v>
      </c>
      <c r="J215" s="145" t="s">
        <v>6</v>
      </c>
      <c r="K215" s="147" t="s">
        <v>1680</v>
      </c>
      <c r="L215" s="139" t="str">
        <f>VLOOKUP(K215,CódigosRetorno!$A$2:$B$2000,2,FALSE)</f>
        <v>El factor de afectación de ISC por linea debe ser diferente a 0.00.</v>
      </c>
      <c r="M215" s="148" t="s">
        <v>9</v>
      </c>
      <c r="N215" s="2"/>
    </row>
    <row r="216" spans="1:14" s="389" customFormat="1" ht="24" x14ac:dyDescent="0.35">
      <c r="A216" s="2"/>
      <c r="B216" s="885"/>
      <c r="C216" s="886"/>
      <c r="D216" s="890"/>
      <c r="E216" s="890"/>
      <c r="F216" s="872" t="s">
        <v>330</v>
      </c>
      <c r="G216" s="892" t="s">
        <v>1681</v>
      </c>
      <c r="H216" s="871" t="s">
        <v>3724</v>
      </c>
      <c r="I216" s="139" t="s">
        <v>3725</v>
      </c>
      <c r="J216" s="145" t="s">
        <v>6</v>
      </c>
      <c r="K216" s="147" t="s">
        <v>1684</v>
      </c>
      <c r="L216" s="139" t="str">
        <f>VLOOKUP(K216,CódigosRetorno!$A$2:$B$2000,2,FALSE)</f>
        <v>Si existe monto de ISC en el ITEM debe especificar el sistema de calculo</v>
      </c>
      <c r="M216" s="138" t="s">
        <v>9</v>
      </c>
      <c r="N216" s="2"/>
    </row>
    <row r="217" spans="1:14" s="389" customFormat="1" ht="24" customHeight="1" x14ac:dyDescent="0.35">
      <c r="A217" s="2"/>
      <c r="B217" s="885"/>
      <c r="C217" s="886"/>
      <c r="D217" s="890"/>
      <c r="E217" s="890"/>
      <c r="F217" s="872"/>
      <c r="G217" s="892"/>
      <c r="H217" s="871"/>
      <c r="I217" s="139" t="s">
        <v>1685</v>
      </c>
      <c r="J217" s="145" t="s">
        <v>6</v>
      </c>
      <c r="K217" s="147" t="s">
        <v>1686</v>
      </c>
      <c r="L217" s="139" t="str">
        <f>VLOOKUP(K217,CódigosRetorno!$A$2:$B$2000,2,FALSE)</f>
        <v>Solo debe consignar sistema de calculo si el tributo es ISC</v>
      </c>
      <c r="M217" s="148" t="s">
        <v>9</v>
      </c>
      <c r="N217" s="2"/>
    </row>
    <row r="218" spans="1:14" s="389" customFormat="1" ht="36" customHeight="1" x14ac:dyDescent="0.35">
      <c r="A218" s="2"/>
      <c r="B218" s="885"/>
      <c r="C218" s="886"/>
      <c r="D218" s="890"/>
      <c r="E218" s="890"/>
      <c r="F218" s="872"/>
      <c r="G218" s="892"/>
      <c r="H218" s="871"/>
      <c r="I218" s="139" t="s">
        <v>1687</v>
      </c>
      <c r="J218" s="145" t="s">
        <v>6</v>
      </c>
      <c r="K218" s="147" t="s">
        <v>3454</v>
      </c>
      <c r="L218" s="139" t="str">
        <f>VLOOKUP(K218,CódigosRetorno!$A$2:$B$2000,2,FALSE)</f>
        <v>El sistema de calculo del ISC es incorrecto</v>
      </c>
      <c r="M218" s="138" t="s">
        <v>1689</v>
      </c>
      <c r="N218" s="2"/>
    </row>
    <row r="219" spans="1:14" s="389" customFormat="1" ht="24" x14ac:dyDescent="0.35">
      <c r="A219" s="2"/>
      <c r="B219" s="885"/>
      <c r="C219" s="886"/>
      <c r="D219" s="890"/>
      <c r="E219" s="890"/>
      <c r="F219" s="868" t="s">
        <v>664</v>
      </c>
      <c r="G219" s="889" t="s">
        <v>1202</v>
      </c>
      <c r="H219" s="877" t="s">
        <v>3726</v>
      </c>
      <c r="I219" s="139" t="s">
        <v>606</v>
      </c>
      <c r="J219" s="145" t="s">
        <v>6</v>
      </c>
      <c r="K219" s="147" t="s">
        <v>1651</v>
      </c>
      <c r="L219" s="139" t="str">
        <f>VLOOKUP(K219,CódigosRetorno!$A$2:$B$2000,2,FALSE)</f>
        <v>El XML no contiene el tag cac:TaxCategory/cac:TaxScheme/cbc:ID del Item</v>
      </c>
      <c r="M219" s="138" t="s">
        <v>9</v>
      </c>
      <c r="N219" s="2"/>
    </row>
    <row r="220" spans="1:14" s="389" customFormat="1" ht="24" customHeight="1" x14ac:dyDescent="0.35">
      <c r="A220" s="2"/>
      <c r="B220" s="885"/>
      <c r="C220" s="886"/>
      <c r="D220" s="890"/>
      <c r="E220" s="890"/>
      <c r="F220" s="885"/>
      <c r="G220" s="890"/>
      <c r="H220" s="894"/>
      <c r="I220" s="139" t="s">
        <v>469</v>
      </c>
      <c r="J220" s="145" t="s">
        <v>6</v>
      </c>
      <c r="K220" s="147" t="s">
        <v>1652</v>
      </c>
      <c r="L220" s="139" t="str">
        <f>VLOOKUP(K220,CódigosRetorno!$A$2:$B$2000,2,FALSE)</f>
        <v>El codigo del tributo es invalido</v>
      </c>
      <c r="M220" s="138" t="s">
        <v>1653</v>
      </c>
      <c r="N220" s="2"/>
    </row>
    <row r="221" spans="1:14" s="389" customFormat="1" ht="24" customHeight="1" x14ac:dyDescent="0.35">
      <c r="A221" s="2"/>
      <c r="B221" s="885"/>
      <c r="C221" s="886"/>
      <c r="D221" s="890"/>
      <c r="E221" s="890"/>
      <c r="F221" s="885"/>
      <c r="G221" s="890"/>
      <c r="H221" s="894"/>
      <c r="I221" s="95" t="s">
        <v>1654</v>
      </c>
      <c r="J221" s="145" t="s">
        <v>6</v>
      </c>
      <c r="K221" s="147" t="s">
        <v>1655</v>
      </c>
      <c r="L221" s="139" t="str">
        <f>VLOOKUP(K221,CódigosRetorno!$A$2:$B$2000,2,FALSE)</f>
        <v>El código de tributo no debe repetirse a nivel de item</v>
      </c>
      <c r="M221" s="148" t="s">
        <v>9</v>
      </c>
      <c r="N221" s="2"/>
    </row>
    <row r="222" spans="1:14" s="389" customFormat="1" ht="24" customHeight="1" x14ac:dyDescent="0.35">
      <c r="A222" s="2"/>
      <c r="B222" s="885"/>
      <c r="C222" s="886"/>
      <c r="D222" s="890"/>
      <c r="E222" s="890"/>
      <c r="F222" s="868"/>
      <c r="G222" s="138" t="s">
        <v>1661</v>
      </c>
      <c r="H222" s="139" t="s">
        <v>1329</v>
      </c>
      <c r="I222" s="139" t="s">
        <v>1662</v>
      </c>
      <c r="J222" s="131" t="s">
        <v>208</v>
      </c>
      <c r="K222" s="145" t="s">
        <v>1331</v>
      </c>
      <c r="L222" s="139" t="str">
        <f>VLOOKUP(K222,CódigosRetorno!$A$2:$B$2000,2,FALSE)</f>
        <v>El dato ingresado como atributo @schemeName es incorrecto.</v>
      </c>
      <c r="M222" s="148" t="s">
        <v>9</v>
      </c>
      <c r="N222" s="2"/>
    </row>
    <row r="223" spans="1:14" s="389" customFormat="1" ht="24" customHeight="1" x14ac:dyDescent="0.35">
      <c r="A223" s="2"/>
      <c r="B223" s="885"/>
      <c r="C223" s="886"/>
      <c r="D223" s="890"/>
      <c r="E223" s="890"/>
      <c r="F223" s="885"/>
      <c r="G223" s="138" t="s">
        <v>1257</v>
      </c>
      <c r="H223" s="139" t="s">
        <v>1258</v>
      </c>
      <c r="I223" s="139" t="s">
        <v>1259</v>
      </c>
      <c r="J223" s="131" t="s">
        <v>208</v>
      </c>
      <c r="K223" s="145" t="s">
        <v>1260</v>
      </c>
      <c r="L223" s="139" t="str">
        <f>VLOOKUP(K223,CódigosRetorno!$A$2:$B$2000,2,FALSE)</f>
        <v>El dato ingresado como atributo @schemeAgencyName es incorrecto.</v>
      </c>
      <c r="M223" s="148" t="s">
        <v>9</v>
      </c>
      <c r="N223" s="2"/>
    </row>
    <row r="224" spans="1:14" s="389" customFormat="1" ht="48" customHeight="1" x14ac:dyDescent="0.35">
      <c r="A224" s="2"/>
      <c r="B224" s="885"/>
      <c r="C224" s="886"/>
      <c r="D224" s="890"/>
      <c r="E224" s="890"/>
      <c r="F224" s="869"/>
      <c r="G224" s="138" t="s">
        <v>1690</v>
      </c>
      <c r="H224" s="95" t="s">
        <v>1333</v>
      </c>
      <c r="I224" s="139" t="s">
        <v>1664</v>
      </c>
      <c r="J224" s="145" t="s">
        <v>208</v>
      </c>
      <c r="K224" s="147" t="s">
        <v>1335</v>
      </c>
      <c r="L224" s="139" t="str">
        <f>VLOOKUP(K224,CódigosRetorno!$A$2:$B$2000,2,FALSE)</f>
        <v>El dato ingresado como atributo @schemeURI es incorrecto.</v>
      </c>
      <c r="M224" s="148" t="s">
        <v>9</v>
      </c>
      <c r="N224" s="2"/>
    </row>
    <row r="225" spans="1:14" s="389" customFormat="1" ht="24" x14ac:dyDescent="0.35">
      <c r="A225" s="2"/>
      <c r="B225" s="885"/>
      <c r="C225" s="886"/>
      <c r="D225" s="890"/>
      <c r="E225" s="890"/>
      <c r="F225" s="868" t="s">
        <v>1665</v>
      </c>
      <c r="G225" s="889" t="s">
        <v>1202</v>
      </c>
      <c r="H225" s="877" t="s">
        <v>3719</v>
      </c>
      <c r="I225" s="139" t="s">
        <v>606</v>
      </c>
      <c r="J225" s="145" t="s">
        <v>6</v>
      </c>
      <c r="K225" s="147" t="s">
        <v>1667</v>
      </c>
      <c r="L225" s="139" t="str">
        <f>VLOOKUP(K225,CódigosRetorno!$A$2:$B$2000,2,FALSE)</f>
        <v>El XML no contiene el tag o no existe información del nombre de tributo de la línea</v>
      </c>
      <c r="M225" s="138" t="s">
        <v>9</v>
      </c>
      <c r="N225" s="2"/>
    </row>
    <row r="226" spans="1:14" s="389" customFormat="1" ht="36" customHeight="1" x14ac:dyDescent="0.35">
      <c r="A226" s="2"/>
      <c r="B226" s="885"/>
      <c r="C226" s="886"/>
      <c r="D226" s="890"/>
      <c r="E226" s="890"/>
      <c r="F226" s="869"/>
      <c r="G226" s="891"/>
      <c r="H226" s="878"/>
      <c r="I226" s="141" t="s">
        <v>1668</v>
      </c>
      <c r="J226" s="145" t="s">
        <v>6</v>
      </c>
      <c r="K226" s="147" t="s">
        <v>1214</v>
      </c>
      <c r="L226" s="139" t="str">
        <f>VLOOKUP(K226,CódigosRetorno!$A$2:$B$2000,2,FALSE)</f>
        <v>Nombre de tributo no corresponde al código de tributo de la linea.</v>
      </c>
      <c r="M226" s="138" t="s">
        <v>1653</v>
      </c>
      <c r="N226" s="2"/>
    </row>
    <row r="227" spans="1:14" s="389" customFormat="1" ht="36" x14ac:dyDescent="0.35">
      <c r="A227" s="2"/>
      <c r="B227" s="885"/>
      <c r="C227" s="886"/>
      <c r="D227" s="890"/>
      <c r="E227" s="890"/>
      <c r="F227" s="138" t="s">
        <v>144</v>
      </c>
      <c r="G227" s="131"/>
      <c r="H227" s="139" t="s">
        <v>3720</v>
      </c>
      <c r="I227" s="141" t="s">
        <v>1670</v>
      </c>
      <c r="J227" s="145" t="s">
        <v>6</v>
      </c>
      <c r="K227" s="145" t="s">
        <v>1671</v>
      </c>
      <c r="L227" s="139" t="str">
        <f>VLOOKUP(K227,CódigosRetorno!$A$2:$B$2000,2,FALSE)</f>
        <v>El Name o TaxTypeCode debe corresponder al codigo de tributo del item</v>
      </c>
      <c r="M227" s="138" t="s">
        <v>1653</v>
      </c>
      <c r="N227" s="2"/>
    </row>
    <row r="228" spans="1:14" s="389" customFormat="1" ht="36" customHeight="1" x14ac:dyDescent="0.35">
      <c r="A228" s="2"/>
      <c r="B228" s="872">
        <f>B207+1</f>
        <v>34</v>
      </c>
      <c r="C228" s="915" t="s">
        <v>1692</v>
      </c>
      <c r="D228" s="892" t="s">
        <v>329</v>
      </c>
      <c r="E228" s="892" t="s">
        <v>184</v>
      </c>
      <c r="F228" s="872" t="s">
        <v>300</v>
      </c>
      <c r="G228" s="892" t="s">
        <v>301</v>
      </c>
      <c r="H228" s="871" t="s">
        <v>3727</v>
      </c>
      <c r="I228" s="139" t="s">
        <v>1613</v>
      </c>
      <c r="J228" s="145" t="s">
        <v>6</v>
      </c>
      <c r="K228" s="147" t="s">
        <v>1614</v>
      </c>
      <c r="L228" s="139" t="str">
        <f>VLOOKUP(K228,CódigosRetorno!$A$2:$B$2000,2,FALSE)</f>
        <v>El dato ingresado en TaxAmount de la linea no cumple con el formato establecido</v>
      </c>
      <c r="M228" s="148" t="s">
        <v>9</v>
      </c>
      <c r="N228" s="2"/>
    </row>
    <row r="229" spans="1:14" s="389" customFormat="1" ht="72" customHeight="1" x14ac:dyDescent="0.35">
      <c r="A229" s="2"/>
      <c r="B229" s="872"/>
      <c r="C229" s="915"/>
      <c r="D229" s="892"/>
      <c r="E229" s="892"/>
      <c r="F229" s="872"/>
      <c r="G229" s="892"/>
      <c r="H229" s="871"/>
      <c r="I229" s="139" t="s">
        <v>3728</v>
      </c>
      <c r="J229" s="145" t="s">
        <v>208</v>
      </c>
      <c r="K229" s="147" t="s">
        <v>1694</v>
      </c>
      <c r="L229" s="139" t="str">
        <f>VLOOKUP(K229,CódigosRetorno!$A$2:$B$2000,2,FALSE)</f>
        <v>El dato ingresado en el campo cac:TaxSubtotal/cbc:TaxAmount del ítem no coincide con el valor calculado</v>
      </c>
      <c r="M229" s="148" t="s">
        <v>9</v>
      </c>
      <c r="N229" s="2"/>
    </row>
    <row r="230" spans="1:14" s="389" customFormat="1" ht="36" customHeight="1" x14ac:dyDescent="0.35">
      <c r="A230" s="2"/>
      <c r="B230" s="872"/>
      <c r="C230" s="915"/>
      <c r="D230" s="892"/>
      <c r="E230" s="892"/>
      <c r="F230" s="132" t="s">
        <v>144</v>
      </c>
      <c r="G230" s="136" t="s">
        <v>308</v>
      </c>
      <c r="H230" s="384" t="s">
        <v>1570</v>
      </c>
      <c r="I230" s="141" t="s">
        <v>1593</v>
      </c>
      <c r="J230" s="145" t="s">
        <v>6</v>
      </c>
      <c r="K230" s="147" t="s">
        <v>1147</v>
      </c>
      <c r="L230" s="139" t="str">
        <f>VLOOKUP(K230,CódigosRetorno!$A$2:$B$2000,2,FALSE)</f>
        <v>La moneda debe ser la misma en todo el documento. Salvo las percepciones que sólo son en moneda nacional</v>
      </c>
      <c r="M230" s="138" t="s">
        <v>1295</v>
      </c>
      <c r="N230" s="2"/>
    </row>
    <row r="231" spans="1:14" s="389" customFormat="1" ht="24" x14ac:dyDescent="0.35">
      <c r="A231" s="2"/>
      <c r="B231" s="872"/>
      <c r="C231" s="915"/>
      <c r="D231" s="892"/>
      <c r="E231" s="892"/>
      <c r="F231" s="868" t="s">
        <v>1695</v>
      </c>
      <c r="G231" s="889" t="s">
        <v>1696</v>
      </c>
      <c r="H231" s="873" t="s">
        <v>3729</v>
      </c>
      <c r="I231" s="139" t="s">
        <v>1698</v>
      </c>
      <c r="J231" s="145" t="s">
        <v>6</v>
      </c>
      <c r="K231" s="147" t="s">
        <v>1699</v>
      </c>
      <c r="L231" s="139" t="str">
        <f>VLOOKUP(K231,CódigosRetorno!$A$2:$B$2000,2,FALSE)</f>
        <v>El valor del tag no cumple con el formato establecido</v>
      </c>
      <c r="M231" s="138" t="s">
        <v>9</v>
      </c>
      <c r="N231" s="2"/>
    </row>
    <row r="232" spans="1:14" s="389" customFormat="1" ht="24" x14ac:dyDescent="0.35">
      <c r="A232" s="2"/>
      <c r="B232" s="872"/>
      <c r="C232" s="915"/>
      <c r="D232" s="892"/>
      <c r="E232" s="892"/>
      <c r="F232" s="885"/>
      <c r="G232" s="890"/>
      <c r="H232" s="886"/>
      <c r="I232" s="139" t="s">
        <v>1700</v>
      </c>
      <c r="J232" s="145" t="s">
        <v>6</v>
      </c>
      <c r="K232" s="147" t="s">
        <v>1701</v>
      </c>
      <c r="L232" s="139" t="str">
        <f>VLOOKUP(K232,CódigosRetorno!$A$2:$B$2000,2,FALSE)</f>
        <v>Debe consignar el campo cac:TaxSubtotal/cbc:BaseUnitMeasure a nivel de ítem</v>
      </c>
      <c r="M232" s="138" t="s">
        <v>9</v>
      </c>
      <c r="N232" s="2"/>
    </row>
    <row r="233" spans="1:14" s="389" customFormat="1" ht="36" x14ac:dyDescent="0.35">
      <c r="A233" s="2"/>
      <c r="B233" s="872"/>
      <c r="C233" s="915"/>
      <c r="D233" s="892"/>
      <c r="E233" s="892"/>
      <c r="F233" s="869"/>
      <c r="G233" s="891"/>
      <c r="H233" s="874"/>
      <c r="I233" s="139" t="s">
        <v>1702</v>
      </c>
      <c r="J233" s="145" t="s">
        <v>6</v>
      </c>
      <c r="K233" s="147" t="s">
        <v>1703</v>
      </c>
      <c r="L233" s="139" t="str">
        <f>VLOOKUP(K233,CódigosRetorno!$A$2:$B$2000,2,FALSE)</f>
        <v>El valor ingresado en el campo cac:TaxSubtotal/cbc:BaseUnitMeasure no corresponde al valor esperado</v>
      </c>
      <c r="M233" s="138" t="s">
        <v>9</v>
      </c>
      <c r="N233" s="2"/>
    </row>
    <row r="234" spans="1:14" s="389" customFormat="1" ht="24" x14ac:dyDescent="0.35">
      <c r="A234" s="2"/>
      <c r="B234" s="872"/>
      <c r="C234" s="915"/>
      <c r="D234" s="892"/>
      <c r="E234" s="892"/>
      <c r="F234" s="132" t="s">
        <v>144</v>
      </c>
      <c r="G234" s="136" t="s">
        <v>1704</v>
      </c>
      <c r="H234" s="95" t="s">
        <v>1705</v>
      </c>
      <c r="I234" s="141" t="s">
        <v>1706</v>
      </c>
      <c r="J234" s="145" t="s">
        <v>208</v>
      </c>
      <c r="K234" s="147" t="s">
        <v>1707</v>
      </c>
      <c r="L234" s="139" t="str">
        <f>VLOOKUP(K234,CódigosRetorno!$A$2:$B$2000,2,FALSE)</f>
        <v>El dato ingresado como unidad de medida no corresponde al valor esperado</v>
      </c>
      <c r="M234" s="138" t="s">
        <v>9</v>
      </c>
      <c r="N234" s="2"/>
    </row>
    <row r="235" spans="1:14" s="389" customFormat="1" ht="36" customHeight="1" x14ac:dyDescent="0.35">
      <c r="A235" s="2"/>
      <c r="B235" s="872"/>
      <c r="C235" s="915"/>
      <c r="D235" s="892"/>
      <c r="E235" s="892"/>
      <c r="F235" s="872" t="s">
        <v>1623</v>
      </c>
      <c r="G235" s="872" t="s">
        <v>1624</v>
      </c>
      <c r="H235" s="871" t="s">
        <v>3730</v>
      </c>
      <c r="I235" s="139" t="s">
        <v>1628</v>
      </c>
      <c r="J235" s="145" t="s">
        <v>6</v>
      </c>
      <c r="K235" s="147" t="s">
        <v>1699</v>
      </c>
      <c r="L235" s="139" t="str">
        <f>VLOOKUP(K235,CódigosRetorno!$A$2:$B$2000,2,FALSE)</f>
        <v>El valor del tag no cumple con el formato establecido</v>
      </c>
      <c r="M235" s="148" t="s">
        <v>9</v>
      </c>
      <c r="N235" s="2"/>
    </row>
    <row r="236" spans="1:14" s="389" customFormat="1" ht="48" customHeight="1" x14ac:dyDescent="0.35">
      <c r="A236" s="2"/>
      <c r="B236" s="872"/>
      <c r="C236" s="915"/>
      <c r="D236" s="892"/>
      <c r="E236" s="892"/>
      <c r="F236" s="872"/>
      <c r="G236" s="872"/>
      <c r="H236" s="871"/>
      <c r="I236" s="139" t="s">
        <v>1709</v>
      </c>
      <c r="J236" s="145" t="s">
        <v>6</v>
      </c>
      <c r="K236" s="147" t="s">
        <v>1710</v>
      </c>
      <c r="L236" s="139" t="str">
        <f>VLOOKUP(K236,CódigosRetorno!$A$2:$B$2000,2,FALSE)</f>
        <v>El valor ingresado en el campo cac:TaxSubtotal/cbc:PerUnitAmount del ítem no corresponde al valor esperado</v>
      </c>
      <c r="M236" s="148" t="s">
        <v>9</v>
      </c>
      <c r="N236" s="2"/>
    </row>
    <row r="237" spans="1:14" s="389" customFormat="1" ht="72" customHeight="1" x14ac:dyDescent="0.35">
      <c r="A237" s="2"/>
      <c r="B237" s="872"/>
      <c r="C237" s="915"/>
      <c r="D237" s="892"/>
      <c r="E237" s="892"/>
      <c r="F237" s="872"/>
      <c r="G237" s="872"/>
      <c r="H237" s="871"/>
      <c r="I237" s="139" t="s">
        <v>3731</v>
      </c>
      <c r="J237" s="145" t="s">
        <v>208</v>
      </c>
      <c r="K237" s="147" t="s">
        <v>1712</v>
      </c>
      <c r="L237" s="139" t="str">
        <f>VLOOKUP(K237,CódigosRetorno!$A$2:$B$2000,2,FALSE)</f>
        <v>La tasa del tributo de la línea no corresponde al valor esperado</v>
      </c>
      <c r="M237" s="148" t="s">
        <v>9</v>
      </c>
      <c r="N237" s="2"/>
    </row>
    <row r="238" spans="1:14" s="389" customFormat="1" ht="24" x14ac:dyDescent="0.35">
      <c r="A238" s="2"/>
      <c r="B238" s="872"/>
      <c r="C238" s="915"/>
      <c r="D238" s="892"/>
      <c r="E238" s="892"/>
      <c r="F238" s="872" t="s">
        <v>664</v>
      </c>
      <c r="G238" s="892" t="s">
        <v>1202</v>
      </c>
      <c r="H238" s="871" t="s">
        <v>3732</v>
      </c>
      <c r="I238" s="139" t="s">
        <v>606</v>
      </c>
      <c r="J238" s="145" t="s">
        <v>6</v>
      </c>
      <c r="K238" s="147" t="s">
        <v>1651</v>
      </c>
      <c r="L238" s="139" t="str">
        <f>VLOOKUP(K238,CódigosRetorno!$A$2:$B$2000,2,FALSE)</f>
        <v>El XML no contiene el tag cac:TaxCategory/cac:TaxScheme/cbc:ID del Item</v>
      </c>
      <c r="M238" s="148" t="s">
        <v>9</v>
      </c>
      <c r="N238" s="2"/>
    </row>
    <row r="239" spans="1:14" s="389" customFormat="1" ht="24" customHeight="1" x14ac:dyDescent="0.35">
      <c r="A239" s="2"/>
      <c r="B239" s="872"/>
      <c r="C239" s="915"/>
      <c r="D239" s="892"/>
      <c r="E239" s="892"/>
      <c r="F239" s="872"/>
      <c r="G239" s="892"/>
      <c r="H239" s="871"/>
      <c r="I239" s="139" t="s">
        <v>469</v>
      </c>
      <c r="J239" s="145" t="s">
        <v>6</v>
      </c>
      <c r="K239" s="147" t="s">
        <v>1652</v>
      </c>
      <c r="L239" s="139" t="str">
        <f>VLOOKUP(K239,CódigosRetorno!$A$2:$B$2000,2,FALSE)</f>
        <v>El codigo del tributo es invalido</v>
      </c>
      <c r="M239" s="138" t="s">
        <v>1653</v>
      </c>
      <c r="N239" s="2"/>
    </row>
    <row r="240" spans="1:14" s="389" customFormat="1" ht="24" customHeight="1" x14ac:dyDescent="0.35">
      <c r="A240" s="2"/>
      <c r="B240" s="872"/>
      <c r="C240" s="915"/>
      <c r="D240" s="892"/>
      <c r="E240" s="892"/>
      <c r="F240" s="872"/>
      <c r="G240" s="892"/>
      <c r="H240" s="871"/>
      <c r="I240" s="146" t="s">
        <v>1654</v>
      </c>
      <c r="J240" s="145" t="s">
        <v>6</v>
      </c>
      <c r="K240" s="147" t="s">
        <v>1655</v>
      </c>
      <c r="L240" s="139" t="str">
        <f>VLOOKUP(K240,CódigosRetorno!$A$2:$B$2000,2,FALSE)</f>
        <v>El código de tributo no debe repetirse a nivel de item</v>
      </c>
      <c r="M240" s="148" t="s">
        <v>9</v>
      </c>
      <c r="N240" s="2"/>
    </row>
    <row r="241" spans="1:14" s="389" customFormat="1" ht="24" customHeight="1" x14ac:dyDescent="0.35">
      <c r="A241" s="2"/>
      <c r="B241" s="872"/>
      <c r="C241" s="915"/>
      <c r="D241" s="892"/>
      <c r="E241" s="892"/>
      <c r="F241" s="872"/>
      <c r="G241" s="138" t="s">
        <v>1661</v>
      </c>
      <c r="H241" s="139" t="s">
        <v>1329</v>
      </c>
      <c r="I241" s="139" t="s">
        <v>1662</v>
      </c>
      <c r="J241" s="131" t="s">
        <v>208</v>
      </c>
      <c r="K241" s="145" t="s">
        <v>1331</v>
      </c>
      <c r="L241" s="139" t="str">
        <f>VLOOKUP(K241,CódigosRetorno!$A$2:$B$2000,2,FALSE)</f>
        <v>El dato ingresado como atributo @schemeName es incorrecto.</v>
      </c>
      <c r="M241" s="148" t="s">
        <v>9</v>
      </c>
      <c r="N241" s="2"/>
    </row>
    <row r="242" spans="1:14" s="389" customFormat="1" ht="24" customHeight="1" x14ac:dyDescent="0.35">
      <c r="A242" s="2"/>
      <c r="B242" s="872"/>
      <c r="C242" s="915"/>
      <c r="D242" s="892"/>
      <c r="E242" s="892"/>
      <c r="F242" s="872"/>
      <c r="G242" s="138" t="s">
        <v>1257</v>
      </c>
      <c r="H242" s="139" t="s">
        <v>1258</v>
      </c>
      <c r="I242" s="139" t="s">
        <v>1259</v>
      </c>
      <c r="J242" s="131" t="s">
        <v>208</v>
      </c>
      <c r="K242" s="145" t="s">
        <v>1260</v>
      </c>
      <c r="L242" s="139" t="str">
        <f>VLOOKUP(K242,CódigosRetorno!$A$2:$B$2000,2,FALSE)</f>
        <v>El dato ingresado como atributo @schemeAgencyName es incorrecto.</v>
      </c>
      <c r="M242" s="148" t="s">
        <v>9</v>
      </c>
      <c r="N242" s="2"/>
    </row>
    <row r="243" spans="1:14" s="389" customFormat="1" ht="48" customHeight="1" x14ac:dyDescent="0.35">
      <c r="A243" s="2"/>
      <c r="B243" s="872"/>
      <c r="C243" s="915"/>
      <c r="D243" s="892"/>
      <c r="E243" s="892"/>
      <c r="F243" s="872"/>
      <c r="G243" s="138" t="s">
        <v>1690</v>
      </c>
      <c r="H243" s="95" t="s">
        <v>1333</v>
      </c>
      <c r="I243" s="139" t="s">
        <v>1664</v>
      </c>
      <c r="J243" s="145" t="s">
        <v>208</v>
      </c>
      <c r="K243" s="147" t="s">
        <v>1335</v>
      </c>
      <c r="L243" s="139" t="str">
        <f>VLOOKUP(K243,CódigosRetorno!$A$2:$B$2000,2,FALSE)</f>
        <v>El dato ingresado como atributo @schemeURI es incorrecto.</v>
      </c>
      <c r="M243" s="148" t="s">
        <v>9</v>
      </c>
      <c r="N243" s="2"/>
    </row>
    <row r="244" spans="1:14" s="389" customFormat="1" ht="24" x14ac:dyDescent="0.35">
      <c r="A244" s="2"/>
      <c r="B244" s="872"/>
      <c r="C244" s="915"/>
      <c r="D244" s="892"/>
      <c r="E244" s="892"/>
      <c r="F244" s="872" t="s">
        <v>1665</v>
      </c>
      <c r="G244" s="892" t="s">
        <v>1202</v>
      </c>
      <c r="H244" s="871" t="s">
        <v>3719</v>
      </c>
      <c r="I244" s="139" t="s">
        <v>606</v>
      </c>
      <c r="J244" s="145" t="s">
        <v>6</v>
      </c>
      <c r="K244" s="147" t="s">
        <v>1667</v>
      </c>
      <c r="L244" s="139" t="str">
        <f>VLOOKUP(K244,CódigosRetorno!$A$2:$B$2000,2,FALSE)</f>
        <v>El XML no contiene el tag o no existe información del nombre de tributo de la línea</v>
      </c>
      <c r="M244" s="148" t="s">
        <v>9</v>
      </c>
      <c r="N244" s="2"/>
    </row>
    <row r="245" spans="1:14" s="389" customFormat="1" ht="36" customHeight="1" x14ac:dyDescent="0.35">
      <c r="A245" s="2"/>
      <c r="B245" s="872"/>
      <c r="C245" s="915"/>
      <c r="D245" s="892"/>
      <c r="E245" s="892"/>
      <c r="F245" s="872"/>
      <c r="G245" s="892"/>
      <c r="H245" s="871"/>
      <c r="I245" s="141" t="s">
        <v>1668</v>
      </c>
      <c r="J245" s="145" t="s">
        <v>6</v>
      </c>
      <c r="K245" s="147" t="s">
        <v>1214</v>
      </c>
      <c r="L245" s="139" t="str">
        <f>VLOOKUP(K245,CódigosRetorno!$A$2:$B$2000,2,FALSE)</f>
        <v>Nombre de tributo no corresponde al código de tributo de la linea.</v>
      </c>
      <c r="M245" s="138" t="s">
        <v>1653</v>
      </c>
      <c r="N245" s="2"/>
    </row>
    <row r="246" spans="1:14" s="389" customFormat="1" ht="36" x14ac:dyDescent="0.35">
      <c r="A246" s="2"/>
      <c r="B246" s="872"/>
      <c r="C246" s="915"/>
      <c r="D246" s="892"/>
      <c r="E246" s="892"/>
      <c r="F246" s="138" t="s">
        <v>144</v>
      </c>
      <c r="G246" s="131" t="s">
        <v>1202</v>
      </c>
      <c r="H246" s="139" t="s">
        <v>3720</v>
      </c>
      <c r="I246" s="141" t="s">
        <v>1670</v>
      </c>
      <c r="J246" s="145" t="s">
        <v>6</v>
      </c>
      <c r="K246" s="145" t="s">
        <v>1671</v>
      </c>
      <c r="L246" s="139" t="str">
        <f>VLOOKUP(K246,CódigosRetorno!$A$2:$B$2000,2,FALSE)</f>
        <v>El Name o TaxTypeCode debe corresponder al codigo de tributo del item</v>
      </c>
      <c r="M246" s="138" t="s">
        <v>1653</v>
      </c>
      <c r="N246" s="2"/>
    </row>
    <row r="247" spans="1:14" s="389" customFormat="1" ht="36" customHeight="1" x14ac:dyDescent="0.35">
      <c r="A247" s="420"/>
      <c r="B247" s="868">
        <f>B228+1</f>
        <v>35</v>
      </c>
      <c r="C247" s="873" t="s">
        <v>1713</v>
      </c>
      <c r="D247" s="889" t="s">
        <v>329</v>
      </c>
      <c r="E247" s="889" t="s">
        <v>184</v>
      </c>
      <c r="F247" s="868" t="s">
        <v>300</v>
      </c>
      <c r="G247" s="889" t="s">
        <v>301</v>
      </c>
      <c r="H247" s="873" t="s">
        <v>3733</v>
      </c>
      <c r="I247" s="139" t="s">
        <v>1154</v>
      </c>
      <c r="J247" s="145" t="s">
        <v>6</v>
      </c>
      <c r="K247" s="147" t="s">
        <v>1716</v>
      </c>
      <c r="L247" s="139" t="str">
        <f>VLOOKUP(K247,CódigosRetorno!$A$2:$B$2000,2,FALSE)</f>
        <v>El dato ingresado en LineExtensionAmount del item no cumple con el formato establecido</v>
      </c>
      <c r="M247" s="138" t="s">
        <v>9</v>
      </c>
      <c r="N247" s="420"/>
    </row>
    <row r="248" spans="1:14" s="389" customFormat="1" ht="108" customHeight="1" x14ac:dyDescent="0.35">
      <c r="A248" s="420"/>
      <c r="B248" s="885"/>
      <c r="C248" s="886"/>
      <c r="D248" s="890"/>
      <c r="E248" s="890"/>
      <c r="F248" s="885"/>
      <c r="G248" s="890"/>
      <c r="H248" s="886"/>
      <c r="I248" s="139" t="s">
        <v>3734</v>
      </c>
      <c r="J248" s="834" t="s">
        <v>6</v>
      </c>
      <c r="K248" s="834" t="s">
        <v>1718</v>
      </c>
      <c r="L248" s="139" t="str">
        <f>VLOOKUP(MID(K248,1,4),CódigosRetorno!$A$2:$B$2000,2,FALSE)</f>
        <v>El valor de venta por ítem difiere de los importes consignados.</v>
      </c>
      <c r="M248" s="138" t="s">
        <v>9</v>
      </c>
      <c r="N248" s="420"/>
    </row>
    <row r="249" spans="1:14" s="389" customFormat="1" ht="108" customHeight="1" x14ac:dyDescent="0.35">
      <c r="A249" s="420"/>
      <c r="B249" s="885"/>
      <c r="C249" s="886"/>
      <c r="D249" s="890"/>
      <c r="E249" s="890"/>
      <c r="F249" s="885"/>
      <c r="G249" s="890"/>
      <c r="H249" s="886"/>
      <c r="I249" s="139" t="s">
        <v>3735</v>
      </c>
      <c r="J249" s="145" t="s">
        <v>208</v>
      </c>
      <c r="K249" s="78" t="s">
        <v>2935</v>
      </c>
      <c r="L249" s="139" t="str">
        <f>VLOOKUP(K249,CódigosRetorno!$A$2:$B$2000,2,FALSE)</f>
        <v>El valor de venta por ítem difiere de los importes consignados.</v>
      </c>
      <c r="M249" s="138"/>
      <c r="N249" s="420"/>
    </row>
    <row r="250" spans="1:14" s="389" customFormat="1" ht="93" customHeight="1" x14ac:dyDescent="0.35">
      <c r="A250" s="420"/>
      <c r="B250" s="885"/>
      <c r="C250" s="886"/>
      <c r="D250" s="890"/>
      <c r="E250" s="890"/>
      <c r="F250" s="885"/>
      <c r="G250" s="890"/>
      <c r="H250" s="886"/>
      <c r="I250" s="139" t="s">
        <v>3736</v>
      </c>
      <c r="J250" s="834" t="s">
        <v>6</v>
      </c>
      <c r="K250" s="834" t="s">
        <v>1718</v>
      </c>
      <c r="L250" s="139" t="str">
        <f>VLOOKUP(MID(K250,1,4),CódigosRetorno!$A$2:$B$2000,2,FALSE)</f>
        <v>El valor de venta por ítem difiere de los importes consignados.</v>
      </c>
      <c r="M250" s="138"/>
      <c r="N250" s="420"/>
    </row>
    <row r="251" spans="1:14" s="389" customFormat="1" ht="96" customHeight="1" x14ac:dyDescent="0.35">
      <c r="A251" s="420"/>
      <c r="B251" s="885"/>
      <c r="C251" s="886"/>
      <c r="D251" s="890"/>
      <c r="E251" s="890"/>
      <c r="F251" s="885"/>
      <c r="G251" s="890"/>
      <c r="H251" s="886"/>
      <c r="I251" s="139" t="s">
        <v>3737</v>
      </c>
      <c r="J251" s="145" t="s">
        <v>208</v>
      </c>
      <c r="K251" s="147" t="s">
        <v>2935</v>
      </c>
      <c r="L251" s="139" t="str">
        <f>VLOOKUP(MID(K251,1,4),CódigosRetorno!$A$2:$B$2000,2,FALSE)</f>
        <v>El valor de venta por ítem difiere de los importes consignados.</v>
      </c>
      <c r="M251" s="138" t="s">
        <v>9</v>
      </c>
      <c r="N251" s="420"/>
    </row>
    <row r="252" spans="1:14" s="389" customFormat="1" ht="36" customHeight="1" x14ac:dyDescent="0.35">
      <c r="A252" s="420"/>
      <c r="B252" s="869"/>
      <c r="C252" s="874"/>
      <c r="D252" s="891"/>
      <c r="E252" s="891"/>
      <c r="F252" s="138" t="s">
        <v>144</v>
      </c>
      <c r="G252" s="131" t="s">
        <v>308</v>
      </c>
      <c r="H252" s="146" t="s">
        <v>1570</v>
      </c>
      <c r="I252" s="141" t="s">
        <v>1593</v>
      </c>
      <c r="J252" s="145" t="s">
        <v>6</v>
      </c>
      <c r="K252" s="147" t="s">
        <v>1147</v>
      </c>
      <c r="L252" s="139" t="str">
        <f>VLOOKUP(K252,CódigosRetorno!$A$2:$B$2000,2,FALSE)</f>
        <v>La moneda debe ser la misma en todo el documento. Salvo las percepciones que sólo son en moneda nacional</v>
      </c>
      <c r="M252" s="138" t="s">
        <v>1295</v>
      </c>
      <c r="N252" s="420"/>
    </row>
    <row r="253" spans="1:14" s="389" customFormat="1" x14ac:dyDescent="0.35">
      <c r="A253" s="420"/>
      <c r="B253" s="603" t="s">
        <v>3738</v>
      </c>
      <c r="C253" s="603"/>
      <c r="D253" s="597"/>
      <c r="E253" s="596" t="s">
        <v>9</v>
      </c>
      <c r="F253" s="605" t="s">
        <v>9</v>
      </c>
      <c r="G253" s="605" t="s">
        <v>9</v>
      </c>
      <c r="H253" s="606"/>
      <c r="I253" s="590" t="s">
        <v>9</v>
      </c>
      <c r="J253" s="591" t="s">
        <v>9</v>
      </c>
      <c r="K253" s="592" t="s">
        <v>9</v>
      </c>
      <c r="L253" s="590" t="str">
        <f>VLOOKUP(K253,CódigosRetorno!$A$2:$B$2000,2,FALSE)</f>
        <v>-</v>
      </c>
      <c r="M253" s="589" t="s">
        <v>9</v>
      </c>
      <c r="N253" s="420"/>
    </row>
    <row r="254" spans="1:14" s="389" customFormat="1" x14ac:dyDescent="0.35">
      <c r="A254" s="420"/>
      <c r="B254" s="889">
        <f>B247+1</f>
        <v>36</v>
      </c>
      <c r="C254" s="1098" t="s">
        <v>1748</v>
      </c>
      <c r="D254" s="868" t="s">
        <v>63</v>
      </c>
      <c r="E254" s="868" t="s">
        <v>184</v>
      </c>
      <c r="F254" s="872" t="s">
        <v>300</v>
      </c>
      <c r="G254" s="868" t="s">
        <v>301</v>
      </c>
      <c r="H254" s="873" t="s">
        <v>3739</v>
      </c>
      <c r="I254" s="139" t="s">
        <v>3740</v>
      </c>
      <c r="J254" s="131" t="s">
        <v>6</v>
      </c>
      <c r="K254" s="145" t="s">
        <v>1751</v>
      </c>
      <c r="L254" s="139" t="str">
        <f>VLOOKUP(K254,CódigosRetorno!$A$2:$B$2000,2,FALSE)</f>
        <v>El Monto total de impuestos es obligatorio</v>
      </c>
      <c r="M254" s="138" t="s">
        <v>9</v>
      </c>
      <c r="N254" s="420"/>
    </row>
    <row r="255" spans="1:14" s="389" customFormat="1" ht="36" customHeight="1" x14ac:dyDescent="0.35">
      <c r="A255" s="420"/>
      <c r="B255" s="890"/>
      <c r="C255" s="1099"/>
      <c r="D255" s="885"/>
      <c r="E255" s="885"/>
      <c r="F255" s="872"/>
      <c r="G255" s="885"/>
      <c r="H255" s="886"/>
      <c r="I255" s="139" t="s">
        <v>2896</v>
      </c>
      <c r="J255" s="131" t="s">
        <v>6</v>
      </c>
      <c r="K255" s="145" t="s">
        <v>1752</v>
      </c>
      <c r="L255" s="139" t="str">
        <f>VLOOKUP(K255,CódigosRetorno!$A$2:$B$2000,2,FALSE)</f>
        <v>El dato ingresado en el monto total de impuestos no cumple con el formato establecido</v>
      </c>
      <c r="M255" s="138" t="s">
        <v>9</v>
      </c>
      <c r="N255" s="420"/>
    </row>
    <row r="256" spans="1:14" s="389" customFormat="1" ht="60" customHeight="1" x14ac:dyDescent="0.35">
      <c r="A256" s="420"/>
      <c r="B256" s="890"/>
      <c r="C256" s="1099"/>
      <c r="D256" s="885"/>
      <c r="E256" s="885"/>
      <c r="F256" s="872"/>
      <c r="G256" s="885"/>
      <c r="H256" s="886"/>
      <c r="I256" s="139" t="s">
        <v>3470</v>
      </c>
      <c r="J256" s="843" t="s">
        <v>6</v>
      </c>
      <c r="K256" s="834" t="s">
        <v>1754</v>
      </c>
      <c r="L256" s="139" t="str">
        <f>VLOOKUP(MID(K256,1,4),CódigosRetorno!$A$2:$B$2000,2,FALSE)</f>
        <v>La sumatoria de impuestos globales no corresponde al monto total de impuestos.</v>
      </c>
      <c r="M256" s="138" t="s">
        <v>9</v>
      </c>
      <c r="N256" s="420"/>
    </row>
    <row r="257" spans="1:14" s="389" customFormat="1" ht="72" customHeight="1" x14ac:dyDescent="0.35">
      <c r="A257" s="420"/>
      <c r="B257" s="890"/>
      <c r="C257" s="1099"/>
      <c r="D257" s="885"/>
      <c r="E257" s="885"/>
      <c r="F257" s="872"/>
      <c r="G257" s="885"/>
      <c r="H257" s="886"/>
      <c r="I257" s="139" t="s">
        <v>3471</v>
      </c>
      <c r="J257" s="131" t="s">
        <v>208</v>
      </c>
      <c r="K257" s="145" t="s">
        <v>2947</v>
      </c>
      <c r="L257" s="139" t="str">
        <f>VLOOKUP(K257,CódigosRetorno!$A$2:$B$2000,2,FALSE)</f>
        <v>La sumatoria de impuestos globales no corresponde al monto total de impuestos.</v>
      </c>
      <c r="M257" s="138" t="s">
        <v>9</v>
      </c>
      <c r="N257" s="420"/>
    </row>
    <row r="258" spans="1:14" s="389" customFormat="1" ht="96" customHeight="1" x14ac:dyDescent="0.35">
      <c r="A258" s="420"/>
      <c r="B258" s="890"/>
      <c r="C258" s="1099"/>
      <c r="D258" s="885"/>
      <c r="E258" s="885"/>
      <c r="F258" s="872"/>
      <c r="G258" s="885"/>
      <c r="H258" s="886"/>
      <c r="I258" s="95" t="s">
        <v>3741</v>
      </c>
      <c r="J258" s="131" t="s">
        <v>6</v>
      </c>
      <c r="K258" s="145" t="s">
        <v>1758</v>
      </c>
      <c r="L258" s="139" t="str">
        <f>VLOOKUP(K258,CódigosRetorno!$A$2:$B$2000,2,FALSE)</f>
        <v xml:space="preserve">Si tiene operaciones de un tributo en alguna línea, debe consignar el tag del total del tributo </v>
      </c>
      <c r="M258" s="138" t="s">
        <v>9</v>
      </c>
      <c r="N258" s="420"/>
    </row>
    <row r="259" spans="1:14" s="389" customFormat="1" ht="24" customHeight="1" x14ac:dyDescent="0.35">
      <c r="A259" s="420"/>
      <c r="B259" s="890"/>
      <c r="C259" s="1099"/>
      <c r="D259" s="885"/>
      <c r="E259" s="885"/>
      <c r="F259" s="872"/>
      <c r="G259" s="885"/>
      <c r="H259" s="886"/>
      <c r="I259" s="95" t="s">
        <v>1755</v>
      </c>
      <c r="J259" s="131" t="s">
        <v>6</v>
      </c>
      <c r="K259" s="145" t="s">
        <v>1756</v>
      </c>
      <c r="L259" s="139" t="str">
        <f>VLOOKUP(K259,CódigosRetorno!$A$2:$B$2000,2,FALSE)</f>
        <v>El tag cac:TaxTotal no debe repetirse a nivel de totales</v>
      </c>
      <c r="M259" s="138" t="s">
        <v>9</v>
      </c>
      <c r="N259" s="420"/>
    </row>
    <row r="260" spans="1:14" s="389" customFormat="1" ht="36" customHeight="1" x14ac:dyDescent="0.35">
      <c r="A260" s="420"/>
      <c r="B260" s="891"/>
      <c r="C260" s="1100"/>
      <c r="D260" s="869"/>
      <c r="E260" s="869"/>
      <c r="F260" s="134" t="s">
        <v>144</v>
      </c>
      <c r="G260" s="131" t="s">
        <v>308</v>
      </c>
      <c r="H260" s="146" t="s">
        <v>1570</v>
      </c>
      <c r="I260" s="141" t="s">
        <v>1593</v>
      </c>
      <c r="J260" s="145" t="s">
        <v>6</v>
      </c>
      <c r="K260" s="147" t="s">
        <v>1147</v>
      </c>
      <c r="L260" s="139" t="str">
        <f>VLOOKUP(K260,CódigosRetorno!$A$2:$B$2000,2,FALSE)</f>
        <v>La moneda debe ser la misma en todo el documento. Salvo las percepciones que sólo son en moneda nacional</v>
      </c>
      <c r="M260" s="138" t="s">
        <v>1295</v>
      </c>
      <c r="N260" s="420"/>
    </row>
    <row r="261" spans="1:14" s="389" customFormat="1" ht="24.75" customHeight="1" x14ac:dyDescent="0.35">
      <c r="A261" s="2"/>
      <c r="B261" s="868" t="s">
        <v>3742</v>
      </c>
      <c r="C261" s="873" t="s">
        <v>1760</v>
      </c>
      <c r="D261" s="868" t="s">
        <v>63</v>
      </c>
      <c r="E261" s="868" t="s">
        <v>184</v>
      </c>
      <c r="F261" s="868" t="s">
        <v>300</v>
      </c>
      <c r="G261" s="889" t="s">
        <v>1714</v>
      </c>
      <c r="H261" s="873" t="s">
        <v>3743</v>
      </c>
      <c r="I261" s="141" t="s">
        <v>1626</v>
      </c>
      <c r="J261" s="145" t="s">
        <v>6</v>
      </c>
      <c r="K261" s="147" t="s">
        <v>1762</v>
      </c>
      <c r="L261" s="139" t="str">
        <f>VLOOKUP(K261,CódigosRetorno!$A$2:$B$2000,2,FALSE)</f>
        <v>El XML no contiene el tag o no existe información de total valor de venta globales</v>
      </c>
      <c r="M261" s="81" t="s">
        <v>9</v>
      </c>
      <c r="N261" s="2"/>
    </row>
    <row r="262" spans="1:14" s="389" customFormat="1" ht="36" customHeight="1" x14ac:dyDescent="0.35">
      <c r="A262" s="2"/>
      <c r="B262" s="885"/>
      <c r="C262" s="886"/>
      <c r="D262" s="885"/>
      <c r="E262" s="885"/>
      <c r="F262" s="885"/>
      <c r="G262" s="890"/>
      <c r="H262" s="886"/>
      <c r="I262" s="139" t="s">
        <v>1154</v>
      </c>
      <c r="J262" s="38" t="s">
        <v>6</v>
      </c>
      <c r="K262" s="145" t="s">
        <v>1763</v>
      </c>
      <c r="L262" s="139" t="str">
        <f>VLOOKUP(K262,CódigosRetorno!$A$2:$B$2000,2,FALSE)</f>
        <v>El dato ingresado en el total valor de venta globales no cumple con el formato establecido</v>
      </c>
      <c r="M262" s="81" t="s">
        <v>9</v>
      </c>
      <c r="N262" s="2"/>
    </row>
    <row r="263" spans="1:14" s="389" customFormat="1" ht="96" customHeight="1" x14ac:dyDescent="0.35">
      <c r="A263" s="2"/>
      <c r="B263" s="885"/>
      <c r="C263" s="886"/>
      <c r="D263" s="885"/>
      <c r="E263" s="885"/>
      <c r="F263" s="885"/>
      <c r="G263" s="890"/>
      <c r="H263" s="886"/>
      <c r="I263" s="139" t="s">
        <v>3476</v>
      </c>
      <c r="J263" s="834" t="s">
        <v>6</v>
      </c>
      <c r="K263" s="834" t="s">
        <v>1765</v>
      </c>
      <c r="L263" s="139" t="str">
        <f>VLOOKUP(MID(K263,1,4),CódigosRetorno!$A$2:$B$2000,2,FALSE)</f>
        <v>La sumatoria del total valor de venta - Exportaciones de línea no corresponden al total</v>
      </c>
      <c r="M263" s="81" t="s">
        <v>9</v>
      </c>
      <c r="N263" s="2"/>
    </row>
    <row r="264" spans="1:14" s="389" customFormat="1" ht="108" customHeight="1" x14ac:dyDescent="0.35">
      <c r="A264" s="2"/>
      <c r="B264" s="885"/>
      <c r="C264" s="886"/>
      <c r="D264" s="885"/>
      <c r="E264" s="885"/>
      <c r="F264" s="885"/>
      <c r="G264" s="890"/>
      <c r="H264" s="886"/>
      <c r="I264" s="139" t="s">
        <v>3477</v>
      </c>
      <c r="J264" s="38" t="s">
        <v>208</v>
      </c>
      <c r="K264" s="145" t="s">
        <v>2950</v>
      </c>
      <c r="L264" s="139" t="str">
        <f>VLOOKUP(K264,CódigosRetorno!$A$2:$B$2000,2,FALSE)</f>
        <v>La sumatoria del total valor de venta - Exportaciones de línea no corresponden al total</v>
      </c>
      <c r="M264" s="81"/>
      <c r="N264" s="2"/>
    </row>
    <row r="265" spans="1:14" s="389" customFormat="1" ht="96" customHeight="1" x14ac:dyDescent="0.35">
      <c r="A265" s="2"/>
      <c r="B265" s="885"/>
      <c r="C265" s="886"/>
      <c r="D265" s="885"/>
      <c r="E265" s="885"/>
      <c r="F265" s="885"/>
      <c r="G265" s="890"/>
      <c r="H265" s="886"/>
      <c r="I265" s="139" t="s">
        <v>3478</v>
      </c>
      <c r="J265" s="834" t="s">
        <v>6</v>
      </c>
      <c r="K265" s="834" t="s">
        <v>1767</v>
      </c>
      <c r="L265" s="139" t="str">
        <f>VLOOKUP(MID(K265,1,4),CódigosRetorno!$A$2:$B$2000,2,FALSE)</f>
        <v>La sumatoria del total valor de venta - operaciones exoneradas de línea no corresponden al total</v>
      </c>
      <c r="M265" s="81"/>
      <c r="N265" s="2"/>
    </row>
    <row r="266" spans="1:14" s="389" customFormat="1" ht="114" customHeight="1" x14ac:dyDescent="0.35">
      <c r="A266" s="2"/>
      <c r="B266" s="885"/>
      <c r="C266" s="886"/>
      <c r="D266" s="885"/>
      <c r="E266" s="885"/>
      <c r="F266" s="885"/>
      <c r="G266" s="890"/>
      <c r="H266" s="886"/>
      <c r="I266" s="139" t="s">
        <v>3479</v>
      </c>
      <c r="J266" s="38" t="s">
        <v>208</v>
      </c>
      <c r="K266" s="145" t="s">
        <v>2951</v>
      </c>
      <c r="L266" s="139" t="str">
        <f>VLOOKUP(MID(K266,1,4),CódigosRetorno!$A$2:$B$2000,2,FALSE)</f>
        <v>La sumatoria del total valor de venta - operaciones exoneradas de línea no corresponden al total</v>
      </c>
      <c r="M266" s="81" t="s">
        <v>9</v>
      </c>
      <c r="N266" s="2"/>
    </row>
    <row r="267" spans="1:14" s="389" customFormat="1" ht="102.75" customHeight="1" x14ac:dyDescent="0.35">
      <c r="A267" s="2"/>
      <c r="B267" s="885"/>
      <c r="C267" s="886"/>
      <c r="D267" s="885"/>
      <c r="E267" s="885"/>
      <c r="F267" s="885"/>
      <c r="G267" s="890"/>
      <c r="H267" s="886"/>
      <c r="I267" s="139" t="s">
        <v>3480</v>
      </c>
      <c r="J267" s="834" t="s">
        <v>6</v>
      </c>
      <c r="K267" s="834" t="s">
        <v>1769</v>
      </c>
      <c r="L267" s="139" t="str">
        <f>VLOOKUP(MID(K267,1,4),CódigosRetorno!$A$2:$B$2000,2,FALSE)</f>
        <v>La sumatoria del total valor de venta - operaciones inafectas de línea no corresponden al total</v>
      </c>
      <c r="M267" s="148" t="s">
        <v>9</v>
      </c>
      <c r="N267" s="2"/>
    </row>
    <row r="268" spans="1:14" s="389" customFormat="1" ht="108" customHeight="1" x14ac:dyDescent="0.35">
      <c r="A268" s="2"/>
      <c r="B268" s="885"/>
      <c r="C268" s="886"/>
      <c r="D268" s="885"/>
      <c r="E268" s="885"/>
      <c r="F268" s="885"/>
      <c r="G268" s="890"/>
      <c r="H268" s="886"/>
      <c r="I268" s="139" t="s">
        <v>3481</v>
      </c>
      <c r="J268" s="145" t="s">
        <v>208</v>
      </c>
      <c r="K268" s="538" t="s">
        <v>3744</v>
      </c>
      <c r="L268" s="139" t="str">
        <f>VLOOKUP(MID(K268,1,4),CódigosRetorno!$A$2:$B$2000,2,FALSE)</f>
        <v>La sumatoria del total valor de venta - operaciones inafectas de línea no corresponden al total</v>
      </c>
      <c r="M268" s="148" t="s">
        <v>9</v>
      </c>
      <c r="N268" s="2"/>
    </row>
    <row r="269" spans="1:14" s="389" customFormat="1" ht="36" customHeight="1" x14ac:dyDescent="0.35">
      <c r="A269" s="2"/>
      <c r="B269" s="885"/>
      <c r="C269" s="886"/>
      <c r="D269" s="885"/>
      <c r="E269" s="885"/>
      <c r="F269" s="132" t="s">
        <v>144</v>
      </c>
      <c r="G269" s="131" t="s">
        <v>308</v>
      </c>
      <c r="H269" s="95" t="s">
        <v>1570</v>
      </c>
      <c r="I269" s="141" t="s">
        <v>1593</v>
      </c>
      <c r="J269" s="145" t="s">
        <v>6</v>
      </c>
      <c r="K269" s="147" t="s">
        <v>1147</v>
      </c>
      <c r="L269" s="139" t="str">
        <f>VLOOKUP(K269,CódigosRetorno!$A$2:$B$2000,2,FALSE)</f>
        <v>La moneda debe ser la misma en todo el documento. Salvo las percepciones que sólo son en moneda nacional</v>
      </c>
      <c r="M269" s="138" t="s">
        <v>1295</v>
      </c>
      <c r="N269" s="2"/>
    </row>
    <row r="270" spans="1:14" s="389" customFormat="1" ht="24" x14ac:dyDescent="0.35">
      <c r="A270" s="2"/>
      <c r="B270" s="885"/>
      <c r="C270" s="886"/>
      <c r="D270" s="885"/>
      <c r="E270" s="885"/>
      <c r="F270" s="868"/>
      <c r="G270" s="889" t="s">
        <v>1779</v>
      </c>
      <c r="H270" s="877" t="s">
        <v>3745</v>
      </c>
      <c r="I270" s="139" t="s">
        <v>1154</v>
      </c>
      <c r="J270" s="145" t="s">
        <v>6</v>
      </c>
      <c r="K270" s="147" t="s">
        <v>1193</v>
      </c>
      <c r="L270" s="139" t="str">
        <f>VLOOKUP(K270,CódigosRetorno!$A$2:$B$2000,2,FALSE)</f>
        <v>El dato ingresado en TaxAmount no cumple con el formato establecido</v>
      </c>
      <c r="M270" s="148" t="s">
        <v>9</v>
      </c>
      <c r="N270" s="2"/>
    </row>
    <row r="271" spans="1:14" s="389" customFormat="1" ht="36" customHeight="1" x14ac:dyDescent="0.35">
      <c r="A271" s="2"/>
      <c r="B271" s="885"/>
      <c r="C271" s="886"/>
      <c r="D271" s="885"/>
      <c r="E271" s="885"/>
      <c r="F271" s="869"/>
      <c r="G271" s="891"/>
      <c r="H271" s="878"/>
      <c r="I271" s="139" t="s">
        <v>2957</v>
      </c>
      <c r="J271" s="131" t="s">
        <v>6</v>
      </c>
      <c r="K271" s="145" t="s">
        <v>1782</v>
      </c>
      <c r="L271" s="139" t="str">
        <f>VLOOKUP(K271,CódigosRetorno!$A$2:$B$2000,2,FALSE)</f>
        <v xml:space="preserve">El monto total del impuestos sobre el valor de venta de operaciones gratuitas/inafectas/exoneradas debe ser igual a 0.00 </v>
      </c>
      <c r="M271" s="148" t="s">
        <v>9</v>
      </c>
      <c r="N271" s="2"/>
    </row>
    <row r="272" spans="1:14" s="389" customFormat="1" ht="36" customHeight="1" x14ac:dyDescent="0.35">
      <c r="A272" s="2"/>
      <c r="B272" s="885"/>
      <c r="C272" s="886"/>
      <c r="D272" s="885"/>
      <c r="E272" s="885"/>
      <c r="F272" s="132" t="s">
        <v>144</v>
      </c>
      <c r="G272" s="131" t="s">
        <v>308</v>
      </c>
      <c r="H272" s="95" t="s">
        <v>1570</v>
      </c>
      <c r="I272" s="141" t="s">
        <v>1593</v>
      </c>
      <c r="J272" s="145" t="s">
        <v>6</v>
      </c>
      <c r="K272" s="147" t="s">
        <v>1147</v>
      </c>
      <c r="L272" s="139" t="str">
        <f>VLOOKUP(K272,CódigosRetorno!$A$2:$B$2000,2,FALSE)</f>
        <v>La moneda debe ser la misma en todo el documento. Salvo las percepciones que sólo son en moneda nacional</v>
      </c>
      <c r="M272" s="138" t="s">
        <v>1295</v>
      </c>
      <c r="N272" s="2"/>
    </row>
    <row r="273" spans="1:14" s="389" customFormat="1" ht="24" customHeight="1" x14ac:dyDescent="0.35">
      <c r="A273" s="2"/>
      <c r="B273" s="885"/>
      <c r="C273" s="886"/>
      <c r="D273" s="885"/>
      <c r="E273" s="885"/>
      <c r="F273" s="868" t="s">
        <v>664</v>
      </c>
      <c r="G273" s="889" t="s">
        <v>1202</v>
      </c>
      <c r="H273" s="873" t="s">
        <v>3746</v>
      </c>
      <c r="I273" s="139" t="s">
        <v>606</v>
      </c>
      <c r="J273" s="131" t="s">
        <v>6</v>
      </c>
      <c r="K273" s="539" t="s">
        <v>1784</v>
      </c>
      <c r="L273" s="139" t="str">
        <f>VLOOKUP(K273,CódigosRetorno!$A$2:$B$2000,2,FALSE)</f>
        <v>El XML no contiene el tag o no existe información de código de tributo.</v>
      </c>
      <c r="M273" s="138" t="s">
        <v>9</v>
      </c>
      <c r="N273" s="2"/>
    </row>
    <row r="274" spans="1:14" s="389" customFormat="1" ht="24" customHeight="1" x14ac:dyDescent="0.35">
      <c r="A274" s="2"/>
      <c r="B274" s="885"/>
      <c r="C274" s="886"/>
      <c r="D274" s="885"/>
      <c r="E274" s="885"/>
      <c r="F274" s="885"/>
      <c r="G274" s="890"/>
      <c r="H274" s="886"/>
      <c r="I274" s="141" t="s">
        <v>1785</v>
      </c>
      <c r="J274" s="371" t="s">
        <v>6</v>
      </c>
      <c r="K274" s="495" t="s">
        <v>1786</v>
      </c>
      <c r="L274" s="139" t="str">
        <f>VLOOKUP(K274,CódigosRetorno!$A$2:$B$2000,2,FALSE)</f>
        <v>El dato ingresado como codigo de tributo global no corresponde al valor esperado.</v>
      </c>
      <c r="M274" s="138" t="s">
        <v>1653</v>
      </c>
      <c r="N274" s="2"/>
    </row>
    <row r="275" spans="1:14" s="389" customFormat="1" ht="24" customHeight="1" x14ac:dyDescent="0.35">
      <c r="A275" s="2"/>
      <c r="B275" s="885"/>
      <c r="C275" s="886"/>
      <c r="D275" s="885"/>
      <c r="E275" s="885"/>
      <c r="F275" s="885"/>
      <c r="G275" s="890"/>
      <c r="H275" s="886"/>
      <c r="I275" s="386" t="s">
        <v>1787</v>
      </c>
      <c r="J275" s="147" t="s">
        <v>6</v>
      </c>
      <c r="K275" s="147" t="s">
        <v>1788</v>
      </c>
      <c r="L275" s="139" t="str">
        <f>VLOOKUP(K275,CódigosRetorno!$A$2:$B$2000,2,FALSE)</f>
        <v>El código de tributo no debe repetirse a nivel de totales</v>
      </c>
      <c r="M275" s="126" t="s">
        <v>9</v>
      </c>
      <c r="N275" s="2"/>
    </row>
    <row r="276" spans="1:14" s="389" customFormat="1" ht="48" customHeight="1" x14ac:dyDescent="0.35">
      <c r="A276" s="2"/>
      <c r="B276" s="885"/>
      <c r="C276" s="886"/>
      <c r="D276" s="885"/>
      <c r="E276" s="885"/>
      <c r="F276" s="885"/>
      <c r="G276" s="890"/>
      <c r="H276" s="886"/>
      <c r="I276" s="139" t="s">
        <v>3747</v>
      </c>
      <c r="J276" s="145" t="s">
        <v>6</v>
      </c>
      <c r="K276" s="147" t="s">
        <v>3485</v>
      </c>
      <c r="L276" s="139" t="str">
        <f>VLOOKUP(K276,CódigosRetorno!$A$2:$B$2000,2,FALSE)</f>
        <v>El dato ingresado como codigo de tributo global es invalido para tipo de nota</v>
      </c>
      <c r="M276" s="126" t="s">
        <v>9</v>
      </c>
      <c r="N276" s="2"/>
    </row>
    <row r="277" spans="1:14" s="389" customFormat="1" ht="48" customHeight="1" x14ac:dyDescent="0.35">
      <c r="A277" s="2"/>
      <c r="B277" s="885"/>
      <c r="C277" s="886"/>
      <c r="D277" s="885"/>
      <c r="E277" s="885"/>
      <c r="F277" s="869"/>
      <c r="G277" s="891"/>
      <c r="H277" s="874"/>
      <c r="I277" s="139" t="s">
        <v>3748</v>
      </c>
      <c r="J277" s="145" t="s">
        <v>6</v>
      </c>
      <c r="K277" s="147" t="s">
        <v>3485</v>
      </c>
      <c r="L277" s="139" t="str">
        <f>VLOOKUP(K277,CódigosRetorno!$A$2:$B$2000,2,FALSE)</f>
        <v>El dato ingresado como codigo de tributo global es invalido para tipo de nota</v>
      </c>
      <c r="M277" s="126" t="s">
        <v>9</v>
      </c>
      <c r="N277" s="2"/>
    </row>
    <row r="278" spans="1:14" s="389" customFormat="1" ht="24" customHeight="1" x14ac:dyDescent="0.35">
      <c r="A278" s="2"/>
      <c r="B278" s="885"/>
      <c r="C278" s="886"/>
      <c r="D278" s="885"/>
      <c r="E278" s="885"/>
      <c r="F278" s="872"/>
      <c r="G278" s="138" t="s">
        <v>1661</v>
      </c>
      <c r="H278" s="139" t="s">
        <v>1329</v>
      </c>
      <c r="I278" s="139" t="s">
        <v>1662</v>
      </c>
      <c r="J278" s="131" t="s">
        <v>208</v>
      </c>
      <c r="K278" s="145" t="s">
        <v>1331</v>
      </c>
      <c r="L278" s="139" t="str">
        <f>VLOOKUP(K278,CódigosRetorno!$A$2:$B$2000,2,FALSE)</f>
        <v>El dato ingresado como atributo @schemeName es incorrecto.</v>
      </c>
      <c r="M278" s="148" t="s">
        <v>9</v>
      </c>
      <c r="N278" s="2"/>
    </row>
    <row r="279" spans="1:14" s="389" customFormat="1" ht="24" customHeight="1" x14ac:dyDescent="0.35">
      <c r="A279" s="2"/>
      <c r="B279" s="885"/>
      <c r="C279" s="886"/>
      <c r="D279" s="885"/>
      <c r="E279" s="885"/>
      <c r="F279" s="872"/>
      <c r="G279" s="138" t="s">
        <v>1257</v>
      </c>
      <c r="H279" s="139" t="s">
        <v>1258</v>
      </c>
      <c r="I279" s="139" t="s">
        <v>1259</v>
      </c>
      <c r="J279" s="131" t="s">
        <v>208</v>
      </c>
      <c r="K279" s="145" t="s">
        <v>1260</v>
      </c>
      <c r="L279" s="139" t="str">
        <f>VLOOKUP(K279,CódigosRetorno!$A$2:$B$2000,2,FALSE)</f>
        <v>El dato ingresado como atributo @schemeAgencyName es incorrecto.</v>
      </c>
      <c r="M279" s="148" t="s">
        <v>9</v>
      </c>
      <c r="N279" s="2"/>
    </row>
    <row r="280" spans="1:14" s="389" customFormat="1" ht="48" customHeight="1" x14ac:dyDescent="0.35">
      <c r="A280" s="2"/>
      <c r="B280" s="885"/>
      <c r="C280" s="886"/>
      <c r="D280" s="885"/>
      <c r="E280" s="885"/>
      <c r="F280" s="872"/>
      <c r="G280" s="138" t="s">
        <v>1690</v>
      </c>
      <c r="H280" s="95" t="s">
        <v>1333</v>
      </c>
      <c r="I280" s="139" t="s">
        <v>1664</v>
      </c>
      <c r="J280" s="145" t="s">
        <v>208</v>
      </c>
      <c r="K280" s="147" t="s">
        <v>1335</v>
      </c>
      <c r="L280" s="139" t="str">
        <f>VLOOKUP(K280,CódigosRetorno!$A$2:$B$2000,2,FALSE)</f>
        <v>El dato ingresado como atributo @schemeURI es incorrecto.</v>
      </c>
      <c r="M280" s="148" t="s">
        <v>9</v>
      </c>
      <c r="N280" s="2"/>
    </row>
    <row r="281" spans="1:14" s="389" customFormat="1" ht="24" x14ac:dyDescent="0.35">
      <c r="A281" s="2"/>
      <c r="B281" s="885"/>
      <c r="C281" s="886"/>
      <c r="D281" s="885"/>
      <c r="E281" s="885"/>
      <c r="F281" s="868" t="s">
        <v>1665</v>
      </c>
      <c r="G281" s="889" t="s">
        <v>1202</v>
      </c>
      <c r="H281" s="877" t="s">
        <v>3749</v>
      </c>
      <c r="I281" s="139" t="s">
        <v>606</v>
      </c>
      <c r="J281" s="145" t="s">
        <v>6</v>
      </c>
      <c r="K281" s="147" t="s">
        <v>1792</v>
      </c>
      <c r="L281" s="139" t="str">
        <f>VLOOKUP(K281,CódigosRetorno!$A$2:$B$2000,2,FALSE)</f>
        <v>El XML no contiene el tag TaxScheme Name de impuestos globales</v>
      </c>
      <c r="M281" s="138" t="s">
        <v>9</v>
      </c>
      <c r="N281" s="2"/>
    </row>
    <row r="282" spans="1:14" s="389" customFormat="1" ht="24" customHeight="1" x14ac:dyDescent="0.35">
      <c r="A282" s="2"/>
      <c r="B282" s="885"/>
      <c r="C282" s="886"/>
      <c r="D282" s="885"/>
      <c r="E282" s="885"/>
      <c r="F282" s="885"/>
      <c r="G282" s="890"/>
      <c r="H282" s="894"/>
      <c r="I282" s="141" t="s">
        <v>1793</v>
      </c>
      <c r="J282" s="145" t="s">
        <v>6</v>
      </c>
      <c r="K282" s="147" t="s">
        <v>1794</v>
      </c>
      <c r="L282" s="139" t="str">
        <f>VLOOKUP(K282,CódigosRetorno!$A$2:$B$2000,2,FALSE)</f>
        <v>El valor del tag nombre del tributo no corresponde al esperado.</v>
      </c>
      <c r="M282" s="138" t="s">
        <v>1653</v>
      </c>
      <c r="N282" s="2"/>
    </row>
    <row r="283" spans="1:14" s="389" customFormat="1" ht="24" x14ac:dyDescent="0.35">
      <c r="A283" s="2"/>
      <c r="B283" s="885"/>
      <c r="C283" s="886"/>
      <c r="D283" s="885"/>
      <c r="E283" s="885"/>
      <c r="F283" s="868" t="s">
        <v>144</v>
      </c>
      <c r="G283" s="889"/>
      <c r="H283" s="877" t="s">
        <v>3750</v>
      </c>
      <c r="I283" s="139" t="s">
        <v>606</v>
      </c>
      <c r="J283" s="145" t="s">
        <v>6</v>
      </c>
      <c r="K283" s="147" t="s">
        <v>1796</v>
      </c>
      <c r="L283" s="139" t="str">
        <f>VLOOKUP(K283,CódigosRetorno!$A$2:$B$2000,2,FALSE)</f>
        <v>El XML no contiene el tag código de tributo internacional de impuestos globales</v>
      </c>
      <c r="M283" s="138" t="s">
        <v>9</v>
      </c>
      <c r="N283" s="2"/>
    </row>
    <row r="284" spans="1:14" s="389" customFormat="1" ht="36" customHeight="1" x14ac:dyDescent="0.35">
      <c r="A284" s="2"/>
      <c r="B284" s="885"/>
      <c r="C284" s="886"/>
      <c r="D284" s="885"/>
      <c r="E284" s="869"/>
      <c r="F284" s="885"/>
      <c r="G284" s="890"/>
      <c r="H284" s="894"/>
      <c r="I284" s="141" t="s">
        <v>1797</v>
      </c>
      <c r="J284" s="145" t="s">
        <v>6</v>
      </c>
      <c r="K284" s="147" t="s">
        <v>1798</v>
      </c>
      <c r="L284" s="139" t="str">
        <f>VLOOKUP(K284,CódigosRetorno!$A$2:$B$2000,2,FALSE)</f>
        <v>El valor del tag codigo de tributo internacional no corresponde al esperado.</v>
      </c>
      <c r="M284" s="138" t="s">
        <v>1653</v>
      </c>
      <c r="N284" s="2"/>
    </row>
    <row r="285" spans="1:14" s="389" customFormat="1" ht="24" x14ac:dyDescent="0.35">
      <c r="A285" s="2"/>
      <c r="B285" s="868">
        <v>40</v>
      </c>
      <c r="C285" s="873" t="s">
        <v>3489</v>
      </c>
      <c r="D285" s="868" t="s">
        <v>63</v>
      </c>
      <c r="E285" s="868" t="s">
        <v>184</v>
      </c>
      <c r="F285" s="868" t="s">
        <v>300</v>
      </c>
      <c r="G285" s="889" t="s">
        <v>1714</v>
      </c>
      <c r="H285" s="873" t="s">
        <v>3743</v>
      </c>
      <c r="I285" s="139" t="s">
        <v>1154</v>
      </c>
      <c r="J285" s="38" t="s">
        <v>6</v>
      </c>
      <c r="K285" s="145" t="s">
        <v>1763</v>
      </c>
      <c r="L285" s="139" t="str">
        <f>VLOOKUP(K285,CódigosRetorno!$A$2:$B$2000,2,FALSE)</f>
        <v>El dato ingresado en el total valor de venta globales no cumple con el formato establecido</v>
      </c>
      <c r="M285" s="138" t="s">
        <v>9</v>
      </c>
      <c r="N285" s="2"/>
    </row>
    <row r="286" spans="1:14" s="389" customFormat="1" ht="96" customHeight="1" x14ac:dyDescent="0.35">
      <c r="A286" s="2"/>
      <c r="B286" s="885"/>
      <c r="C286" s="886"/>
      <c r="D286" s="885"/>
      <c r="E286" s="885"/>
      <c r="F286" s="885"/>
      <c r="G286" s="890"/>
      <c r="H286" s="886"/>
      <c r="I286" s="139" t="s">
        <v>3751</v>
      </c>
      <c r="J286" s="834" t="s">
        <v>6</v>
      </c>
      <c r="K286" s="834" t="s">
        <v>1803</v>
      </c>
      <c r="L286" s="139" t="str">
        <f>VLOOKUP(MID(K286,1,4),CódigosRetorno!$A$2:$B$2000,2,FALSE)</f>
        <v>La sumatoria del total valor de venta - operaciones gratuitas de línea no corresponden al total</v>
      </c>
      <c r="M286" s="138" t="s">
        <v>9</v>
      </c>
      <c r="N286" s="2"/>
    </row>
    <row r="287" spans="1:14" s="389" customFormat="1" ht="108" customHeight="1" x14ac:dyDescent="0.35">
      <c r="A287" s="2"/>
      <c r="B287" s="885"/>
      <c r="C287" s="886"/>
      <c r="D287" s="885"/>
      <c r="E287" s="885"/>
      <c r="F287" s="885"/>
      <c r="G287" s="890"/>
      <c r="H287" s="886"/>
      <c r="I287" s="139" t="s">
        <v>3491</v>
      </c>
      <c r="J287" s="38" t="s">
        <v>208</v>
      </c>
      <c r="K287" s="145" t="s">
        <v>2960</v>
      </c>
      <c r="L287" s="139" t="str">
        <f>VLOOKUP(MID(K287,1,4),CódigosRetorno!$A$2:$B$2000,2,FALSE)</f>
        <v>La sumatoria del total valor de venta - operaciones gratuitas de línea no corresponden al total</v>
      </c>
      <c r="M287" s="138" t="s">
        <v>9</v>
      </c>
      <c r="N287" s="2"/>
    </row>
    <row r="288" spans="1:14" s="389" customFormat="1" ht="60" customHeight="1" x14ac:dyDescent="0.35">
      <c r="A288" s="2"/>
      <c r="B288" s="885"/>
      <c r="C288" s="886"/>
      <c r="D288" s="885"/>
      <c r="E288" s="885"/>
      <c r="F288" s="885"/>
      <c r="G288" s="890"/>
      <c r="H288" s="886"/>
      <c r="I288" s="139" t="s">
        <v>2961</v>
      </c>
      <c r="J288" s="145" t="s">
        <v>6</v>
      </c>
      <c r="K288" s="147" t="s">
        <v>1805</v>
      </c>
      <c r="L288" s="139" t="str">
        <f>VLOOKUP(K288,CódigosRetorno!$A$2:$B$2000,2,FALSE)</f>
        <v>Operacion gratuita,  debe consignar Total valor venta - operaciones gratuitas  mayor a cero</v>
      </c>
      <c r="M288" s="138" t="s">
        <v>9</v>
      </c>
      <c r="N288" s="2"/>
    </row>
    <row r="289" spans="1:14" s="389" customFormat="1" ht="36" customHeight="1" x14ac:dyDescent="0.35">
      <c r="A289" s="2"/>
      <c r="B289" s="885"/>
      <c r="C289" s="886"/>
      <c r="D289" s="885"/>
      <c r="E289" s="885"/>
      <c r="F289" s="132" t="s">
        <v>144</v>
      </c>
      <c r="G289" s="131" t="s">
        <v>308</v>
      </c>
      <c r="H289" s="95" t="s">
        <v>1570</v>
      </c>
      <c r="I289" s="141" t="s">
        <v>1593</v>
      </c>
      <c r="J289" s="145" t="s">
        <v>6</v>
      </c>
      <c r="K289" s="147" t="s">
        <v>1147</v>
      </c>
      <c r="L289" s="139" t="str">
        <f>VLOOKUP(K289,CódigosRetorno!$A$2:$B$2000,2,FALSE)</f>
        <v>La moneda debe ser la misma en todo el documento. Salvo las percepciones que sólo son en moneda nacional</v>
      </c>
      <c r="M289" s="138" t="s">
        <v>1295</v>
      </c>
      <c r="N289" s="2"/>
    </row>
    <row r="290" spans="1:14" s="389" customFormat="1" ht="24" x14ac:dyDescent="0.35">
      <c r="A290" s="2"/>
      <c r="B290" s="885"/>
      <c r="C290" s="886"/>
      <c r="D290" s="885"/>
      <c r="E290" s="885"/>
      <c r="F290" s="868" t="s">
        <v>300</v>
      </c>
      <c r="G290" s="889" t="s">
        <v>301</v>
      </c>
      <c r="H290" s="877" t="s">
        <v>3752</v>
      </c>
      <c r="I290" s="139" t="s">
        <v>1154</v>
      </c>
      <c r="J290" s="145" t="s">
        <v>6</v>
      </c>
      <c r="K290" s="147" t="s">
        <v>1193</v>
      </c>
      <c r="L290" s="139" t="str">
        <f>VLOOKUP(K290,CódigosRetorno!$A$2:$B$2000,2,FALSE)</f>
        <v>El dato ingresado en TaxAmount no cumple con el formato establecido</v>
      </c>
      <c r="M290" s="148" t="s">
        <v>9</v>
      </c>
      <c r="N290" s="2"/>
    </row>
    <row r="291" spans="1:14" s="389" customFormat="1" ht="96" customHeight="1" x14ac:dyDescent="0.35">
      <c r="A291" s="2"/>
      <c r="B291" s="885"/>
      <c r="C291" s="886"/>
      <c r="D291" s="885"/>
      <c r="E291" s="885"/>
      <c r="F291" s="885"/>
      <c r="G291" s="890"/>
      <c r="H291" s="894"/>
      <c r="I291" s="139" t="s">
        <v>3753</v>
      </c>
      <c r="J291" s="834" t="s">
        <v>6</v>
      </c>
      <c r="K291" s="834" t="s">
        <v>1810</v>
      </c>
      <c r="L291" s="139" t="str">
        <f>VLOOKUP(MID(K291,1,4),CódigosRetorno!$A$2:$B$2000,2,FALSE)</f>
        <v>La sumatoria de los IGV de operaciones gratuitas de la línea (codigo tributo 9996) no corresponden al total</v>
      </c>
      <c r="M291" s="148" t="s">
        <v>9</v>
      </c>
      <c r="N291" s="2"/>
    </row>
    <row r="292" spans="1:14" s="389" customFormat="1" ht="96" customHeight="1" x14ac:dyDescent="0.35">
      <c r="A292" s="2"/>
      <c r="B292" s="885"/>
      <c r="C292" s="886"/>
      <c r="D292" s="885"/>
      <c r="E292" s="885"/>
      <c r="F292" s="133"/>
      <c r="G292" s="293"/>
      <c r="H292" s="149"/>
      <c r="I292" s="139" t="s">
        <v>3754</v>
      </c>
      <c r="J292" s="145" t="s">
        <v>208</v>
      </c>
      <c r="K292" s="147" t="s">
        <v>2966</v>
      </c>
      <c r="L292" s="139" t="str">
        <f>VLOOKUP(K292,CódigosRetorno!$A$2:$B$2000,2,FALSE)</f>
        <v>La sumatoria de los IGV de operaciones gratuitas de la línea (codigo tributo 9996) no corresponden al total</v>
      </c>
      <c r="M292" s="148" t="s">
        <v>9</v>
      </c>
      <c r="N292" s="2"/>
    </row>
    <row r="293" spans="1:14" s="389" customFormat="1" ht="36" customHeight="1" x14ac:dyDescent="0.35">
      <c r="A293" s="2"/>
      <c r="B293" s="885"/>
      <c r="C293" s="886"/>
      <c r="D293" s="885"/>
      <c r="E293" s="885"/>
      <c r="F293" s="132" t="s">
        <v>144</v>
      </c>
      <c r="G293" s="131" t="s">
        <v>308</v>
      </c>
      <c r="H293" s="95" t="s">
        <v>1570</v>
      </c>
      <c r="I293" s="141" t="s">
        <v>1593</v>
      </c>
      <c r="J293" s="145" t="s">
        <v>6</v>
      </c>
      <c r="K293" s="147" t="s">
        <v>1147</v>
      </c>
      <c r="L293" s="139" t="str">
        <f>VLOOKUP(K293,CódigosRetorno!$A$2:$B$2000,2,FALSE)</f>
        <v>La moneda debe ser la misma en todo el documento. Salvo las percepciones que sólo son en moneda nacional</v>
      </c>
      <c r="M293" s="138" t="s">
        <v>1295</v>
      </c>
      <c r="N293" s="2"/>
    </row>
    <row r="294" spans="1:14" s="389" customFormat="1" ht="24" x14ac:dyDescent="0.35">
      <c r="A294" s="2"/>
      <c r="B294" s="885"/>
      <c r="C294" s="886"/>
      <c r="D294" s="885"/>
      <c r="E294" s="885"/>
      <c r="F294" s="868" t="s">
        <v>664</v>
      </c>
      <c r="G294" s="889" t="s">
        <v>1202</v>
      </c>
      <c r="H294" s="873" t="s">
        <v>3746</v>
      </c>
      <c r="I294" s="139" t="s">
        <v>606</v>
      </c>
      <c r="J294" s="131" t="s">
        <v>6</v>
      </c>
      <c r="K294" s="539" t="s">
        <v>1784</v>
      </c>
      <c r="L294" s="139" t="str">
        <f>VLOOKUP(K294,CódigosRetorno!$A$2:$B$2000,2,FALSE)</f>
        <v>El XML no contiene el tag o no existe información de código de tributo.</v>
      </c>
      <c r="M294" s="138" t="s">
        <v>9</v>
      </c>
      <c r="N294" s="2"/>
    </row>
    <row r="295" spans="1:14" s="389" customFormat="1" ht="24" customHeight="1" x14ac:dyDescent="0.35">
      <c r="A295" s="2"/>
      <c r="B295" s="885"/>
      <c r="C295" s="886"/>
      <c r="D295" s="885"/>
      <c r="E295" s="885"/>
      <c r="F295" s="885"/>
      <c r="G295" s="890"/>
      <c r="H295" s="886"/>
      <c r="I295" s="141" t="s">
        <v>1785</v>
      </c>
      <c r="J295" s="371" t="s">
        <v>6</v>
      </c>
      <c r="K295" s="495" t="s">
        <v>1786</v>
      </c>
      <c r="L295" s="139" t="str">
        <f>VLOOKUP(K295,CódigosRetorno!$A$2:$B$2000,2,FALSE)</f>
        <v>El dato ingresado como codigo de tributo global no corresponde al valor esperado.</v>
      </c>
      <c r="M295" s="138" t="s">
        <v>1653</v>
      </c>
      <c r="N295" s="2"/>
    </row>
    <row r="296" spans="1:14" s="389" customFormat="1" ht="24" customHeight="1" x14ac:dyDescent="0.35">
      <c r="A296" s="2"/>
      <c r="B296" s="885"/>
      <c r="C296" s="886"/>
      <c r="D296" s="885"/>
      <c r="E296" s="885"/>
      <c r="F296" s="885"/>
      <c r="G296" s="890"/>
      <c r="H296" s="886"/>
      <c r="I296" s="386" t="s">
        <v>1787</v>
      </c>
      <c r="J296" s="147" t="s">
        <v>6</v>
      </c>
      <c r="K296" s="147" t="s">
        <v>1788</v>
      </c>
      <c r="L296" s="139" t="str">
        <f>VLOOKUP(K296,CódigosRetorno!$A$2:$B$2000,2,FALSE)</f>
        <v>El código de tributo no debe repetirse a nivel de totales</v>
      </c>
      <c r="M296" s="126" t="s">
        <v>9</v>
      </c>
      <c r="N296" s="2"/>
    </row>
    <row r="297" spans="1:14" s="389" customFormat="1" ht="24" customHeight="1" x14ac:dyDescent="0.35">
      <c r="A297" s="2"/>
      <c r="B297" s="885"/>
      <c r="C297" s="886"/>
      <c r="D297" s="885"/>
      <c r="E297" s="885"/>
      <c r="F297" s="138"/>
      <c r="G297" s="138" t="s">
        <v>1661</v>
      </c>
      <c r="H297" s="139" t="s">
        <v>1329</v>
      </c>
      <c r="I297" s="139" t="s">
        <v>1662</v>
      </c>
      <c r="J297" s="131" t="s">
        <v>208</v>
      </c>
      <c r="K297" s="145" t="s">
        <v>1331</v>
      </c>
      <c r="L297" s="139" t="str">
        <f>VLOOKUP(K297,CódigosRetorno!$A$2:$B$2000,2,FALSE)</f>
        <v>El dato ingresado como atributo @schemeName es incorrecto.</v>
      </c>
      <c r="M297" s="148" t="s">
        <v>9</v>
      </c>
      <c r="N297" s="2"/>
    </row>
    <row r="298" spans="1:14" s="389" customFormat="1" ht="24" customHeight="1" x14ac:dyDescent="0.35">
      <c r="A298" s="2"/>
      <c r="B298" s="885"/>
      <c r="C298" s="886"/>
      <c r="D298" s="885"/>
      <c r="E298" s="885"/>
      <c r="F298" s="138"/>
      <c r="G298" s="138" t="s">
        <v>1257</v>
      </c>
      <c r="H298" s="139" t="s">
        <v>1258</v>
      </c>
      <c r="I298" s="139" t="s">
        <v>1259</v>
      </c>
      <c r="J298" s="131" t="s">
        <v>208</v>
      </c>
      <c r="K298" s="145" t="s">
        <v>1260</v>
      </c>
      <c r="L298" s="139" t="str">
        <f>VLOOKUP(K298,CódigosRetorno!$A$2:$B$2000,2,FALSE)</f>
        <v>El dato ingresado como atributo @schemeAgencyName es incorrecto.</v>
      </c>
      <c r="M298" s="148" t="s">
        <v>9</v>
      </c>
      <c r="N298" s="2"/>
    </row>
    <row r="299" spans="1:14" s="389" customFormat="1" ht="48" customHeight="1" x14ac:dyDescent="0.35">
      <c r="A299" s="2"/>
      <c r="B299" s="885"/>
      <c r="C299" s="886"/>
      <c r="D299" s="885"/>
      <c r="E299" s="885"/>
      <c r="F299" s="138"/>
      <c r="G299" s="138" t="s">
        <v>1690</v>
      </c>
      <c r="H299" s="95" t="s">
        <v>1333</v>
      </c>
      <c r="I299" s="139" t="s">
        <v>1664</v>
      </c>
      <c r="J299" s="145" t="s">
        <v>208</v>
      </c>
      <c r="K299" s="147" t="s">
        <v>1335</v>
      </c>
      <c r="L299" s="139" t="str">
        <f>VLOOKUP(K299,CódigosRetorno!$A$2:$B$2000,2,FALSE)</f>
        <v>El dato ingresado como atributo @schemeURI es incorrecto.</v>
      </c>
      <c r="M299" s="148" t="s">
        <v>9</v>
      </c>
      <c r="N299" s="2"/>
    </row>
    <row r="300" spans="1:14" s="389" customFormat="1" ht="24" x14ac:dyDescent="0.35">
      <c r="A300" s="2"/>
      <c r="B300" s="885"/>
      <c r="C300" s="886"/>
      <c r="D300" s="885"/>
      <c r="E300" s="885"/>
      <c r="F300" s="868" t="s">
        <v>1665</v>
      </c>
      <c r="G300" s="889" t="s">
        <v>1202</v>
      </c>
      <c r="H300" s="877" t="s">
        <v>3749</v>
      </c>
      <c r="I300" s="139" t="s">
        <v>606</v>
      </c>
      <c r="J300" s="145" t="s">
        <v>6</v>
      </c>
      <c r="K300" s="147" t="s">
        <v>1792</v>
      </c>
      <c r="L300" s="139" t="str">
        <f>VLOOKUP(K300,CódigosRetorno!$A$2:$B$2000,2,FALSE)</f>
        <v>El XML no contiene el tag TaxScheme Name de impuestos globales</v>
      </c>
      <c r="M300" s="138" t="s">
        <v>9</v>
      </c>
      <c r="N300" s="2"/>
    </row>
    <row r="301" spans="1:14" s="389" customFormat="1" ht="24" customHeight="1" x14ac:dyDescent="0.35">
      <c r="A301" s="2"/>
      <c r="B301" s="885"/>
      <c r="C301" s="886"/>
      <c r="D301" s="885"/>
      <c r="E301" s="885"/>
      <c r="F301" s="885"/>
      <c r="G301" s="890"/>
      <c r="H301" s="894"/>
      <c r="I301" s="141" t="s">
        <v>1793</v>
      </c>
      <c r="J301" s="145" t="s">
        <v>6</v>
      </c>
      <c r="K301" s="147" t="s">
        <v>1794</v>
      </c>
      <c r="L301" s="139" t="str">
        <f>VLOOKUP(K301,CódigosRetorno!$A$2:$B$2000,2,FALSE)</f>
        <v>El valor del tag nombre del tributo no corresponde al esperado.</v>
      </c>
      <c r="M301" s="138" t="s">
        <v>1653</v>
      </c>
      <c r="N301" s="2"/>
    </row>
    <row r="302" spans="1:14" s="389" customFormat="1" ht="24" x14ac:dyDescent="0.35">
      <c r="A302" s="2"/>
      <c r="B302" s="885"/>
      <c r="C302" s="886"/>
      <c r="D302" s="885"/>
      <c r="E302" s="885"/>
      <c r="F302" s="868" t="s">
        <v>144</v>
      </c>
      <c r="G302" s="889" t="s">
        <v>1202</v>
      </c>
      <c r="H302" s="877" t="s">
        <v>3750</v>
      </c>
      <c r="I302" s="139" t="s">
        <v>606</v>
      </c>
      <c r="J302" s="145" t="s">
        <v>6</v>
      </c>
      <c r="K302" s="147" t="s">
        <v>1796</v>
      </c>
      <c r="L302" s="139" t="str">
        <f>VLOOKUP(K302,CódigosRetorno!$A$2:$B$2000,2,FALSE)</f>
        <v>El XML no contiene el tag código de tributo internacional de impuestos globales</v>
      </c>
      <c r="M302" s="138" t="s">
        <v>9</v>
      </c>
      <c r="N302" s="2"/>
    </row>
    <row r="303" spans="1:14" s="389" customFormat="1" ht="36" customHeight="1" x14ac:dyDescent="0.35">
      <c r="A303" s="2"/>
      <c r="B303" s="885"/>
      <c r="C303" s="886"/>
      <c r="D303" s="885"/>
      <c r="E303" s="885"/>
      <c r="F303" s="885"/>
      <c r="G303" s="890"/>
      <c r="H303" s="894"/>
      <c r="I303" s="141" t="s">
        <v>1797</v>
      </c>
      <c r="J303" s="145" t="s">
        <v>6</v>
      </c>
      <c r="K303" s="147" t="s">
        <v>1798</v>
      </c>
      <c r="L303" s="139" t="str">
        <f>VLOOKUP(K303,CódigosRetorno!$A$2:$B$2000,2,FALSE)</f>
        <v>El valor del tag codigo de tributo internacional no corresponde al esperado.</v>
      </c>
      <c r="M303" s="138" t="s">
        <v>1653</v>
      </c>
      <c r="N303" s="2"/>
    </row>
    <row r="304" spans="1:14" s="389" customFormat="1" ht="24.75" customHeight="1" x14ac:dyDescent="0.35">
      <c r="A304" s="2"/>
      <c r="B304" s="868">
        <f>B285+1</f>
        <v>41</v>
      </c>
      <c r="C304" s="873" t="s">
        <v>2968</v>
      </c>
      <c r="D304" s="889" t="s">
        <v>63</v>
      </c>
      <c r="E304" s="868" t="s">
        <v>184</v>
      </c>
      <c r="F304" s="868" t="s">
        <v>300</v>
      </c>
      <c r="G304" s="889" t="s">
        <v>1714</v>
      </c>
      <c r="H304" s="873" t="s">
        <v>3755</v>
      </c>
      <c r="I304" s="141" t="s">
        <v>1626</v>
      </c>
      <c r="J304" s="145" t="s">
        <v>6</v>
      </c>
      <c r="K304" s="147" t="s">
        <v>1762</v>
      </c>
      <c r="L304" s="139" t="str">
        <f>VLOOKUP(K304,CódigosRetorno!$A$2:$B$2000,2,FALSE)</f>
        <v>El XML no contiene el tag o no existe información de total valor de venta globales</v>
      </c>
      <c r="M304" s="148" t="s">
        <v>9</v>
      </c>
      <c r="N304" s="2"/>
    </row>
    <row r="305" spans="1:14" s="389" customFormat="1" ht="36" customHeight="1" x14ac:dyDescent="0.35">
      <c r="A305" s="2"/>
      <c r="B305" s="885"/>
      <c r="C305" s="886"/>
      <c r="D305" s="890"/>
      <c r="E305" s="885"/>
      <c r="F305" s="885"/>
      <c r="G305" s="890"/>
      <c r="H305" s="886"/>
      <c r="I305" s="139" t="s">
        <v>1154</v>
      </c>
      <c r="J305" s="38" t="s">
        <v>6</v>
      </c>
      <c r="K305" s="145" t="s">
        <v>1763</v>
      </c>
      <c r="L305" s="139" t="str">
        <f>VLOOKUP(K305,CódigosRetorno!$A$2:$B$2000,2,FALSE)</f>
        <v>El dato ingresado en el total valor de venta globales no cumple con el formato establecido</v>
      </c>
      <c r="M305" s="148" t="s">
        <v>9</v>
      </c>
      <c r="N305" s="2"/>
    </row>
    <row r="306" spans="1:14" s="389" customFormat="1" ht="108" customHeight="1" x14ac:dyDescent="0.35">
      <c r="A306" s="2"/>
      <c r="B306" s="885"/>
      <c r="C306" s="886"/>
      <c r="D306" s="890"/>
      <c r="E306" s="885"/>
      <c r="F306" s="885"/>
      <c r="G306" s="890"/>
      <c r="H306" s="886"/>
      <c r="I306" s="139" t="s">
        <v>3756</v>
      </c>
      <c r="J306" s="834" t="s">
        <v>6</v>
      </c>
      <c r="K306" s="834" t="s">
        <v>1815</v>
      </c>
      <c r="L306" s="139" t="str">
        <f>VLOOKUP(MID(K306,1,4),CódigosRetorno!$A$2:$B$2000,2,FALSE)</f>
        <v>La sumatoria del total valor de venta - operaciones gravadas de línea no corresponden al total</v>
      </c>
      <c r="M306" s="148" t="s">
        <v>9</v>
      </c>
      <c r="N306" s="2"/>
    </row>
    <row r="307" spans="1:14" s="389" customFormat="1" ht="108" customHeight="1" x14ac:dyDescent="0.35">
      <c r="A307" s="2"/>
      <c r="B307" s="885"/>
      <c r="C307" s="886"/>
      <c r="D307" s="890"/>
      <c r="E307" s="885"/>
      <c r="F307" s="885"/>
      <c r="G307" s="890"/>
      <c r="H307" s="886"/>
      <c r="I307" s="139" t="s">
        <v>3757</v>
      </c>
      <c r="J307" s="145" t="s">
        <v>208</v>
      </c>
      <c r="K307" s="538" t="s">
        <v>3758</v>
      </c>
      <c r="L307" s="139" t="str">
        <f>VLOOKUP(MID(K307,1,4),CódigosRetorno!$A$2:$B$2000,2,FALSE)</f>
        <v>La sumatoria del total valor de venta - operaciones gravadas de línea no corresponden al total</v>
      </c>
      <c r="M307" s="148" t="s">
        <v>9</v>
      </c>
      <c r="N307" s="2"/>
    </row>
    <row r="308" spans="1:14" s="389" customFormat="1" ht="108" customHeight="1" x14ac:dyDescent="0.35">
      <c r="A308" s="2"/>
      <c r="B308" s="885"/>
      <c r="C308" s="886"/>
      <c r="D308" s="890"/>
      <c r="E308" s="885"/>
      <c r="F308" s="869"/>
      <c r="G308" s="891"/>
      <c r="H308" s="874"/>
      <c r="I308" s="139" t="s">
        <v>3759</v>
      </c>
      <c r="J308" s="843" t="s">
        <v>6</v>
      </c>
      <c r="K308" s="834" t="s">
        <v>1817</v>
      </c>
      <c r="L308" s="139" t="str">
        <f>VLOOKUP(MID(K308,1,4),CódigosRetorno!$A$2:$B$2000,2,FALSE)</f>
        <v>La sumatoria del total valor de venta - IVAP de línea no corresponden al total</v>
      </c>
      <c r="M308" s="148" t="s">
        <v>9</v>
      </c>
      <c r="N308" s="2"/>
    </row>
    <row r="309" spans="1:14" s="389" customFormat="1" ht="108" customHeight="1" x14ac:dyDescent="0.35">
      <c r="A309" s="2"/>
      <c r="B309" s="885"/>
      <c r="C309" s="886"/>
      <c r="D309" s="890"/>
      <c r="E309" s="885"/>
      <c r="F309" s="134"/>
      <c r="G309" s="137"/>
      <c r="H309" s="296"/>
      <c r="I309" s="139" t="s">
        <v>3760</v>
      </c>
      <c r="J309" s="131" t="s">
        <v>208</v>
      </c>
      <c r="K309" s="147" t="s">
        <v>2972</v>
      </c>
      <c r="L309" s="139" t="str">
        <f>VLOOKUP(K309,CódigosRetorno!$A$2:$B$2000,2,FALSE)</f>
        <v>La sumatoria del total valor de venta - IVAP de línea no corresponden al total</v>
      </c>
      <c r="M309" s="148" t="s">
        <v>9</v>
      </c>
      <c r="N309" s="2"/>
    </row>
    <row r="310" spans="1:14" s="389" customFormat="1" ht="36" customHeight="1" x14ac:dyDescent="0.35">
      <c r="A310" s="2"/>
      <c r="B310" s="885"/>
      <c r="C310" s="886"/>
      <c r="D310" s="890"/>
      <c r="E310" s="885"/>
      <c r="F310" s="138" t="s">
        <v>144</v>
      </c>
      <c r="G310" s="131" t="s">
        <v>308</v>
      </c>
      <c r="H310" s="95" t="s">
        <v>1570</v>
      </c>
      <c r="I310" s="141" t="s">
        <v>1593</v>
      </c>
      <c r="J310" s="145" t="s">
        <v>6</v>
      </c>
      <c r="K310" s="147" t="s">
        <v>1147</v>
      </c>
      <c r="L310" s="139" t="str">
        <f>VLOOKUP(K310,CódigosRetorno!$A$2:$B$2000,2,FALSE)</f>
        <v>La moneda debe ser la misma en todo el documento. Salvo las percepciones que sólo son en moneda nacional</v>
      </c>
      <c r="M310" s="138" t="s">
        <v>1295</v>
      </c>
      <c r="N310" s="2"/>
    </row>
    <row r="311" spans="1:14" s="389" customFormat="1" ht="24.75" customHeight="1" x14ac:dyDescent="0.35">
      <c r="A311" s="2"/>
      <c r="B311" s="885"/>
      <c r="C311" s="886"/>
      <c r="D311" s="890"/>
      <c r="E311" s="885"/>
      <c r="F311" s="868" t="s">
        <v>300</v>
      </c>
      <c r="G311" s="889" t="s">
        <v>1714</v>
      </c>
      <c r="H311" s="873" t="s">
        <v>3761</v>
      </c>
      <c r="I311" s="139" t="s">
        <v>1154</v>
      </c>
      <c r="J311" s="145" t="s">
        <v>6</v>
      </c>
      <c r="K311" s="147" t="s">
        <v>1193</v>
      </c>
      <c r="L311" s="139" t="str">
        <f>VLOOKUP(K311,CódigosRetorno!$A$2:$B$2000,2,FALSE)</f>
        <v>El dato ingresado en TaxAmount no cumple con el formato establecido</v>
      </c>
      <c r="M311" s="148" t="s">
        <v>9</v>
      </c>
      <c r="N311" s="2"/>
    </row>
    <row r="312" spans="1:14" s="389" customFormat="1" ht="143.25" customHeight="1" x14ac:dyDescent="0.35">
      <c r="A312" s="2"/>
      <c r="B312" s="885"/>
      <c r="C312" s="886"/>
      <c r="D312" s="890"/>
      <c r="E312" s="885"/>
      <c r="F312" s="885"/>
      <c r="G312" s="890"/>
      <c r="H312" s="886"/>
      <c r="I312" s="835" t="s">
        <v>3500</v>
      </c>
      <c r="J312" s="582" t="s">
        <v>6</v>
      </c>
      <c r="K312" s="582" t="s">
        <v>1820</v>
      </c>
      <c r="L312" s="581" t="str">
        <f>VLOOKUP(MID(K312,1,4),CódigosRetorno!$A$2:$B$2000,2,FALSE)</f>
        <v>El cálculo del IGV es Incorrecto</v>
      </c>
      <c r="M312" s="583" t="s">
        <v>9</v>
      </c>
      <c r="N312" s="2"/>
    </row>
    <row r="313" spans="1:14" s="389" customFormat="1" ht="132" customHeight="1" x14ac:dyDescent="0.35">
      <c r="A313" s="2"/>
      <c r="B313" s="885"/>
      <c r="C313" s="886"/>
      <c r="D313" s="890"/>
      <c r="E313" s="885"/>
      <c r="F313" s="885"/>
      <c r="G313" s="890"/>
      <c r="H313" s="886"/>
      <c r="I313" s="835" t="s">
        <v>3501</v>
      </c>
      <c r="J313" s="582" t="s">
        <v>6</v>
      </c>
      <c r="K313" s="582" t="s">
        <v>1822</v>
      </c>
      <c r="L313" s="581" t="str">
        <f>VLOOKUP(MID(K313,1,4),CódigosRetorno!$A$2:$B$2000,2,FALSE)</f>
        <v>La tasa del IGV debe ser la misma en todas las líneas o ítems del documento y debe corresponder con una tasa vigente.</v>
      </c>
      <c r="M313" s="583"/>
      <c r="N313" s="2"/>
    </row>
    <row r="314" spans="1:14" s="389" customFormat="1" ht="87.65" customHeight="1" x14ac:dyDescent="0.35">
      <c r="A314" s="2"/>
      <c r="B314" s="885"/>
      <c r="C314" s="886"/>
      <c r="D314" s="890"/>
      <c r="E314" s="885"/>
      <c r="F314" s="885"/>
      <c r="G314" s="890"/>
      <c r="H314" s="886"/>
      <c r="I314" s="835" t="s">
        <v>3762</v>
      </c>
      <c r="J314" s="582" t="s">
        <v>208</v>
      </c>
      <c r="K314" s="601" t="s">
        <v>2977</v>
      </c>
      <c r="L314" s="581" t="str">
        <f>VLOOKUP(K314,CódigosRetorno!$A$2:$B$2000,2,FALSE)</f>
        <v>El cálculo del IGV es Incorrecto</v>
      </c>
      <c r="M314" s="583" t="s">
        <v>9</v>
      </c>
      <c r="N314" s="2"/>
    </row>
    <row r="315" spans="1:14" s="389" customFormat="1" ht="132" customHeight="1" x14ac:dyDescent="0.35">
      <c r="A315" s="2"/>
      <c r="B315" s="885"/>
      <c r="C315" s="886"/>
      <c r="D315" s="890"/>
      <c r="E315" s="885"/>
      <c r="F315" s="885"/>
      <c r="G315" s="890"/>
      <c r="H315" s="886"/>
      <c r="I315" s="835" t="s">
        <v>3503</v>
      </c>
      <c r="J315" s="582" t="s">
        <v>208</v>
      </c>
      <c r="K315" s="601" t="s">
        <v>2979</v>
      </c>
      <c r="L315" s="581" t="str">
        <f>VLOOKUP(K315,CódigosRetorno!$A$2:$B$2000,2,FALSE)</f>
        <v>La tasa del IGV debe ser la misma en todas las líneas o ítems del documento y debe corresponder con una tasa vigente.</v>
      </c>
      <c r="M315" s="583" t="s">
        <v>9</v>
      </c>
      <c r="N315" s="2"/>
    </row>
    <row r="316" spans="1:14" s="389" customFormat="1" ht="87" customHeight="1" x14ac:dyDescent="0.35">
      <c r="A316" s="2"/>
      <c r="B316" s="885"/>
      <c r="C316" s="886"/>
      <c r="D316" s="890"/>
      <c r="E316" s="885"/>
      <c r="F316" s="885"/>
      <c r="G316" s="890"/>
      <c r="H316" s="886"/>
      <c r="I316" s="581" t="s">
        <v>1823</v>
      </c>
      <c r="J316" s="582" t="s">
        <v>208</v>
      </c>
      <c r="K316" s="582">
        <v>4439</v>
      </c>
      <c r="L316" s="581" t="str">
        <f>VLOOKUP(MID(K316,1,4),CódigosRetorno!$A$2:$B$2000,2,FALSE)</f>
        <v>El emisor no se encuentra en el Padrón de IGV 10%</v>
      </c>
      <c r="M316" s="584" t="s">
        <v>2980</v>
      </c>
      <c r="N316" s="2"/>
    </row>
    <row r="317" spans="1:14" s="389" customFormat="1" ht="84" customHeight="1" x14ac:dyDescent="0.35">
      <c r="A317" s="2"/>
      <c r="B317" s="885"/>
      <c r="C317" s="886"/>
      <c r="D317" s="890"/>
      <c r="E317" s="885"/>
      <c r="F317" s="885"/>
      <c r="G317" s="890"/>
      <c r="H317" s="886"/>
      <c r="I317" s="139" t="s">
        <v>3763</v>
      </c>
      <c r="J317" s="834" t="s">
        <v>6</v>
      </c>
      <c r="K317" s="834" t="s">
        <v>1826</v>
      </c>
      <c r="L317" s="139" t="str">
        <f>VLOOKUP(MID(K317,1,4),CódigosRetorno!$A$2:$B$2000,2,FALSE)</f>
        <v>El importe del IVAP no corresponden al determinado por la informacion consignada.</v>
      </c>
      <c r="M317" s="148" t="s">
        <v>9</v>
      </c>
      <c r="N317" s="2"/>
    </row>
    <row r="318" spans="1:14" s="389" customFormat="1" ht="84" customHeight="1" x14ac:dyDescent="0.35">
      <c r="A318" s="2"/>
      <c r="B318" s="885"/>
      <c r="C318" s="886"/>
      <c r="D318" s="890"/>
      <c r="E318" s="885"/>
      <c r="F318" s="133"/>
      <c r="G318" s="293"/>
      <c r="H318" s="340"/>
      <c r="I318" s="139" t="s">
        <v>3764</v>
      </c>
      <c r="J318" s="145" t="s">
        <v>208</v>
      </c>
      <c r="K318" s="147" t="s">
        <v>1197</v>
      </c>
      <c r="L318" s="139" t="str">
        <f>VLOOKUP(K318,CódigosRetorno!$A$2:$B$2000,2,FALSE)</f>
        <v>El importe del IVAP no corresponden al determinado por la informacion consignada.</v>
      </c>
      <c r="M318" s="148" t="s">
        <v>9</v>
      </c>
      <c r="N318" s="2"/>
    </row>
    <row r="319" spans="1:14" s="389" customFormat="1" ht="36" customHeight="1" x14ac:dyDescent="0.35">
      <c r="A319" s="2"/>
      <c r="B319" s="885"/>
      <c r="C319" s="886"/>
      <c r="D319" s="890"/>
      <c r="E319" s="885"/>
      <c r="F319" s="132" t="s">
        <v>144</v>
      </c>
      <c r="G319" s="131" t="s">
        <v>308</v>
      </c>
      <c r="H319" s="95" t="s">
        <v>1570</v>
      </c>
      <c r="I319" s="141" t="s">
        <v>1593</v>
      </c>
      <c r="J319" s="145" t="s">
        <v>6</v>
      </c>
      <c r="K319" s="147" t="s">
        <v>1147</v>
      </c>
      <c r="L319" s="139" t="str">
        <f>VLOOKUP(K319,CódigosRetorno!$A$2:$B$2000,2,FALSE)</f>
        <v>La moneda debe ser la misma en todo el documento. Salvo las percepciones que sólo son en moneda nacional</v>
      </c>
      <c r="M319" s="138" t="s">
        <v>1295</v>
      </c>
      <c r="N319" s="2"/>
    </row>
    <row r="320" spans="1:14" s="389" customFormat="1" ht="24" x14ac:dyDescent="0.35">
      <c r="A320" s="2"/>
      <c r="B320" s="885"/>
      <c r="C320" s="886"/>
      <c r="D320" s="890"/>
      <c r="E320" s="885"/>
      <c r="F320" s="872" t="s">
        <v>664</v>
      </c>
      <c r="G320" s="892" t="s">
        <v>1202</v>
      </c>
      <c r="H320" s="877" t="s">
        <v>3746</v>
      </c>
      <c r="I320" s="139" t="s">
        <v>606</v>
      </c>
      <c r="J320" s="131" t="s">
        <v>6</v>
      </c>
      <c r="K320" s="539" t="s">
        <v>1784</v>
      </c>
      <c r="L320" s="139" t="str">
        <f>VLOOKUP(K320,CódigosRetorno!$A$2:$B$2000,2,FALSE)</f>
        <v>El XML no contiene el tag o no existe información de código de tributo.</v>
      </c>
      <c r="M320" s="138" t="s">
        <v>9</v>
      </c>
      <c r="N320" s="2"/>
    </row>
    <row r="321" spans="1:14" s="389" customFormat="1" ht="24" customHeight="1" x14ac:dyDescent="0.35">
      <c r="A321" s="2"/>
      <c r="B321" s="885"/>
      <c r="C321" s="886"/>
      <c r="D321" s="890"/>
      <c r="E321" s="885"/>
      <c r="F321" s="872"/>
      <c r="G321" s="892"/>
      <c r="H321" s="894"/>
      <c r="I321" s="141" t="s">
        <v>1785</v>
      </c>
      <c r="J321" s="371" t="s">
        <v>6</v>
      </c>
      <c r="K321" s="495" t="s">
        <v>1786</v>
      </c>
      <c r="L321" s="139" t="str">
        <f>VLOOKUP(K321,CódigosRetorno!$A$2:$B$2000,2,FALSE)</f>
        <v>El dato ingresado como codigo de tributo global no corresponde al valor esperado.</v>
      </c>
      <c r="M321" s="138" t="s">
        <v>1653</v>
      </c>
      <c r="N321" s="2"/>
    </row>
    <row r="322" spans="1:14" s="389" customFormat="1" ht="24" customHeight="1" x14ac:dyDescent="0.35">
      <c r="A322" s="2"/>
      <c r="B322" s="885"/>
      <c r="C322" s="886"/>
      <c r="D322" s="890"/>
      <c r="E322" s="885"/>
      <c r="F322" s="872"/>
      <c r="G322" s="892"/>
      <c r="H322" s="894"/>
      <c r="I322" s="386" t="s">
        <v>1787</v>
      </c>
      <c r="J322" s="147" t="s">
        <v>6</v>
      </c>
      <c r="K322" s="147" t="s">
        <v>1788</v>
      </c>
      <c r="L322" s="139" t="str">
        <f>VLOOKUP(K322,CódigosRetorno!$A$2:$B$2000,2,FALSE)</f>
        <v>El código de tributo no debe repetirse a nivel de totales</v>
      </c>
      <c r="M322" s="126" t="s">
        <v>9</v>
      </c>
      <c r="N322" s="2"/>
    </row>
    <row r="323" spans="1:14" s="389" customFormat="1" ht="48" customHeight="1" x14ac:dyDescent="0.35">
      <c r="A323" s="2"/>
      <c r="B323" s="885"/>
      <c r="C323" s="886"/>
      <c r="D323" s="890"/>
      <c r="E323" s="885"/>
      <c r="F323" s="872"/>
      <c r="G323" s="892"/>
      <c r="H323" s="894"/>
      <c r="I323" s="139" t="s">
        <v>3765</v>
      </c>
      <c r="J323" s="145" t="s">
        <v>6</v>
      </c>
      <c r="K323" s="147" t="s">
        <v>1790</v>
      </c>
      <c r="L323" s="139" t="str">
        <f>VLOOKUP(K323,CódigosRetorno!$A$2:$B$2000,2,FALSE)</f>
        <v>El dato ingresado como codigo de tributo global es invalido para tipo de operación.</v>
      </c>
      <c r="M323" s="126" t="s">
        <v>9</v>
      </c>
      <c r="N323" s="2"/>
    </row>
    <row r="324" spans="1:14" s="389" customFormat="1" ht="48" customHeight="1" x14ac:dyDescent="0.35">
      <c r="A324" s="2"/>
      <c r="B324" s="885"/>
      <c r="C324" s="886"/>
      <c r="D324" s="890"/>
      <c r="E324" s="885"/>
      <c r="F324" s="872"/>
      <c r="G324" s="892"/>
      <c r="H324" s="894"/>
      <c r="I324" s="139" t="s">
        <v>3766</v>
      </c>
      <c r="J324" s="145" t="s">
        <v>6</v>
      </c>
      <c r="K324" s="147" t="s">
        <v>1790</v>
      </c>
      <c r="L324" s="139" t="str">
        <f>VLOOKUP(K324,CódigosRetorno!$A$2:$B$2000,2,FALSE)</f>
        <v>El dato ingresado como codigo de tributo global es invalido para tipo de operación.</v>
      </c>
      <c r="M324" s="126" t="s">
        <v>9</v>
      </c>
      <c r="N324" s="2"/>
    </row>
    <row r="325" spans="1:14" s="389" customFormat="1" ht="24" customHeight="1" x14ac:dyDescent="0.35">
      <c r="A325" s="2"/>
      <c r="B325" s="885"/>
      <c r="C325" s="886"/>
      <c r="D325" s="890"/>
      <c r="E325" s="885"/>
      <c r="F325" s="868"/>
      <c r="G325" s="138" t="s">
        <v>1661</v>
      </c>
      <c r="H325" s="139" t="s">
        <v>1329</v>
      </c>
      <c r="I325" s="139" t="s">
        <v>1662</v>
      </c>
      <c r="J325" s="131" t="s">
        <v>208</v>
      </c>
      <c r="K325" s="145" t="s">
        <v>1331</v>
      </c>
      <c r="L325" s="139" t="str">
        <f>VLOOKUP(K325,CódigosRetorno!$A$2:$B$2000,2,FALSE)</f>
        <v>El dato ingresado como atributo @schemeName es incorrecto.</v>
      </c>
      <c r="M325" s="148" t="s">
        <v>9</v>
      </c>
      <c r="N325" s="2"/>
    </row>
    <row r="326" spans="1:14" s="389" customFormat="1" ht="24" customHeight="1" x14ac:dyDescent="0.35">
      <c r="A326" s="2"/>
      <c r="B326" s="885"/>
      <c r="C326" s="886"/>
      <c r="D326" s="890"/>
      <c r="E326" s="885"/>
      <c r="F326" s="885"/>
      <c r="G326" s="138" t="s">
        <v>1257</v>
      </c>
      <c r="H326" s="139" t="s">
        <v>1258</v>
      </c>
      <c r="I326" s="139" t="s">
        <v>1259</v>
      </c>
      <c r="J326" s="131" t="s">
        <v>208</v>
      </c>
      <c r="K326" s="145" t="s">
        <v>1260</v>
      </c>
      <c r="L326" s="139" t="str">
        <f>VLOOKUP(K326,CódigosRetorno!$A$2:$B$2000,2,FALSE)</f>
        <v>El dato ingresado como atributo @schemeAgencyName es incorrecto.</v>
      </c>
      <c r="M326" s="148" t="s">
        <v>9</v>
      </c>
      <c r="N326" s="2"/>
    </row>
    <row r="327" spans="1:14" s="389" customFormat="1" ht="48" customHeight="1" x14ac:dyDescent="0.35">
      <c r="A327" s="2"/>
      <c r="B327" s="885"/>
      <c r="C327" s="886"/>
      <c r="D327" s="890"/>
      <c r="E327" s="885"/>
      <c r="F327" s="869"/>
      <c r="G327" s="138" t="s">
        <v>1690</v>
      </c>
      <c r="H327" s="95" t="s">
        <v>1333</v>
      </c>
      <c r="I327" s="139" t="s">
        <v>1664</v>
      </c>
      <c r="J327" s="145" t="s">
        <v>208</v>
      </c>
      <c r="K327" s="147" t="s">
        <v>1335</v>
      </c>
      <c r="L327" s="139" t="str">
        <f>VLOOKUP(K327,CódigosRetorno!$A$2:$B$2000,2,FALSE)</f>
        <v>El dato ingresado como atributo @schemeURI es incorrecto.</v>
      </c>
      <c r="M327" s="148" t="s">
        <v>9</v>
      </c>
      <c r="N327" s="2"/>
    </row>
    <row r="328" spans="1:14" s="389" customFormat="1" ht="24" x14ac:dyDescent="0.35">
      <c r="A328" s="2"/>
      <c r="B328" s="885"/>
      <c r="C328" s="886"/>
      <c r="D328" s="890"/>
      <c r="E328" s="885"/>
      <c r="F328" s="872" t="s">
        <v>1665</v>
      </c>
      <c r="G328" s="892" t="s">
        <v>1202</v>
      </c>
      <c r="H328" s="871" t="s">
        <v>3749</v>
      </c>
      <c r="I328" s="139" t="s">
        <v>606</v>
      </c>
      <c r="J328" s="145" t="s">
        <v>6</v>
      </c>
      <c r="K328" s="147" t="s">
        <v>1792</v>
      </c>
      <c r="L328" s="139" t="str">
        <f>VLOOKUP(K328,CódigosRetorno!$A$2:$B$2000,2,FALSE)</f>
        <v>El XML no contiene el tag TaxScheme Name de impuestos globales</v>
      </c>
      <c r="M328" s="138" t="s">
        <v>9</v>
      </c>
      <c r="N328" s="2"/>
    </row>
    <row r="329" spans="1:14" s="389" customFormat="1" ht="24" x14ac:dyDescent="0.35">
      <c r="A329" s="2"/>
      <c r="B329" s="885"/>
      <c r="C329" s="886"/>
      <c r="D329" s="890"/>
      <c r="E329" s="885"/>
      <c r="F329" s="872"/>
      <c r="G329" s="892"/>
      <c r="H329" s="871"/>
      <c r="I329" s="141" t="s">
        <v>1793</v>
      </c>
      <c r="J329" s="145" t="s">
        <v>6</v>
      </c>
      <c r="K329" s="147" t="s">
        <v>1794</v>
      </c>
      <c r="L329" s="139" t="str">
        <f>VLOOKUP(K329,CódigosRetorno!$A$2:$B$2000,2,FALSE)</f>
        <v>El valor del tag nombre del tributo no corresponde al esperado.</v>
      </c>
      <c r="M329" s="138" t="s">
        <v>1653</v>
      </c>
      <c r="N329" s="2"/>
    </row>
    <row r="330" spans="1:14" s="389" customFormat="1" ht="24" x14ac:dyDescent="0.35">
      <c r="A330" s="2"/>
      <c r="B330" s="885"/>
      <c r="C330" s="886"/>
      <c r="D330" s="890"/>
      <c r="E330" s="885"/>
      <c r="F330" s="868" t="s">
        <v>144</v>
      </c>
      <c r="G330" s="889"/>
      <c r="H330" s="877" t="s">
        <v>3750</v>
      </c>
      <c r="I330" s="139" t="s">
        <v>606</v>
      </c>
      <c r="J330" s="145" t="s">
        <v>6</v>
      </c>
      <c r="K330" s="147" t="s">
        <v>1796</v>
      </c>
      <c r="L330" s="139" t="str">
        <f>VLOOKUP(K330,CódigosRetorno!$A$2:$B$2000,2,FALSE)</f>
        <v>El XML no contiene el tag código de tributo internacional de impuestos globales</v>
      </c>
      <c r="M330" s="138" t="s">
        <v>9</v>
      </c>
      <c r="N330" s="2"/>
    </row>
    <row r="331" spans="1:14" s="389" customFormat="1" ht="24" x14ac:dyDescent="0.35">
      <c r="A331" s="2"/>
      <c r="B331" s="885"/>
      <c r="C331" s="886"/>
      <c r="D331" s="890"/>
      <c r="E331" s="869"/>
      <c r="F331" s="869"/>
      <c r="G331" s="891"/>
      <c r="H331" s="878"/>
      <c r="I331" s="141" t="s">
        <v>1797</v>
      </c>
      <c r="J331" s="145" t="s">
        <v>6</v>
      </c>
      <c r="K331" s="147" t="s">
        <v>1798</v>
      </c>
      <c r="L331" s="139" t="str">
        <f>VLOOKUP(K331,CódigosRetorno!$A$2:$B$2000,2,FALSE)</f>
        <v>El valor del tag codigo de tributo internacional no corresponde al esperado.</v>
      </c>
      <c r="M331" s="138" t="s">
        <v>1653</v>
      </c>
      <c r="N331" s="2"/>
    </row>
    <row r="332" spans="1:14" s="389" customFormat="1" ht="24" customHeight="1" x14ac:dyDescent="0.35">
      <c r="A332" s="2"/>
      <c r="B332" s="868" t="s">
        <v>3767</v>
      </c>
      <c r="C332" s="873" t="s">
        <v>3509</v>
      </c>
      <c r="D332" s="889" t="s">
        <v>63</v>
      </c>
      <c r="E332" s="868" t="s">
        <v>184</v>
      </c>
      <c r="F332" s="868" t="s">
        <v>300</v>
      </c>
      <c r="G332" s="889" t="s">
        <v>1714</v>
      </c>
      <c r="H332" s="877" t="s">
        <v>3768</v>
      </c>
      <c r="I332" s="141" t="s">
        <v>1626</v>
      </c>
      <c r="J332" s="145" t="s">
        <v>6</v>
      </c>
      <c r="K332" s="147" t="s">
        <v>1762</v>
      </c>
      <c r="L332" s="139" t="str">
        <f>VLOOKUP(K332,CódigosRetorno!$A$2:$B$2000,2,FALSE)</f>
        <v>El XML no contiene el tag o no existe información de total valor de venta globales</v>
      </c>
      <c r="M332" s="148" t="s">
        <v>9</v>
      </c>
      <c r="N332" s="2"/>
    </row>
    <row r="333" spans="1:14" s="389" customFormat="1" ht="36" customHeight="1" x14ac:dyDescent="0.35">
      <c r="A333" s="2"/>
      <c r="B333" s="885"/>
      <c r="C333" s="886"/>
      <c r="D333" s="890"/>
      <c r="E333" s="885"/>
      <c r="F333" s="885"/>
      <c r="G333" s="890"/>
      <c r="H333" s="894"/>
      <c r="I333" s="139" t="s">
        <v>1154</v>
      </c>
      <c r="J333" s="38" t="s">
        <v>6</v>
      </c>
      <c r="K333" s="145" t="s">
        <v>1763</v>
      </c>
      <c r="L333" s="139" t="str">
        <f>VLOOKUP(K333,CódigosRetorno!$A$2:$B$2000,2,FALSE)</f>
        <v>El dato ingresado en el total valor de venta globales no cumple con el formato establecido</v>
      </c>
      <c r="M333" s="148" t="s">
        <v>9</v>
      </c>
      <c r="N333" s="2"/>
    </row>
    <row r="334" spans="1:14" s="389" customFormat="1" ht="132" customHeight="1" x14ac:dyDescent="0.35">
      <c r="A334" s="2"/>
      <c r="B334" s="885"/>
      <c r="C334" s="886"/>
      <c r="D334" s="890"/>
      <c r="E334" s="885"/>
      <c r="F334" s="885"/>
      <c r="G334" s="890"/>
      <c r="H334" s="894"/>
      <c r="I334" s="139" t="s">
        <v>3769</v>
      </c>
      <c r="J334" s="843" t="s">
        <v>6</v>
      </c>
      <c r="K334" s="834" t="s">
        <v>1832</v>
      </c>
      <c r="L334" s="139" t="str">
        <f>VLOOKUP(MID(K334,1,4),CódigosRetorno!$A$2:$B$2000,2,FALSE)</f>
        <v>La sumatoria del monto base - ISC de línea no corresponden al total</v>
      </c>
      <c r="M334" s="148" t="s">
        <v>9</v>
      </c>
      <c r="N334" s="2"/>
    </row>
    <row r="335" spans="1:14" s="389" customFormat="1" ht="144" customHeight="1" x14ac:dyDescent="0.35">
      <c r="A335" s="2"/>
      <c r="B335" s="885"/>
      <c r="C335" s="886"/>
      <c r="D335" s="890"/>
      <c r="E335" s="885"/>
      <c r="F335" s="133"/>
      <c r="G335" s="293"/>
      <c r="H335" s="149"/>
      <c r="I335" s="139" t="s">
        <v>3770</v>
      </c>
      <c r="J335" s="131" t="s">
        <v>208</v>
      </c>
      <c r="K335" s="145" t="s">
        <v>2987</v>
      </c>
      <c r="L335" s="139" t="str">
        <f>VLOOKUP(K335,CódigosRetorno!$A$2:$B$2000,2,FALSE)</f>
        <v>La sumatoria del monto base - ISC de línea no corresponden al total</v>
      </c>
      <c r="M335" s="148" t="s">
        <v>9</v>
      </c>
      <c r="N335" s="2"/>
    </row>
    <row r="336" spans="1:14" s="389" customFormat="1" ht="63" customHeight="1" x14ac:dyDescent="0.35">
      <c r="A336" s="2"/>
      <c r="B336" s="885"/>
      <c r="C336" s="886"/>
      <c r="D336" s="890"/>
      <c r="E336" s="885"/>
      <c r="F336" s="133"/>
      <c r="G336" s="137"/>
      <c r="H336" s="365"/>
      <c r="I336" s="139" t="s">
        <v>3513</v>
      </c>
      <c r="J336" s="843" t="s">
        <v>6</v>
      </c>
      <c r="K336" s="834" t="s">
        <v>1834</v>
      </c>
      <c r="L336" s="139" t="str">
        <f>VLOOKUP(MID(K336,1,4),CódigosRetorno!$A$2:$B$2000,2,FALSE)</f>
        <v>La sumatoria del monto base - Otros tributos de línea no corresponden al total</v>
      </c>
      <c r="M336" s="148" t="s">
        <v>9</v>
      </c>
      <c r="N336" s="2"/>
    </row>
    <row r="337" spans="1:14" s="389" customFormat="1" ht="63" customHeight="1" x14ac:dyDescent="0.35">
      <c r="A337" s="2"/>
      <c r="B337" s="885"/>
      <c r="C337" s="886"/>
      <c r="D337" s="890"/>
      <c r="E337" s="885"/>
      <c r="F337" s="133"/>
      <c r="G337" s="137"/>
      <c r="H337" s="365"/>
      <c r="I337" s="139" t="s">
        <v>3514</v>
      </c>
      <c r="J337" s="131" t="s">
        <v>208</v>
      </c>
      <c r="K337" s="145" t="s">
        <v>2989</v>
      </c>
      <c r="L337" s="139" t="str">
        <f>VLOOKUP(K337,CódigosRetorno!$A$2:$B$2000,2,FALSE)</f>
        <v>La sumatoria del monto base - Otros tributos de línea no corresponden al total</v>
      </c>
      <c r="M337" s="148" t="s">
        <v>9</v>
      </c>
      <c r="N337" s="2"/>
    </row>
    <row r="338" spans="1:14" s="389" customFormat="1" ht="36" customHeight="1" x14ac:dyDescent="0.35">
      <c r="A338" s="2"/>
      <c r="B338" s="885"/>
      <c r="C338" s="886"/>
      <c r="D338" s="890"/>
      <c r="E338" s="885"/>
      <c r="F338" s="132" t="s">
        <v>144</v>
      </c>
      <c r="G338" s="137" t="s">
        <v>308</v>
      </c>
      <c r="H338" s="95" t="s">
        <v>1570</v>
      </c>
      <c r="I338" s="141" t="s">
        <v>1593</v>
      </c>
      <c r="J338" s="145" t="s">
        <v>6</v>
      </c>
      <c r="K338" s="147" t="s">
        <v>1147</v>
      </c>
      <c r="L338" s="139" t="str">
        <f>VLOOKUP(K338,CódigosRetorno!$A$2:$B$2000,2,FALSE)</f>
        <v>La moneda debe ser la misma en todo el documento. Salvo las percepciones que sólo son en moneda nacional</v>
      </c>
      <c r="M338" s="148" t="s">
        <v>1295</v>
      </c>
      <c r="N338" s="2"/>
    </row>
    <row r="339" spans="1:14" s="389" customFormat="1" ht="24.75" customHeight="1" x14ac:dyDescent="0.35">
      <c r="A339" s="2"/>
      <c r="B339" s="885"/>
      <c r="C339" s="886"/>
      <c r="D339" s="890"/>
      <c r="E339" s="885"/>
      <c r="F339" s="868" t="s">
        <v>300</v>
      </c>
      <c r="G339" s="889" t="s">
        <v>1714</v>
      </c>
      <c r="H339" s="877" t="s">
        <v>3771</v>
      </c>
      <c r="I339" s="139" t="s">
        <v>1154</v>
      </c>
      <c r="J339" s="145" t="s">
        <v>6</v>
      </c>
      <c r="K339" s="147" t="s">
        <v>1193</v>
      </c>
      <c r="L339" s="139" t="str">
        <f>VLOOKUP(K339,CódigosRetorno!$A$2:$B$2000,2,FALSE)</f>
        <v>El dato ingresado en TaxAmount no cumple con el formato establecido</v>
      </c>
      <c r="M339" s="138" t="s">
        <v>9</v>
      </c>
      <c r="N339" s="2"/>
    </row>
    <row r="340" spans="1:14" s="389" customFormat="1" ht="132" customHeight="1" x14ac:dyDescent="0.35">
      <c r="A340" s="2"/>
      <c r="B340" s="885"/>
      <c r="C340" s="886"/>
      <c r="D340" s="890"/>
      <c r="E340" s="885"/>
      <c r="F340" s="885"/>
      <c r="G340" s="890"/>
      <c r="H340" s="894"/>
      <c r="I340" s="139" t="s">
        <v>3772</v>
      </c>
      <c r="J340" s="843" t="s">
        <v>6</v>
      </c>
      <c r="K340" s="834" t="s">
        <v>1837</v>
      </c>
      <c r="L340" s="139" t="str">
        <f>VLOOKUP(MID(K340,1,4),CódigosRetorno!$A$2:$B$2000,2,FALSE)</f>
        <v>La sumatoria del total del importe del tributo ISC de línea no corresponden al total</v>
      </c>
      <c r="M340" s="138" t="s">
        <v>9</v>
      </c>
      <c r="N340" s="2"/>
    </row>
    <row r="341" spans="1:14" s="389" customFormat="1" ht="144" customHeight="1" x14ac:dyDescent="0.35">
      <c r="A341" s="2"/>
      <c r="B341" s="885"/>
      <c r="C341" s="886"/>
      <c r="D341" s="890"/>
      <c r="E341" s="885"/>
      <c r="F341" s="885"/>
      <c r="G341" s="890"/>
      <c r="H341" s="894"/>
      <c r="I341" s="139" t="s">
        <v>3773</v>
      </c>
      <c r="J341" s="131" t="s">
        <v>208</v>
      </c>
      <c r="K341" s="147" t="s">
        <v>2993</v>
      </c>
      <c r="L341" s="139" t="str">
        <f>VLOOKUP(K341,CódigosRetorno!$A$2:$B$2000,2,FALSE)</f>
        <v>La sumatoria del total del importe del tributo ISC de línea no corresponden al total</v>
      </c>
      <c r="M341" s="138" t="s">
        <v>9</v>
      </c>
      <c r="N341" s="2"/>
    </row>
    <row r="342" spans="1:14" s="389" customFormat="1" ht="72" customHeight="1" x14ac:dyDescent="0.35">
      <c r="A342" s="2"/>
      <c r="B342" s="885"/>
      <c r="C342" s="886"/>
      <c r="D342" s="890"/>
      <c r="E342" s="885"/>
      <c r="F342" s="885"/>
      <c r="G342" s="890"/>
      <c r="H342" s="894"/>
      <c r="I342" s="139" t="s">
        <v>3774</v>
      </c>
      <c r="J342" s="843" t="s">
        <v>6</v>
      </c>
      <c r="K342" s="834" t="s">
        <v>1843</v>
      </c>
      <c r="L342" s="139" t="str">
        <f>VLOOKUP(MID(K342,1,4),CódigosRetorno!$A$2:$B$2000,2,FALSE)</f>
        <v>La sumatoria del total del importe del tributo Otros tributos de línea no corresponden al total</v>
      </c>
      <c r="M342" s="138" t="s">
        <v>9</v>
      </c>
      <c r="N342" s="2"/>
    </row>
    <row r="343" spans="1:14" s="389" customFormat="1" ht="72" customHeight="1" x14ac:dyDescent="0.35">
      <c r="A343" s="2"/>
      <c r="B343" s="885"/>
      <c r="C343" s="886"/>
      <c r="D343" s="890"/>
      <c r="E343" s="885"/>
      <c r="F343" s="133"/>
      <c r="G343" s="293"/>
      <c r="H343" s="149"/>
      <c r="I343" s="139" t="s">
        <v>3775</v>
      </c>
      <c r="J343" s="131" t="s">
        <v>208</v>
      </c>
      <c r="K343" s="147" t="s">
        <v>2996</v>
      </c>
      <c r="L343" s="139" t="str">
        <f>VLOOKUP(K343,CódigosRetorno!$A$2:$B$2000,2,FALSE)</f>
        <v>La sumatoria del total del importe del tributo Otros tributos de línea no corresponden al total</v>
      </c>
      <c r="M343" s="138" t="s">
        <v>9</v>
      </c>
      <c r="N343" s="2"/>
    </row>
    <row r="344" spans="1:14" s="389" customFormat="1" ht="36" customHeight="1" x14ac:dyDescent="0.35">
      <c r="A344" s="2"/>
      <c r="B344" s="885"/>
      <c r="C344" s="886"/>
      <c r="D344" s="890"/>
      <c r="E344" s="885"/>
      <c r="F344" s="132" t="s">
        <v>144</v>
      </c>
      <c r="G344" s="137" t="s">
        <v>308</v>
      </c>
      <c r="H344" s="95" t="s">
        <v>1570</v>
      </c>
      <c r="I344" s="141" t="s">
        <v>1593</v>
      </c>
      <c r="J344" s="145" t="s">
        <v>6</v>
      </c>
      <c r="K344" s="147" t="s">
        <v>1147</v>
      </c>
      <c r="L344" s="139" t="str">
        <f>VLOOKUP(K344,CódigosRetorno!$A$2:$B$2000,2,FALSE)</f>
        <v>La moneda debe ser la misma en todo el documento. Salvo las percepciones que sólo son en moneda nacional</v>
      </c>
      <c r="M344" s="138" t="s">
        <v>1295</v>
      </c>
      <c r="N344" s="2"/>
    </row>
    <row r="345" spans="1:14" s="389" customFormat="1" ht="24" x14ac:dyDescent="0.35">
      <c r="A345" s="2"/>
      <c r="B345" s="885"/>
      <c r="C345" s="886"/>
      <c r="D345" s="890"/>
      <c r="E345" s="885"/>
      <c r="F345" s="868" t="s">
        <v>664</v>
      </c>
      <c r="G345" s="889" t="s">
        <v>1202</v>
      </c>
      <c r="H345" s="877" t="s">
        <v>3746</v>
      </c>
      <c r="I345" s="139" t="s">
        <v>606</v>
      </c>
      <c r="J345" s="145" t="s">
        <v>6</v>
      </c>
      <c r="K345" s="147" t="s">
        <v>1784</v>
      </c>
      <c r="L345" s="139" t="str">
        <f>VLOOKUP(K345,CódigosRetorno!$A$2:$B$2000,2,FALSE)</f>
        <v>El XML no contiene el tag o no existe información de código de tributo.</v>
      </c>
      <c r="M345" s="138" t="s">
        <v>9</v>
      </c>
      <c r="N345" s="2"/>
    </row>
    <row r="346" spans="1:14" s="389" customFormat="1" ht="24" customHeight="1" x14ac:dyDescent="0.35">
      <c r="A346" s="2"/>
      <c r="B346" s="885"/>
      <c r="C346" s="886"/>
      <c r="D346" s="890"/>
      <c r="E346" s="885"/>
      <c r="F346" s="885"/>
      <c r="G346" s="890"/>
      <c r="H346" s="894"/>
      <c r="I346" s="141" t="s">
        <v>1785</v>
      </c>
      <c r="J346" s="145" t="s">
        <v>6</v>
      </c>
      <c r="K346" s="147" t="s">
        <v>1786</v>
      </c>
      <c r="L346" s="139" t="str">
        <f>VLOOKUP(K346,CódigosRetorno!$A$2:$B$2000,2,FALSE)</f>
        <v>El dato ingresado como codigo de tributo global no corresponde al valor esperado.</v>
      </c>
      <c r="M346" s="138" t="s">
        <v>1653</v>
      </c>
      <c r="N346" s="2"/>
    </row>
    <row r="347" spans="1:14" s="389" customFormat="1" ht="24" customHeight="1" x14ac:dyDescent="0.35">
      <c r="A347" s="2"/>
      <c r="B347" s="885"/>
      <c r="C347" s="886"/>
      <c r="D347" s="890"/>
      <c r="E347" s="885"/>
      <c r="F347" s="885"/>
      <c r="G347" s="890"/>
      <c r="H347" s="894"/>
      <c r="I347" s="386" t="s">
        <v>1787</v>
      </c>
      <c r="J347" s="147" t="s">
        <v>6</v>
      </c>
      <c r="K347" s="147" t="s">
        <v>1788</v>
      </c>
      <c r="L347" s="139" t="str">
        <f>VLOOKUP(K347,CódigosRetorno!$A$2:$B$2000,2,FALSE)</f>
        <v>El código de tributo no debe repetirse a nivel de totales</v>
      </c>
      <c r="M347" s="126" t="s">
        <v>9</v>
      </c>
      <c r="N347" s="2"/>
    </row>
    <row r="348" spans="1:14" s="389" customFormat="1" ht="36" customHeight="1" x14ac:dyDescent="0.35">
      <c r="A348" s="2"/>
      <c r="B348" s="885"/>
      <c r="C348" s="886"/>
      <c r="D348" s="890"/>
      <c r="E348" s="885"/>
      <c r="F348" s="885"/>
      <c r="G348" s="890"/>
      <c r="H348" s="894"/>
      <c r="I348" s="139" t="s">
        <v>3776</v>
      </c>
      <c r="J348" s="145" t="s">
        <v>6</v>
      </c>
      <c r="K348" s="147" t="s">
        <v>1790</v>
      </c>
      <c r="L348" s="139" t="str">
        <f>VLOOKUP(K348,CódigosRetorno!$A$2:$B$2000,2,FALSE)</f>
        <v>El dato ingresado como codigo de tributo global es invalido para tipo de operación.</v>
      </c>
      <c r="M348" s="126" t="s">
        <v>9</v>
      </c>
      <c r="N348" s="2"/>
    </row>
    <row r="349" spans="1:14" s="389" customFormat="1" ht="24" customHeight="1" x14ac:dyDescent="0.35">
      <c r="A349" s="2"/>
      <c r="B349" s="885"/>
      <c r="C349" s="886"/>
      <c r="D349" s="890"/>
      <c r="E349" s="885"/>
      <c r="F349" s="868"/>
      <c r="G349" s="138" t="s">
        <v>1661</v>
      </c>
      <c r="H349" s="139" t="s">
        <v>1329</v>
      </c>
      <c r="I349" s="139" t="s">
        <v>1662</v>
      </c>
      <c r="J349" s="131" t="s">
        <v>208</v>
      </c>
      <c r="K349" s="145" t="s">
        <v>1331</v>
      </c>
      <c r="L349" s="139" t="str">
        <f>VLOOKUP(K349,CódigosRetorno!$A$2:$B$2000,2,FALSE)</f>
        <v>El dato ingresado como atributo @schemeName es incorrecto.</v>
      </c>
      <c r="M349" s="148" t="s">
        <v>9</v>
      </c>
      <c r="N349" s="2"/>
    </row>
    <row r="350" spans="1:14" s="389" customFormat="1" ht="24" customHeight="1" x14ac:dyDescent="0.35">
      <c r="A350" s="2"/>
      <c r="B350" s="885"/>
      <c r="C350" s="886"/>
      <c r="D350" s="890"/>
      <c r="E350" s="885"/>
      <c r="F350" s="885"/>
      <c r="G350" s="138" t="s">
        <v>1257</v>
      </c>
      <c r="H350" s="139" t="s">
        <v>1258</v>
      </c>
      <c r="I350" s="139" t="s">
        <v>1259</v>
      </c>
      <c r="J350" s="131" t="s">
        <v>208</v>
      </c>
      <c r="K350" s="145" t="s">
        <v>1260</v>
      </c>
      <c r="L350" s="139" t="str">
        <f>VLOOKUP(K350,CódigosRetorno!$A$2:$B$2000,2,FALSE)</f>
        <v>El dato ingresado como atributo @schemeAgencyName es incorrecto.</v>
      </c>
      <c r="M350" s="148" t="s">
        <v>9</v>
      </c>
      <c r="N350" s="2"/>
    </row>
    <row r="351" spans="1:14" s="389" customFormat="1" ht="48" customHeight="1" x14ac:dyDescent="0.35">
      <c r="A351" s="2"/>
      <c r="B351" s="885"/>
      <c r="C351" s="886"/>
      <c r="D351" s="890"/>
      <c r="E351" s="885"/>
      <c r="F351" s="869"/>
      <c r="G351" s="138" t="s">
        <v>1690</v>
      </c>
      <c r="H351" s="95" t="s">
        <v>1333</v>
      </c>
      <c r="I351" s="139" t="s">
        <v>1664</v>
      </c>
      <c r="J351" s="145" t="s">
        <v>208</v>
      </c>
      <c r="K351" s="147" t="s">
        <v>1335</v>
      </c>
      <c r="L351" s="139" t="str">
        <f>VLOOKUP(K351,CódigosRetorno!$A$2:$B$2000,2,FALSE)</f>
        <v>El dato ingresado como atributo @schemeURI es incorrecto.</v>
      </c>
      <c r="M351" s="148" t="s">
        <v>9</v>
      </c>
      <c r="N351" s="2"/>
    </row>
    <row r="352" spans="1:14" s="389" customFormat="1" ht="24" x14ac:dyDescent="0.35">
      <c r="A352" s="2"/>
      <c r="B352" s="885"/>
      <c r="C352" s="886"/>
      <c r="D352" s="890"/>
      <c r="E352" s="885"/>
      <c r="F352" s="868" t="s">
        <v>1665</v>
      </c>
      <c r="G352" s="890" t="s">
        <v>1202</v>
      </c>
      <c r="H352" s="894" t="s">
        <v>3749</v>
      </c>
      <c r="I352" s="139" t="s">
        <v>606</v>
      </c>
      <c r="J352" s="145" t="s">
        <v>6</v>
      </c>
      <c r="K352" s="147" t="s">
        <v>1792</v>
      </c>
      <c r="L352" s="139" t="str">
        <f>VLOOKUP(K352,CódigosRetorno!$A$2:$B$2000,2,FALSE)</f>
        <v>El XML no contiene el tag TaxScheme Name de impuestos globales</v>
      </c>
      <c r="M352" s="138" t="s">
        <v>9</v>
      </c>
      <c r="N352" s="2"/>
    </row>
    <row r="353" spans="1:14" s="389" customFormat="1" ht="24" customHeight="1" x14ac:dyDescent="0.35">
      <c r="A353" s="2"/>
      <c r="B353" s="885"/>
      <c r="C353" s="886"/>
      <c r="D353" s="890"/>
      <c r="E353" s="885"/>
      <c r="F353" s="885"/>
      <c r="G353" s="890"/>
      <c r="H353" s="894"/>
      <c r="I353" s="141" t="s">
        <v>1793</v>
      </c>
      <c r="J353" s="145" t="s">
        <v>6</v>
      </c>
      <c r="K353" s="147" t="s">
        <v>1794</v>
      </c>
      <c r="L353" s="139" t="str">
        <f>VLOOKUP(K353,CódigosRetorno!$A$2:$B$2000,2,FALSE)</f>
        <v>El valor del tag nombre del tributo no corresponde al esperado.</v>
      </c>
      <c r="M353" s="138" t="s">
        <v>1653</v>
      </c>
      <c r="N353" s="2"/>
    </row>
    <row r="354" spans="1:14" s="389" customFormat="1" ht="24" x14ac:dyDescent="0.35">
      <c r="A354" s="2"/>
      <c r="B354" s="885"/>
      <c r="C354" s="886"/>
      <c r="D354" s="890"/>
      <c r="E354" s="885"/>
      <c r="F354" s="868" t="s">
        <v>144</v>
      </c>
      <c r="G354" s="889"/>
      <c r="H354" s="877" t="s">
        <v>3750</v>
      </c>
      <c r="I354" s="139" t="s">
        <v>606</v>
      </c>
      <c r="J354" s="145" t="s">
        <v>6</v>
      </c>
      <c r="K354" s="147" t="s">
        <v>1796</v>
      </c>
      <c r="L354" s="139" t="str">
        <f>VLOOKUP(K354,CódigosRetorno!$A$2:$B$2000,2,FALSE)</f>
        <v>El XML no contiene el tag código de tributo internacional de impuestos globales</v>
      </c>
      <c r="M354" s="138" t="s">
        <v>9</v>
      </c>
      <c r="N354" s="2"/>
    </row>
    <row r="355" spans="1:14" s="389" customFormat="1" ht="36" customHeight="1" x14ac:dyDescent="0.35">
      <c r="A355" s="2"/>
      <c r="B355" s="885"/>
      <c r="C355" s="886"/>
      <c r="D355" s="890"/>
      <c r="E355" s="885"/>
      <c r="F355" s="885"/>
      <c r="G355" s="890"/>
      <c r="H355" s="894"/>
      <c r="I355" s="141" t="s">
        <v>1797</v>
      </c>
      <c r="J355" s="145" t="s">
        <v>6</v>
      </c>
      <c r="K355" s="147" t="s">
        <v>1798</v>
      </c>
      <c r="L355" s="139" t="str">
        <f>VLOOKUP(K355,CódigosRetorno!$A$2:$B$2000,2,FALSE)</f>
        <v>El valor del tag codigo de tributo internacional no corresponde al esperado.</v>
      </c>
      <c r="M355" s="138" t="s">
        <v>1653</v>
      </c>
      <c r="N355" s="2"/>
    </row>
    <row r="356" spans="1:14" s="389" customFormat="1" ht="24" x14ac:dyDescent="0.35">
      <c r="A356" s="2"/>
      <c r="B356" s="868">
        <v>44</v>
      </c>
      <c r="C356" s="873" t="s">
        <v>3777</v>
      </c>
      <c r="D356" s="889" t="s">
        <v>63</v>
      </c>
      <c r="E356" s="868" t="s">
        <v>184</v>
      </c>
      <c r="F356" s="132" t="s">
        <v>300</v>
      </c>
      <c r="G356" s="136" t="s">
        <v>1714</v>
      </c>
      <c r="H356" s="140" t="s">
        <v>3778</v>
      </c>
      <c r="I356" s="139" t="s">
        <v>1154</v>
      </c>
      <c r="J356" s="145" t="s">
        <v>6</v>
      </c>
      <c r="K356" s="147" t="s">
        <v>1193</v>
      </c>
      <c r="L356" s="139" t="str">
        <f>VLOOKUP(K356,CódigosRetorno!$A$2:$B$2000,2,FALSE)</f>
        <v>El dato ingresado en TaxAmount no cumple con el formato establecido</v>
      </c>
      <c r="M356" s="138" t="s">
        <v>9</v>
      </c>
      <c r="N356" s="2"/>
    </row>
    <row r="357" spans="1:14" s="389" customFormat="1" ht="66" customHeight="1" x14ac:dyDescent="0.35">
      <c r="A357" s="2"/>
      <c r="B357" s="885"/>
      <c r="C357" s="886"/>
      <c r="D357" s="890"/>
      <c r="E357" s="885"/>
      <c r="F357" s="133"/>
      <c r="G357" s="293"/>
      <c r="H357" s="340"/>
      <c r="I357" s="139" t="s">
        <v>3779</v>
      </c>
      <c r="J357" s="843" t="s">
        <v>6</v>
      </c>
      <c r="K357" s="834" t="s">
        <v>1839</v>
      </c>
      <c r="L357" s="139" t="str">
        <f>VLOOKUP(MID(K357,1,4),CódigosRetorno!$A$2:$B$2000,2,FALSE)</f>
        <v>La sumatoria del total del importe del tributo ICBPER de línea no corresponden al total</v>
      </c>
      <c r="M357" s="138" t="s">
        <v>9</v>
      </c>
      <c r="N357" s="2"/>
    </row>
    <row r="358" spans="1:14" s="389" customFormat="1" ht="60" x14ac:dyDescent="0.35">
      <c r="A358" s="2"/>
      <c r="B358" s="885"/>
      <c r="C358" s="886"/>
      <c r="D358" s="890"/>
      <c r="E358" s="885"/>
      <c r="F358" s="133"/>
      <c r="G358" s="293"/>
      <c r="H358" s="340"/>
      <c r="I358" s="139" t="s">
        <v>3780</v>
      </c>
      <c r="J358" s="131" t="s">
        <v>208</v>
      </c>
      <c r="K358" s="147" t="s">
        <v>2994</v>
      </c>
      <c r="L358" s="139" t="str">
        <f>VLOOKUP(K358,CódigosRetorno!$A$2:$B$2000,2,FALSE)</f>
        <v>La sumatoria del total del importe del tributo ICBPER de línea no corresponden al total</v>
      </c>
      <c r="M358" s="138" t="s">
        <v>9</v>
      </c>
      <c r="N358" s="2"/>
    </row>
    <row r="359" spans="1:14" s="389" customFormat="1" ht="24" x14ac:dyDescent="0.35">
      <c r="A359" s="2"/>
      <c r="B359" s="885"/>
      <c r="C359" s="886"/>
      <c r="D359" s="890"/>
      <c r="E359" s="885"/>
      <c r="F359" s="134"/>
      <c r="G359" s="137"/>
      <c r="H359" s="296"/>
      <c r="I359" s="139" t="s">
        <v>1840</v>
      </c>
      <c r="J359" s="131" t="s">
        <v>6</v>
      </c>
      <c r="K359" s="147" t="s">
        <v>1841</v>
      </c>
      <c r="L359" s="139" t="str">
        <f>VLOOKUP(K359,CódigosRetorno!$A$2:$B$2000,2,FALSE)</f>
        <v>El impuesto ICBPER no se encuentra vigente</v>
      </c>
      <c r="M359" s="138" t="s">
        <v>9</v>
      </c>
      <c r="N359" s="2"/>
    </row>
    <row r="360" spans="1:14" s="389" customFormat="1" ht="24" x14ac:dyDescent="0.35">
      <c r="A360" s="2"/>
      <c r="B360" s="885"/>
      <c r="C360" s="886"/>
      <c r="D360" s="890"/>
      <c r="E360" s="885"/>
      <c r="F360" s="132" t="s">
        <v>144</v>
      </c>
      <c r="G360" s="136" t="s">
        <v>308</v>
      </c>
      <c r="H360" s="377" t="s">
        <v>1570</v>
      </c>
      <c r="I360" s="141" t="s">
        <v>1593</v>
      </c>
      <c r="J360" s="145" t="s">
        <v>6</v>
      </c>
      <c r="K360" s="147" t="s">
        <v>1147</v>
      </c>
      <c r="L360" s="139" t="str">
        <f>VLOOKUP(K360,CódigosRetorno!$A$2:$B$2000,2,FALSE)</f>
        <v>La moneda debe ser la misma en todo el documento. Salvo las percepciones que sólo son en moneda nacional</v>
      </c>
      <c r="M360" s="138" t="s">
        <v>1295</v>
      </c>
      <c r="N360" s="2"/>
    </row>
    <row r="361" spans="1:14" s="389" customFormat="1" ht="24" x14ac:dyDescent="0.35">
      <c r="A361" s="2"/>
      <c r="B361" s="885"/>
      <c r="C361" s="886"/>
      <c r="D361" s="890"/>
      <c r="E361" s="885"/>
      <c r="F361" s="132" t="s">
        <v>664</v>
      </c>
      <c r="G361" s="136" t="s">
        <v>1202</v>
      </c>
      <c r="H361" s="135" t="s">
        <v>3746</v>
      </c>
      <c r="I361" s="139" t="s">
        <v>606</v>
      </c>
      <c r="J361" s="145" t="s">
        <v>6</v>
      </c>
      <c r="K361" s="147" t="s">
        <v>1784</v>
      </c>
      <c r="L361" s="139" t="str">
        <f>VLOOKUP(K361,CódigosRetorno!$A$2:$B$2000,2,FALSE)</f>
        <v>El XML no contiene el tag o no existe información de código de tributo.</v>
      </c>
      <c r="M361" s="138" t="s">
        <v>9</v>
      </c>
      <c r="N361" s="2"/>
    </row>
    <row r="362" spans="1:14" s="389" customFormat="1" ht="24" x14ac:dyDescent="0.35">
      <c r="A362" s="2"/>
      <c r="B362" s="885"/>
      <c r="C362" s="886"/>
      <c r="D362" s="890"/>
      <c r="E362" s="885"/>
      <c r="F362" s="132"/>
      <c r="G362" s="138" t="s">
        <v>1661</v>
      </c>
      <c r="H362" s="139" t="s">
        <v>1329</v>
      </c>
      <c r="I362" s="139" t="s">
        <v>1662</v>
      </c>
      <c r="J362" s="131" t="s">
        <v>208</v>
      </c>
      <c r="K362" s="145" t="s">
        <v>1331</v>
      </c>
      <c r="L362" s="139" t="str">
        <f>VLOOKUP(K362,CódigosRetorno!$A$2:$B$2000,2,FALSE)</f>
        <v>El dato ingresado como atributo @schemeName es incorrecto.</v>
      </c>
      <c r="M362" s="148" t="s">
        <v>9</v>
      </c>
      <c r="N362" s="2"/>
    </row>
    <row r="363" spans="1:14" s="389" customFormat="1" ht="24" x14ac:dyDescent="0.35">
      <c r="A363" s="2"/>
      <c r="B363" s="885"/>
      <c r="C363" s="886"/>
      <c r="D363" s="890"/>
      <c r="E363" s="885"/>
      <c r="F363" s="133"/>
      <c r="G363" s="138" t="s">
        <v>1257</v>
      </c>
      <c r="H363" s="139" t="s">
        <v>1258</v>
      </c>
      <c r="I363" s="139" t="s">
        <v>1259</v>
      </c>
      <c r="J363" s="131" t="s">
        <v>208</v>
      </c>
      <c r="K363" s="145" t="s">
        <v>1260</v>
      </c>
      <c r="L363" s="139" t="str">
        <f>VLOOKUP(K363,CódigosRetorno!$A$2:$B$2000,2,FALSE)</f>
        <v>El dato ingresado como atributo @schemeAgencyName es incorrecto.</v>
      </c>
      <c r="M363" s="148" t="s">
        <v>9</v>
      </c>
      <c r="N363" s="2"/>
    </row>
    <row r="364" spans="1:14" s="389" customFormat="1" ht="24" x14ac:dyDescent="0.35">
      <c r="A364" s="2"/>
      <c r="B364" s="885"/>
      <c r="C364" s="886"/>
      <c r="D364" s="890"/>
      <c r="E364" s="885"/>
      <c r="F364" s="134"/>
      <c r="G364" s="138" t="s">
        <v>1690</v>
      </c>
      <c r="H364" s="95" t="s">
        <v>1333</v>
      </c>
      <c r="I364" s="139" t="s">
        <v>1664</v>
      </c>
      <c r="J364" s="145" t="s">
        <v>208</v>
      </c>
      <c r="K364" s="147" t="s">
        <v>1335</v>
      </c>
      <c r="L364" s="139" t="str">
        <f>VLOOKUP(K364,CódigosRetorno!$A$2:$B$2000,2,FALSE)</f>
        <v>El dato ingresado como atributo @schemeURI es incorrecto.</v>
      </c>
      <c r="M364" s="148" t="s">
        <v>9</v>
      </c>
      <c r="N364" s="2"/>
    </row>
    <row r="365" spans="1:14" s="389" customFormat="1" ht="36" x14ac:dyDescent="0.35">
      <c r="A365" s="2"/>
      <c r="B365" s="885"/>
      <c r="C365" s="886"/>
      <c r="D365" s="890"/>
      <c r="E365" s="885"/>
      <c r="F365" s="132" t="s">
        <v>1665</v>
      </c>
      <c r="G365" s="293" t="s">
        <v>1202</v>
      </c>
      <c r="H365" s="149" t="s">
        <v>3749</v>
      </c>
      <c r="I365" s="139" t="s">
        <v>606</v>
      </c>
      <c r="J365" s="145" t="s">
        <v>6</v>
      </c>
      <c r="K365" s="147" t="s">
        <v>1792</v>
      </c>
      <c r="L365" s="139" t="str">
        <f>VLOOKUP(K365,CódigosRetorno!$A$2:$B$2000,2,FALSE)</f>
        <v>El XML no contiene el tag TaxScheme Name de impuestos globales</v>
      </c>
      <c r="M365" s="138" t="s">
        <v>9</v>
      </c>
      <c r="N365" s="2"/>
    </row>
    <row r="366" spans="1:14" s="389" customFormat="1" ht="24" x14ac:dyDescent="0.35">
      <c r="A366" s="2"/>
      <c r="B366" s="885"/>
      <c r="C366" s="886"/>
      <c r="D366" s="890"/>
      <c r="E366" s="885"/>
      <c r="F366" s="133"/>
      <c r="G366" s="293"/>
      <c r="H366" s="149"/>
      <c r="I366" s="141" t="s">
        <v>1793</v>
      </c>
      <c r="J366" s="145" t="s">
        <v>6</v>
      </c>
      <c r="K366" s="147" t="s">
        <v>1794</v>
      </c>
      <c r="L366" s="139" t="str">
        <f>VLOOKUP(K366,CódigosRetorno!$A$2:$B$2000,2,FALSE)</f>
        <v>El valor del tag nombre del tributo no corresponde al esperado.</v>
      </c>
      <c r="M366" s="138" t="s">
        <v>1653</v>
      </c>
      <c r="N366" s="2"/>
    </row>
    <row r="367" spans="1:14" s="389" customFormat="1" ht="24" customHeight="1" x14ac:dyDescent="0.35">
      <c r="A367" s="2"/>
      <c r="B367" s="885"/>
      <c r="C367" s="886"/>
      <c r="D367" s="890"/>
      <c r="E367" s="885"/>
      <c r="F367" s="868" t="s">
        <v>144</v>
      </c>
      <c r="G367" s="889"/>
      <c r="H367" s="877" t="s">
        <v>3750</v>
      </c>
      <c r="I367" s="139" t="s">
        <v>606</v>
      </c>
      <c r="J367" s="145" t="s">
        <v>6</v>
      </c>
      <c r="K367" s="147" t="s">
        <v>1796</v>
      </c>
      <c r="L367" s="139" t="str">
        <f>VLOOKUP(K367,CódigosRetorno!$A$2:$B$2000,2,FALSE)</f>
        <v>El XML no contiene el tag código de tributo internacional de impuestos globales</v>
      </c>
      <c r="M367" s="138" t="s">
        <v>9</v>
      </c>
      <c r="N367" s="2"/>
    </row>
    <row r="368" spans="1:14" s="389" customFormat="1" ht="36" customHeight="1" x14ac:dyDescent="0.35">
      <c r="A368" s="2"/>
      <c r="B368" s="885"/>
      <c r="C368" s="886"/>
      <c r="D368" s="890"/>
      <c r="E368" s="885"/>
      <c r="F368" s="885"/>
      <c r="G368" s="890"/>
      <c r="H368" s="894"/>
      <c r="I368" s="141" t="s">
        <v>1797</v>
      </c>
      <c r="J368" s="145" t="s">
        <v>6</v>
      </c>
      <c r="K368" s="147" t="s">
        <v>1798</v>
      </c>
      <c r="L368" s="139" t="str">
        <f>VLOOKUP(K368,CódigosRetorno!$A$2:$B$2000,2,FALSE)</f>
        <v>El valor del tag codigo de tributo internacional no corresponde al esperado.</v>
      </c>
      <c r="M368" s="138" t="s">
        <v>1653</v>
      </c>
      <c r="N368" s="2"/>
    </row>
    <row r="369" spans="1:14" s="389" customFormat="1" ht="24" x14ac:dyDescent="0.35">
      <c r="A369" s="420"/>
      <c r="B369" s="868">
        <f>B356+1</f>
        <v>45</v>
      </c>
      <c r="C369" s="873" t="s">
        <v>3527</v>
      </c>
      <c r="D369" s="889" t="s">
        <v>63</v>
      </c>
      <c r="E369" s="889" t="s">
        <v>184</v>
      </c>
      <c r="F369" s="136" t="s">
        <v>300</v>
      </c>
      <c r="G369" s="136" t="s">
        <v>301</v>
      </c>
      <c r="H369" s="135" t="s">
        <v>3781</v>
      </c>
      <c r="I369" s="139" t="s">
        <v>1613</v>
      </c>
      <c r="J369" s="145" t="s">
        <v>6</v>
      </c>
      <c r="K369" s="145" t="s">
        <v>1873</v>
      </c>
      <c r="L369" s="139" t="str">
        <f>VLOOKUP(K369,CódigosRetorno!$A$2:$B$2000,2,FALSE)</f>
        <v>El dato ingresado en ChargeTotalAmount no cumple con el formato establecido</v>
      </c>
      <c r="M369" s="138" t="s">
        <v>9</v>
      </c>
      <c r="N369" s="420"/>
    </row>
    <row r="370" spans="1:14" s="389" customFormat="1" ht="36" customHeight="1" x14ac:dyDescent="0.35">
      <c r="A370" s="420"/>
      <c r="B370" s="869"/>
      <c r="C370" s="874"/>
      <c r="D370" s="891"/>
      <c r="E370" s="891"/>
      <c r="F370" s="138" t="s">
        <v>144</v>
      </c>
      <c r="G370" s="131" t="s">
        <v>308</v>
      </c>
      <c r="H370" s="95" t="s">
        <v>1570</v>
      </c>
      <c r="I370" s="141" t="s">
        <v>1593</v>
      </c>
      <c r="J370" s="145" t="s">
        <v>6</v>
      </c>
      <c r="K370" s="147" t="s">
        <v>1147</v>
      </c>
      <c r="L370" s="139" t="str">
        <f>VLOOKUP(K370,CódigosRetorno!$A$2:$B$2000,2,FALSE)</f>
        <v>La moneda debe ser la misma en todo el documento. Salvo las percepciones que sólo son en moneda nacional</v>
      </c>
      <c r="M370" s="138" t="s">
        <v>1295</v>
      </c>
      <c r="N370" s="420"/>
    </row>
    <row r="371" spans="1:14" s="389" customFormat="1" ht="24" x14ac:dyDescent="0.35">
      <c r="A371" s="420"/>
      <c r="B371" s="868">
        <f>B369+1</f>
        <v>46</v>
      </c>
      <c r="C371" s="873" t="s">
        <v>3529</v>
      </c>
      <c r="D371" s="889" t="s">
        <v>63</v>
      </c>
      <c r="E371" s="889" t="s">
        <v>143</v>
      </c>
      <c r="F371" s="889" t="s">
        <v>300</v>
      </c>
      <c r="G371" s="889" t="s">
        <v>301</v>
      </c>
      <c r="H371" s="873" t="s">
        <v>3782</v>
      </c>
      <c r="I371" s="139" t="s">
        <v>1154</v>
      </c>
      <c r="J371" s="145" t="s">
        <v>6</v>
      </c>
      <c r="K371" s="147" t="s">
        <v>1878</v>
      </c>
      <c r="L371" s="139" t="str">
        <f>VLOOKUP(K371,CódigosRetorno!$A$2:$B$2000,2,FALSE)</f>
        <v>El dato ingresado en PayableAmount no cumple con el formato establecido</v>
      </c>
      <c r="M371" s="138" t="s">
        <v>9</v>
      </c>
      <c r="N371" s="420"/>
    </row>
    <row r="372" spans="1:14" s="389" customFormat="1" ht="156" customHeight="1" x14ac:dyDescent="0.35">
      <c r="A372" s="420"/>
      <c r="B372" s="885"/>
      <c r="C372" s="886"/>
      <c r="D372" s="890"/>
      <c r="E372" s="890"/>
      <c r="F372" s="890"/>
      <c r="G372" s="890"/>
      <c r="H372" s="886"/>
      <c r="I372" s="141" t="s">
        <v>3783</v>
      </c>
      <c r="J372" s="834" t="s">
        <v>6</v>
      </c>
      <c r="K372" s="834" t="s">
        <v>1880</v>
      </c>
      <c r="L372" s="139" t="str">
        <f>VLOOKUP(MID(K372,1,4),CódigosRetorno!$A$2:$B$2000,2,FALSE)</f>
        <v>El importe total del comprobante no coincide con el valor calculado</v>
      </c>
      <c r="M372" s="138" t="s">
        <v>9</v>
      </c>
      <c r="N372" s="420"/>
    </row>
    <row r="373" spans="1:14" s="389" customFormat="1" ht="168" customHeight="1" x14ac:dyDescent="0.35">
      <c r="A373" s="420"/>
      <c r="B373" s="885"/>
      <c r="C373" s="886"/>
      <c r="D373" s="890"/>
      <c r="E373" s="890"/>
      <c r="F373" s="293"/>
      <c r="G373" s="293"/>
      <c r="H373" s="340"/>
      <c r="I373" s="141" t="s">
        <v>3784</v>
      </c>
      <c r="J373" s="145" t="s">
        <v>208</v>
      </c>
      <c r="K373" s="145" t="s">
        <v>3020</v>
      </c>
      <c r="L373" s="139" t="str">
        <f>VLOOKUP(MID(K373,1,4),CódigosRetorno!$A$2:$B$2000,2,FALSE)</f>
        <v>El importe total del comprobante no coincide con el valor calculado</v>
      </c>
      <c r="M373" s="138" t="s">
        <v>9</v>
      </c>
      <c r="N373" s="420"/>
    </row>
    <row r="374" spans="1:14" s="389" customFormat="1" ht="36" customHeight="1" x14ac:dyDescent="0.35">
      <c r="A374" s="420"/>
      <c r="B374" s="869"/>
      <c r="C374" s="874"/>
      <c r="D374" s="891"/>
      <c r="E374" s="891"/>
      <c r="F374" s="132" t="s">
        <v>144</v>
      </c>
      <c r="G374" s="136" t="s">
        <v>308</v>
      </c>
      <c r="H374" s="95" t="s">
        <v>1570</v>
      </c>
      <c r="I374" s="141" t="s">
        <v>1593</v>
      </c>
      <c r="J374" s="145" t="s">
        <v>6</v>
      </c>
      <c r="K374" s="147" t="s">
        <v>1147</v>
      </c>
      <c r="L374" s="139" t="str">
        <f>VLOOKUP(K374,CódigosRetorno!$A$2:$B$2000,2,FALSE)</f>
        <v>La moneda debe ser la misma en todo el documento. Salvo las percepciones que sólo son en moneda nacional</v>
      </c>
      <c r="M374" s="138" t="s">
        <v>1295</v>
      </c>
      <c r="N374" s="420"/>
    </row>
    <row r="375" spans="1:14" s="389" customFormat="1" ht="24" x14ac:dyDescent="0.35">
      <c r="A375" s="420"/>
      <c r="B375" s="868">
        <f>B371+1</f>
        <v>47</v>
      </c>
      <c r="C375" s="873" t="s">
        <v>1895</v>
      </c>
      <c r="D375" s="889" t="s">
        <v>63</v>
      </c>
      <c r="E375" s="889" t="s">
        <v>184</v>
      </c>
      <c r="F375" s="138" t="s">
        <v>300</v>
      </c>
      <c r="G375" s="131" t="s">
        <v>301</v>
      </c>
      <c r="H375" s="139" t="s">
        <v>3785</v>
      </c>
      <c r="I375" s="141" t="s">
        <v>3786</v>
      </c>
      <c r="J375" s="834" t="s">
        <v>6</v>
      </c>
      <c r="K375" s="834" t="s">
        <v>323</v>
      </c>
      <c r="L375" s="139" t="str">
        <f>VLOOKUP(MID(K375,1,4),CódigosRetorno!$A$2:$B$2000,2,FALSE)</f>
        <v>El monto para el redondeo del Importe Total excede el valor permitido</v>
      </c>
      <c r="M375" s="138" t="s">
        <v>9</v>
      </c>
      <c r="N375" s="420"/>
    </row>
    <row r="376" spans="1:14" s="389" customFormat="1" ht="36" customHeight="1" x14ac:dyDescent="0.35">
      <c r="A376" s="420"/>
      <c r="B376" s="885"/>
      <c r="C376" s="886"/>
      <c r="D376" s="890"/>
      <c r="E376" s="890"/>
      <c r="F376" s="138"/>
      <c r="G376" s="131"/>
      <c r="H376" s="139"/>
      <c r="I376" s="141" t="s">
        <v>3787</v>
      </c>
      <c r="J376" s="145" t="s">
        <v>208</v>
      </c>
      <c r="K376" s="147" t="s">
        <v>3034</v>
      </c>
      <c r="L376" s="139" t="str">
        <f>VLOOKUP(K376,CódigosRetorno!$A$2:$B$2000,2,FALSE)</f>
        <v>El monto para el redondeo del Importe Total excede el valor permitido</v>
      </c>
      <c r="M376" s="138" t="s">
        <v>9</v>
      </c>
      <c r="N376" s="420"/>
    </row>
    <row r="377" spans="1:14" s="389" customFormat="1" ht="36" customHeight="1" x14ac:dyDescent="0.35">
      <c r="A377" s="420"/>
      <c r="B377" s="869"/>
      <c r="C377" s="874"/>
      <c r="D377" s="891"/>
      <c r="E377" s="891"/>
      <c r="F377" s="138" t="s">
        <v>144</v>
      </c>
      <c r="G377" s="131" t="s">
        <v>308</v>
      </c>
      <c r="H377" s="95" t="s">
        <v>1570</v>
      </c>
      <c r="I377" s="141" t="s">
        <v>1593</v>
      </c>
      <c r="J377" s="145" t="s">
        <v>6</v>
      </c>
      <c r="K377" s="147" t="s">
        <v>1147</v>
      </c>
      <c r="L377" s="139" t="str">
        <f>VLOOKUP(K377,CódigosRetorno!$A$2:$B$2000,2,FALSE)</f>
        <v>La moneda debe ser la misma en todo el documento. Salvo las percepciones que sólo son en moneda nacional</v>
      </c>
      <c r="M377" s="138" t="s">
        <v>1295</v>
      </c>
      <c r="N377" s="420"/>
    </row>
    <row r="378" spans="1:14" s="389" customFormat="1" x14ac:dyDescent="0.35">
      <c r="A378" s="420"/>
      <c r="B378" s="651" t="s">
        <v>3539</v>
      </c>
      <c r="C378" s="648"/>
      <c r="D378" s="648"/>
      <c r="E378" s="648"/>
      <c r="F378" s="643"/>
      <c r="G378" s="643"/>
      <c r="H378" s="643"/>
      <c r="I378" s="643"/>
      <c r="J378" s="643" t="s">
        <v>9</v>
      </c>
      <c r="K378" s="643" t="s">
        <v>9</v>
      </c>
      <c r="L378" s="590" t="str">
        <f>VLOOKUP(K378,CódigosRetorno!$A$2:$B$2000,2,FALSE)</f>
        <v>-</v>
      </c>
      <c r="M378" s="625"/>
      <c r="N378" s="420"/>
    </row>
    <row r="379" spans="1:14" s="389" customFormat="1" ht="24" customHeight="1" x14ac:dyDescent="0.35">
      <c r="A379" s="420"/>
      <c r="B379" s="1106">
        <f>B375+1</f>
        <v>48</v>
      </c>
      <c r="C379" s="1107" t="s">
        <v>3540</v>
      </c>
      <c r="D379" s="1102" t="s">
        <v>63</v>
      </c>
      <c r="E379" s="1095" t="s">
        <v>184</v>
      </c>
      <c r="F379" s="649" t="s">
        <v>664</v>
      </c>
      <c r="G379" s="131" t="s">
        <v>1900</v>
      </c>
      <c r="H379" s="140" t="s">
        <v>3788</v>
      </c>
      <c r="I379" s="141" t="s">
        <v>1902</v>
      </c>
      <c r="J379" s="145" t="s">
        <v>6</v>
      </c>
      <c r="K379" s="145" t="s">
        <v>1903</v>
      </c>
      <c r="L379" s="139" t="str">
        <f>VLOOKUP(K379,CódigosRetorno!$A$2:$B$2000,2,FALSE)</f>
        <v>El valor del atributo no se encuentra en el catálogo</v>
      </c>
      <c r="M379" s="138" t="s">
        <v>1772</v>
      </c>
      <c r="N379" s="420"/>
    </row>
    <row r="380" spans="1:14" s="389" customFormat="1" ht="60" customHeight="1" x14ac:dyDescent="0.35">
      <c r="A380" s="420"/>
      <c r="B380" s="1106"/>
      <c r="C380" s="1107"/>
      <c r="D380" s="1102"/>
      <c r="E380" s="1095"/>
      <c r="F380" s="650" t="s">
        <v>1343</v>
      </c>
      <c r="G380" s="136"/>
      <c r="H380" s="135" t="s">
        <v>3789</v>
      </c>
      <c r="I380" s="135" t="s">
        <v>1916</v>
      </c>
      <c r="J380" s="370" t="s">
        <v>6</v>
      </c>
      <c r="K380" s="144" t="s">
        <v>1917</v>
      </c>
      <c r="L380" s="135" t="str">
        <f>VLOOKUP(K380,CódigosRetorno!$A$2:$B$2000,2,FALSE)</f>
        <v>El dato ingresado en descripcion de leyenda no cumple con el formato establecido.</v>
      </c>
      <c r="M380" s="213" t="s">
        <v>9</v>
      </c>
      <c r="N380" s="420"/>
    </row>
    <row r="381" spans="1:14" s="389" customFormat="1" x14ac:dyDescent="0.35">
      <c r="A381" s="420"/>
      <c r="B381" s="1111" t="s">
        <v>3790</v>
      </c>
      <c r="C381" s="1111"/>
      <c r="D381" s="1111"/>
      <c r="E381" s="1111"/>
      <c r="F381" s="1109"/>
      <c r="G381" s="1109"/>
      <c r="H381" s="1109"/>
      <c r="I381" s="1109"/>
      <c r="J381" s="1109"/>
      <c r="K381" s="1109"/>
      <c r="L381" s="1109"/>
      <c r="M381" s="1109"/>
      <c r="N381" s="420"/>
    </row>
    <row r="382" spans="1:14" s="389" customFormat="1" ht="36" customHeight="1" x14ac:dyDescent="0.35">
      <c r="A382" s="420"/>
      <c r="B382" s="1093" t="s">
        <v>3791</v>
      </c>
      <c r="C382" s="1094" t="s">
        <v>3792</v>
      </c>
      <c r="D382" s="1110" t="s">
        <v>329</v>
      </c>
      <c r="E382" s="1095" t="s">
        <v>184</v>
      </c>
      <c r="F382" s="647" t="s">
        <v>223</v>
      </c>
      <c r="G382" s="134"/>
      <c r="H382" s="365" t="s">
        <v>3793</v>
      </c>
      <c r="I382" s="365" t="s">
        <v>1546</v>
      </c>
      <c r="J382" s="137" t="s">
        <v>208</v>
      </c>
      <c r="K382" s="371" t="s">
        <v>1547</v>
      </c>
      <c r="L382" s="365" t="str">
        <f>VLOOKUP(K382,CódigosRetorno!$A$2:$B$2000,2,FALSE)</f>
        <v>No existe información en el nombre del concepto.</v>
      </c>
      <c r="M382" s="509" t="s">
        <v>9</v>
      </c>
      <c r="N382" s="420"/>
    </row>
    <row r="383" spans="1:14" s="389" customFormat="1" ht="24" customHeight="1" x14ac:dyDescent="0.35">
      <c r="A383" s="420"/>
      <c r="B383" s="1093"/>
      <c r="C383" s="1094"/>
      <c r="D383" s="1110"/>
      <c r="E383" s="1095"/>
      <c r="F383" s="1103" t="s">
        <v>664</v>
      </c>
      <c r="G383" s="889" t="s">
        <v>1544</v>
      </c>
      <c r="H383" s="873" t="s">
        <v>3794</v>
      </c>
      <c r="I383" s="139" t="s">
        <v>3795</v>
      </c>
      <c r="J383" s="131" t="s">
        <v>6</v>
      </c>
      <c r="K383" s="145" t="s">
        <v>2575</v>
      </c>
      <c r="L383" s="139" t="str">
        <f>VLOOKUP(K383,CódigosRetorno!$A$2:$B$2000,2,FALSE)</f>
        <v>El XML no contiene el tag de Créditos Hipotecarios: Tipo de préstamo</v>
      </c>
      <c r="M383" s="138" t="s">
        <v>1549</v>
      </c>
      <c r="N383" s="420"/>
    </row>
    <row r="384" spans="1:14" s="389" customFormat="1" ht="48" customHeight="1" x14ac:dyDescent="0.35">
      <c r="A384" s="420"/>
      <c r="B384" s="1093"/>
      <c r="C384" s="1094"/>
      <c r="D384" s="1110"/>
      <c r="E384" s="1095"/>
      <c r="F384" s="1104"/>
      <c r="G384" s="890"/>
      <c r="H384" s="886"/>
      <c r="I384" s="139" t="s">
        <v>3796</v>
      </c>
      <c r="J384" s="131" t="s">
        <v>6</v>
      </c>
      <c r="K384" s="145" t="s">
        <v>2577</v>
      </c>
      <c r="L384" s="139" t="str">
        <f>VLOOKUP(K384,CódigosRetorno!$A$2:$B$2000,2,FALSE)</f>
        <v>El XML no contiene el tag de Créditos Hipotecarios: Partida Registral</v>
      </c>
      <c r="M384" s="148" t="s">
        <v>9</v>
      </c>
      <c r="N384" s="420"/>
    </row>
    <row r="385" spans="1:14" s="389" customFormat="1" ht="24" customHeight="1" x14ac:dyDescent="0.35">
      <c r="A385" s="420"/>
      <c r="B385" s="1093"/>
      <c r="C385" s="1094"/>
      <c r="D385" s="1110"/>
      <c r="E385" s="1095"/>
      <c r="F385" s="1104"/>
      <c r="G385" s="890"/>
      <c r="H385" s="886"/>
      <c r="I385" s="139" t="s">
        <v>3797</v>
      </c>
      <c r="J385" s="131" t="s">
        <v>6</v>
      </c>
      <c r="K385" s="145" t="s">
        <v>2579</v>
      </c>
      <c r="L385" s="139" t="str">
        <f>VLOOKUP(K385,CódigosRetorno!$A$2:$B$2000,2,FALSE)</f>
        <v>El XML no contiene el tag de Créditos Hipotecarios: Número de contrato</v>
      </c>
      <c r="M385" s="148" t="s">
        <v>9</v>
      </c>
      <c r="N385" s="420"/>
    </row>
    <row r="386" spans="1:14" s="389" customFormat="1" ht="24" customHeight="1" x14ac:dyDescent="0.35">
      <c r="A386" s="420"/>
      <c r="B386" s="1093"/>
      <c r="C386" s="1094"/>
      <c r="D386" s="1110"/>
      <c r="E386" s="1095"/>
      <c r="F386" s="1104"/>
      <c r="G386" s="890"/>
      <c r="H386" s="886"/>
      <c r="I386" s="139" t="s">
        <v>3798</v>
      </c>
      <c r="J386" s="131" t="s">
        <v>6</v>
      </c>
      <c r="K386" s="145" t="s">
        <v>2581</v>
      </c>
      <c r="L386" s="139" t="str">
        <f>VLOOKUP(K386,CódigosRetorno!$A$2:$B$2000,2,FALSE)</f>
        <v>El XML no contiene el tag de Créditos Hipotecarios: Fecha de otorgamiento del crédito</v>
      </c>
      <c r="M386" s="148" t="s">
        <v>9</v>
      </c>
      <c r="N386" s="420"/>
    </row>
    <row r="387" spans="1:14" s="389" customFormat="1" ht="48" customHeight="1" x14ac:dyDescent="0.35">
      <c r="A387" s="420"/>
      <c r="B387" s="1093"/>
      <c r="C387" s="1094"/>
      <c r="D387" s="1110"/>
      <c r="E387" s="1095"/>
      <c r="F387" s="1104"/>
      <c r="G387" s="890"/>
      <c r="H387" s="886"/>
      <c r="I387" s="139" t="s">
        <v>3799</v>
      </c>
      <c r="J387" s="131" t="s">
        <v>6</v>
      </c>
      <c r="K387" s="145" t="s">
        <v>2583</v>
      </c>
      <c r="L387" s="139" t="str">
        <f>VLOOKUP(K387,CódigosRetorno!$A$2:$B$2000,2,FALSE)</f>
        <v>El XML no contiene el tag de Créditos Hipotecarios: Dirección del predio - Código de ubigeo</v>
      </c>
      <c r="M387" s="148" t="s">
        <v>9</v>
      </c>
      <c r="N387" s="420"/>
    </row>
    <row r="388" spans="1:14" s="389" customFormat="1" ht="48" customHeight="1" x14ac:dyDescent="0.35">
      <c r="A388" s="420"/>
      <c r="B388" s="1093"/>
      <c r="C388" s="1094"/>
      <c r="D388" s="1110"/>
      <c r="E388" s="1095"/>
      <c r="F388" s="1105"/>
      <c r="G388" s="891"/>
      <c r="H388" s="874"/>
      <c r="I388" s="139" t="s">
        <v>3800</v>
      </c>
      <c r="J388" s="131" t="s">
        <v>6</v>
      </c>
      <c r="K388" s="145" t="s">
        <v>2585</v>
      </c>
      <c r="L388" s="139" t="str">
        <f>VLOOKUP(K388,CódigosRetorno!$A$2:$B$2000,2,FALSE)</f>
        <v>El XML no contiene el tag de Créditos Hipotecarios: Dirección del predio - Dirección completa</v>
      </c>
      <c r="M388" s="148" t="s">
        <v>9</v>
      </c>
      <c r="N388" s="420"/>
    </row>
    <row r="389" spans="1:14" s="389" customFormat="1" ht="24" customHeight="1" x14ac:dyDescent="0.35">
      <c r="A389" s="420"/>
      <c r="B389" s="1093"/>
      <c r="C389" s="1094"/>
      <c r="D389" s="1110"/>
      <c r="E389" s="1095"/>
      <c r="F389" s="1103"/>
      <c r="G389" s="138" t="s">
        <v>1550</v>
      </c>
      <c r="H389" s="139" t="s">
        <v>1283</v>
      </c>
      <c r="I389" s="139" t="s">
        <v>1551</v>
      </c>
      <c r="J389" s="131" t="s">
        <v>208</v>
      </c>
      <c r="K389" s="145" t="s">
        <v>1285</v>
      </c>
      <c r="L389" s="139" t="str">
        <f>VLOOKUP(K389,CódigosRetorno!$A$2:$B$2000,2,FALSE)</f>
        <v>El dato ingresado como atributo @listName es incorrecto.</v>
      </c>
      <c r="M389" s="148" t="s">
        <v>9</v>
      </c>
      <c r="N389" s="420"/>
    </row>
    <row r="390" spans="1:14" s="389" customFormat="1" ht="24" customHeight="1" x14ac:dyDescent="0.35">
      <c r="A390" s="420"/>
      <c r="B390" s="1093"/>
      <c r="C390" s="1094"/>
      <c r="D390" s="1110"/>
      <c r="E390" s="1095"/>
      <c r="F390" s="1104"/>
      <c r="G390" s="138" t="s">
        <v>1257</v>
      </c>
      <c r="H390" s="139" t="s">
        <v>1280</v>
      </c>
      <c r="I390" s="139" t="s">
        <v>1259</v>
      </c>
      <c r="J390" s="145" t="s">
        <v>208</v>
      </c>
      <c r="K390" s="147" t="s">
        <v>1281</v>
      </c>
      <c r="L390" s="139" t="str">
        <f>VLOOKUP(K390,CódigosRetorno!$A$2:$B$2000,2,FALSE)</f>
        <v>El dato ingresado como atributo @listAgencyName es incorrecto.</v>
      </c>
      <c r="M390" s="148" t="s">
        <v>9</v>
      </c>
      <c r="N390" s="420"/>
    </row>
    <row r="391" spans="1:14" s="389" customFormat="1" ht="48" customHeight="1" x14ac:dyDescent="0.35">
      <c r="A391" s="420"/>
      <c r="B391" s="1093"/>
      <c r="C391" s="1094"/>
      <c r="D391" s="1110"/>
      <c r="E391" s="1095"/>
      <c r="F391" s="1105"/>
      <c r="G391" s="148" t="s">
        <v>1552</v>
      </c>
      <c r="H391" s="95" t="s">
        <v>1287</v>
      </c>
      <c r="I391" s="139" t="s">
        <v>1553</v>
      </c>
      <c r="J391" s="145" t="s">
        <v>208</v>
      </c>
      <c r="K391" s="147" t="s">
        <v>1289</v>
      </c>
      <c r="L391" s="139" t="str">
        <f>VLOOKUP(K391,CódigosRetorno!$A$2:$B$2000,2,FALSE)</f>
        <v>El dato ingresado como atributo @listURI es incorrecto.</v>
      </c>
      <c r="M391" s="148" t="s">
        <v>9</v>
      </c>
      <c r="N391" s="420"/>
    </row>
    <row r="392" spans="1:14" s="389" customFormat="1" ht="43.5" customHeight="1" x14ac:dyDescent="0.35">
      <c r="A392" s="420"/>
      <c r="B392" s="1093"/>
      <c r="C392" s="1094"/>
      <c r="D392" s="1110"/>
      <c r="E392" s="1095"/>
      <c r="F392" s="645" t="s">
        <v>748</v>
      </c>
      <c r="G392" s="370" t="s">
        <v>3554</v>
      </c>
      <c r="H392" s="368" t="s">
        <v>3801</v>
      </c>
      <c r="I392" s="139" t="s">
        <v>3556</v>
      </c>
      <c r="J392" s="131" t="s">
        <v>6</v>
      </c>
      <c r="K392" s="145" t="s">
        <v>1556</v>
      </c>
      <c r="L392" s="139" t="str">
        <f>VLOOKUP(K392,CódigosRetorno!$A$2:$B$2000,2,FALSE)</f>
        <v>El XML no contiene tag o no existe información del valor del concepto por linea.</v>
      </c>
      <c r="M392" s="148" t="s">
        <v>9</v>
      </c>
      <c r="N392" s="420"/>
    </row>
    <row r="393" spans="1:14" s="389" customFormat="1" ht="44.25" customHeight="1" x14ac:dyDescent="0.35">
      <c r="A393" s="420"/>
      <c r="B393" s="1093"/>
      <c r="C393" s="1094"/>
      <c r="D393" s="1110"/>
      <c r="E393" s="1095"/>
      <c r="F393" s="646" t="s">
        <v>177</v>
      </c>
      <c r="G393" s="221" t="s">
        <v>178</v>
      </c>
      <c r="H393" s="214" t="s">
        <v>3802</v>
      </c>
      <c r="I393" s="139" t="s">
        <v>3558</v>
      </c>
      <c r="J393" s="131" t="s">
        <v>208</v>
      </c>
      <c r="K393" s="145" t="s">
        <v>2184</v>
      </c>
      <c r="L393" s="139" t="str">
        <f>VLOOKUP(K393,CódigosRetorno!$A$2:$B$2000,2,FALSE)</f>
        <v>El dato ingresado como valor del concepto de la linea no cumple con el formato establecido.</v>
      </c>
      <c r="M393" s="138" t="s">
        <v>2592</v>
      </c>
      <c r="N393" s="420"/>
    </row>
    <row r="394" spans="1:14" s="389" customFormat="1" ht="43.5" customHeight="1" x14ac:dyDescent="0.35">
      <c r="A394" s="420"/>
      <c r="B394" s="1093"/>
      <c r="C394" s="1094"/>
      <c r="D394" s="1110"/>
      <c r="E394" s="1095"/>
      <c r="F394" s="646" t="s">
        <v>177</v>
      </c>
      <c r="G394" s="221" t="s">
        <v>2593</v>
      </c>
      <c r="H394" s="214" t="s">
        <v>3803</v>
      </c>
      <c r="I394" s="139" t="s">
        <v>3560</v>
      </c>
      <c r="J394" s="131" t="s">
        <v>208</v>
      </c>
      <c r="K394" s="145" t="s">
        <v>2184</v>
      </c>
      <c r="L394" s="139" t="str">
        <f>VLOOKUP(K394,CódigosRetorno!$A$2:$B$2000,2,FALSE)</f>
        <v>El dato ingresado como valor del concepto de la linea no cumple con el formato establecido.</v>
      </c>
      <c r="M394" s="138" t="s">
        <v>2596</v>
      </c>
      <c r="N394" s="420"/>
    </row>
    <row r="395" spans="1:14" s="389" customFormat="1" ht="72" customHeight="1" x14ac:dyDescent="0.35">
      <c r="A395" s="420"/>
      <c r="B395" s="1093"/>
      <c r="C395" s="1094"/>
      <c r="D395" s="1110"/>
      <c r="E395" s="1095"/>
      <c r="F395" s="646" t="s">
        <v>748</v>
      </c>
      <c r="G395" s="221"/>
      <c r="H395" s="214" t="s">
        <v>3804</v>
      </c>
      <c r="I395" s="139" t="s">
        <v>3562</v>
      </c>
      <c r="J395" s="131" t="s">
        <v>208</v>
      </c>
      <c r="K395" s="145" t="s">
        <v>2184</v>
      </c>
      <c r="L395" s="139" t="str">
        <f>VLOOKUP(K395,CódigosRetorno!$A$2:$B$2000,2,FALSE)</f>
        <v>El dato ingresado como valor del concepto de la linea no cumple con el formato establecido.</v>
      </c>
      <c r="M395" s="148" t="s">
        <v>9</v>
      </c>
      <c r="N395" s="420"/>
    </row>
    <row r="396" spans="1:14" s="389" customFormat="1" ht="72" customHeight="1" x14ac:dyDescent="0.35">
      <c r="A396" s="420"/>
      <c r="B396" s="1093"/>
      <c r="C396" s="1094"/>
      <c r="D396" s="1110"/>
      <c r="E396" s="1095"/>
      <c r="F396" s="646" t="s">
        <v>1429</v>
      </c>
      <c r="G396" s="221" t="s">
        <v>2599</v>
      </c>
      <c r="H396" s="214" t="s">
        <v>3805</v>
      </c>
      <c r="I396" s="139" t="s">
        <v>3564</v>
      </c>
      <c r="J396" s="131" t="s">
        <v>208</v>
      </c>
      <c r="K396" s="145" t="s">
        <v>2184</v>
      </c>
      <c r="L396" s="139" t="str">
        <f>VLOOKUP(K396,CódigosRetorno!$A$2:$B$2000,2,FALSE)</f>
        <v>El dato ingresado como valor del concepto de la linea no cumple con el formato establecido.</v>
      </c>
      <c r="M396" s="148" t="s">
        <v>9</v>
      </c>
      <c r="N396" s="420"/>
    </row>
    <row r="397" spans="1:14" s="389" customFormat="1" ht="43.5" customHeight="1" x14ac:dyDescent="0.35">
      <c r="A397" s="420"/>
      <c r="B397" s="1093"/>
      <c r="C397" s="1094"/>
      <c r="D397" s="1110"/>
      <c r="E397" s="1095"/>
      <c r="F397" s="646" t="s">
        <v>216</v>
      </c>
      <c r="G397" s="221" t="s">
        <v>217</v>
      </c>
      <c r="H397" s="214" t="s">
        <v>3806</v>
      </c>
      <c r="I397" s="139" t="s">
        <v>3566</v>
      </c>
      <c r="J397" s="131" t="s">
        <v>208</v>
      </c>
      <c r="K397" s="145" t="s">
        <v>2184</v>
      </c>
      <c r="L397" s="139" t="str">
        <f>VLOOKUP(K397,CódigosRetorno!$A$2:$B$2000,2,FALSE)</f>
        <v>El dato ingresado como valor del concepto de la linea no cumple con el formato establecido.</v>
      </c>
      <c r="M397" s="148" t="s">
        <v>9</v>
      </c>
      <c r="N397" s="420"/>
    </row>
    <row r="398" spans="1:14" s="389" customFormat="1" ht="42" customHeight="1" x14ac:dyDescent="0.35">
      <c r="A398" s="420"/>
      <c r="B398" s="1093"/>
      <c r="C398" s="1094"/>
      <c r="D398" s="1110"/>
      <c r="E398" s="1095"/>
      <c r="F398" s="646" t="s">
        <v>1343</v>
      </c>
      <c r="G398" s="221"/>
      <c r="H398" s="214" t="s">
        <v>3807</v>
      </c>
      <c r="I398" s="139" t="s">
        <v>3568</v>
      </c>
      <c r="J398" s="131" t="s">
        <v>208</v>
      </c>
      <c r="K398" s="370" t="s">
        <v>2184</v>
      </c>
      <c r="L398" s="135" t="str">
        <f>VLOOKUP(K398,CódigosRetorno!$A$2:$B$2000,2,FALSE)</f>
        <v>El dato ingresado como valor del concepto de la linea no cumple con el formato establecido.</v>
      </c>
      <c r="M398" s="138" t="s">
        <v>1356</v>
      </c>
      <c r="N398" s="420"/>
    </row>
    <row r="399" spans="1:14" s="389" customFormat="1" ht="44.25" customHeight="1" x14ac:dyDescent="0.35">
      <c r="A399" s="420"/>
      <c r="B399" s="1093"/>
      <c r="C399" s="1094"/>
      <c r="D399" s="1110"/>
      <c r="E399" s="1095"/>
      <c r="F399" s="646" t="s">
        <v>1347</v>
      </c>
      <c r="G399" s="221"/>
      <c r="H399" s="214" t="s">
        <v>3808</v>
      </c>
      <c r="I399" s="873" t="s">
        <v>3570</v>
      </c>
      <c r="J399" s="1084" t="s">
        <v>208</v>
      </c>
      <c r="K399" s="889" t="s">
        <v>2184</v>
      </c>
      <c r="L399" s="873" t="str">
        <f>VLOOKUP(K399,CódigosRetorno!$A$2:$B$2000,2,FALSE)</f>
        <v>El dato ingresado como valor del concepto de la linea no cumple con el formato establecido.</v>
      </c>
      <c r="M399" s="889" t="s">
        <v>9</v>
      </c>
      <c r="N399" s="420"/>
    </row>
    <row r="400" spans="1:14" s="389" customFormat="1" ht="42.75" customHeight="1" x14ac:dyDescent="0.35">
      <c r="A400" s="420"/>
      <c r="B400" s="1093"/>
      <c r="C400" s="1094"/>
      <c r="D400" s="1110"/>
      <c r="E400" s="1095"/>
      <c r="F400" s="646" t="s">
        <v>228</v>
      </c>
      <c r="G400" s="221"/>
      <c r="H400" s="214" t="s">
        <v>3809</v>
      </c>
      <c r="I400" s="886"/>
      <c r="J400" s="961"/>
      <c r="K400" s="890"/>
      <c r="L400" s="886"/>
      <c r="M400" s="890"/>
      <c r="N400" s="420"/>
    </row>
    <row r="401" spans="1:14" s="389" customFormat="1" ht="46.5" customHeight="1" x14ac:dyDescent="0.35">
      <c r="A401" s="420"/>
      <c r="B401" s="1093"/>
      <c r="C401" s="1094"/>
      <c r="D401" s="1110"/>
      <c r="E401" s="1095"/>
      <c r="F401" s="646" t="s">
        <v>228</v>
      </c>
      <c r="G401" s="221"/>
      <c r="H401" s="214" t="s">
        <v>3810</v>
      </c>
      <c r="I401" s="886"/>
      <c r="J401" s="961"/>
      <c r="K401" s="890"/>
      <c r="L401" s="886"/>
      <c r="M401" s="890"/>
      <c r="N401" s="420"/>
    </row>
    <row r="402" spans="1:14" s="389" customFormat="1" ht="44.25" customHeight="1" x14ac:dyDescent="0.35">
      <c r="A402" s="420"/>
      <c r="B402" s="1093"/>
      <c r="C402" s="1094"/>
      <c r="D402" s="1110"/>
      <c r="E402" s="1095"/>
      <c r="F402" s="646" t="s">
        <v>228</v>
      </c>
      <c r="G402" s="221"/>
      <c r="H402" s="214" t="s">
        <v>3811</v>
      </c>
      <c r="I402" s="886"/>
      <c r="J402" s="961"/>
      <c r="K402" s="890"/>
      <c r="L402" s="886"/>
      <c r="M402" s="891"/>
      <c r="N402" s="420"/>
    </row>
    <row r="403" spans="1:14" s="389" customFormat="1" ht="36" customHeight="1" x14ac:dyDescent="0.35">
      <c r="A403" s="420"/>
      <c r="B403" s="1093"/>
      <c r="C403" s="1094"/>
      <c r="D403" s="1110"/>
      <c r="E403" s="1095"/>
      <c r="F403" s="646" t="s">
        <v>2612</v>
      </c>
      <c r="G403" s="221" t="s">
        <v>2613</v>
      </c>
      <c r="H403" s="214" t="s">
        <v>3812</v>
      </c>
      <c r="I403" s="140" t="s">
        <v>2615</v>
      </c>
      <c r="J403" s="370" t="s">
        <v>208</v>
      </c>
      <c r="K403" s="370" t="s">
        <v>2184</v>
      </c>
      <c r="L403" s="135" t="str">
        <f>VLOOKUP(K403,CódigosRetorno!$A$2:$B$2000,2,FALSE)</f>
        <v>El dato ingresado como valor del concepto de la linea no cumple con el formato establecido.</v>
      </c>
      <c r="M403" s="213" t="s">
        <v>9</v>
      </c>
      <c r="N403" s="420"/>
    </row>
    <row r="404" spans="1:14" s="389" customFormat="1" x14ac:dyDescent="0.35">
      <c r="B404" s="1108" t="s">
        <v>2616</v>
      </c>
      <c r="C404" s="1108"/>
      <c r="D404" s="1108"/>
      <c r="E404" s="1108"/>
      <c r="F404" s="1109"/>
      <c r="G404" s="1109"/>
      <c r="H404" s="1109"/>
      <c r="I404" s="1109"/>
      <c r="J404" s="1109"/>
      <c r="K404" s="1109"/>
      <c r="L404" s="1109"/>
      <c r="M404" s="1109"/>
    </row>
    <row r="405" spans="1:14" s="389" customFormat="1" ht="24" x14ac:dyDescent="0.35">
      <c r="B405" s="869" t="s">
        <v>3813</v>
      </c>
      <c r="C405" s="874" t="s">
        <v>2618</v>
      </c>
      <c r="D405" s="891" t="s">
        <v>329</v>
      </c>
      <c r="E405" s="891" t="s">
        <v>184</v>
      </c>
      <c r="F405" s="371" t="s">
        <v>223</v>
      </c>
      <c r="G405" s="134"/>
      <c r="H405" s="365" t="s">
        <v>3793</v>
      </c>
      <c r="I405" s="365" t="s">
        <v>1546</v>
      </c>
      <c r="J405" s="137" t="s">
        <v>208</v>
      </c>
      <c r="K405" s="371" t="s">
        <v>1547</v>
      </c>
      <c r="L405" s="365" t="str">
        <f>VLOOKUP(K405,CódigosRetorno!$A$2:$B$2000,2,FALSE)</f>
        <v>No existe información en el nombre del concepto.</v>
      </c>
      <c r="M405" s="137" t="s">
        <v>9</v>
      </c>
    </row>
    <row r="406" spans="1:14" s="389" customFormat="1" ht="36" x14ac:dyDescent="0.35">
      <c r="B406" s="892"/>
      <c r="C406" s="950"/>
      <c r="D406" s="892"/>
      <c r="E406" s="892"/>
      <c r="F406" s="145" t="s">
        <v>664</v>
      </c>
      <c r="G406" s="131" t="s">
        <v>1544</v>
      </c>
      <c r="H406" s="141" t="s">
        <v>3794</v>
      </c>
      <c r="I406" s="141" t="s">
        <v>186</v>
      </c>
      <c r="J406" s="131" t="s">
        <v>9</v>
      </c>
      <c r="K406" s="145" t="s">
        <v>9</v>
      </c>
      <c r="L406" s="139" t="str">
        <f>VLOOKUP(K406,CódigosRetorno!$A$2:$B$2000,2,FALSE)</f>
        <v>-</v>
      </c>
      <c r="M406" s="131" t="s">
        <v>9</v>
      </c>
    </row>
    <row r="407" spans="1:14" s="389" customFormat="1" ht="24" x14ac:dyDescent="0.35">
      <c r="B407" s="892"/>
      <c r="C407" s="950"/>
      <c r="D407" s="892"/>
      <c r="E407" s="892"/>
      <c r="F407" s="930"/>
      <c r="G407" s="138" t="s">
        <v>1550</v>
      </c>
      <c r="H407" s="139" t="s">
        <v>1283</v>
      </c>
      <c r="I407" s="139" t="s">
        <v>1551</v>
      </c>
      <c r="J407" s="131" t="s">
        <v>208</v>
      </c>
      <c r="K407" s="145" t="s">
        <v>1285</v>
      </c>
      <c r="L407" s="139" t="str">
        <f>VLOOKUP(K407,CódigosRetorno!$A$2:$B$2000,2,FALSE)</f>
        <v>El dato ingresado como atributo @listName es incorrecto.</v>
      </c>
      <c r="M407" s="131" t="s">
        <v>9</v>
      </c>
    </row>
    <row r="408" spans="1:14" s="389" customFormat="1" ht="24" x14ac:dyDescent="0.35">
      <c r="B408" s="892"/>
      <c r="C408" s="950"/>
      <c r="D408" s="892"/>
      <c r="E408" s="892"/>
      <c r="F408" s="930"/>
      <c r="G408" s="138" t="s">
        <v>1257</v>
      </c>
      <c r="H408" s="139" t="s">
        <v>1280</v>
      </c>
      <c r="I408" s="139" t="s">
        <v>1259</v>
      </c>
      <c r="J408" s="145" t="s">
        <v>208</v>
      </c>
      <c r="K408" s="147" t="s">
        <v>1281</v>
      </c>
      <c r="L408" s="139" t="str">
        <f>VLOOKUP(K408,CódigosRetorno!$A$2:$B$2000,2,FALSE)</f>
        <v>El dato ingresado como atributo @listAgencyName es incorrecto.</v>
      </c>
      <c r="M408" s="131" t="s">
        <v>9</v>
      </c>
    </row>
    <row r="409" spans="1:14" s="389" customFormat="1" ht="24" x14ac:dyDescent="0.35">
      <c r="B409" s="892"/>
      <c r="C409" s="950"/>
      <c r="D409" s="892"/>
      <c r="E409" s="892"/>
      <c r="F409" s="927"/>
      <c r="G409" s="213" t="s">
        <v>1552</v>
      </c>
      <c r="H409" s="384" t="s">
        <v>1287</v>
      </c>
      <c r="I409" s="139" t="s">
        <v>1553</v>
      </c>
      <c r="J409" s="145" t="s">
        <v>208</v>
      </c>
      <c r="K409" s="147" t="s">
        <v>1289</v>
      </c>
      <c r="L409" s="139" t="str">
        <f>VLOOKUP(K409,CódigosRetorno!$A$2:$B$2000,2,FALSE)</f>
        <v>El dato ingresado como atributo @listURI es incorrecto.</v>
      </c>
      <c r="M409" s="131" t="s">
        <v>9</v>
      </c>
    </row>
    <row r="410" spans="1:14" s="389" customFormat="1" ht="49.5" customHeight="1" x14ac:dyDescent="0.35">
      <c r="B410" s="892"/>
      <c r="C410" s="950"/>
      <c r="D410" s="892"/>
      <c r="E410" s="932"/>
      <c r="F410" s="927" t="s">
        <v>755</v>
      </c>
      <c r="G410" s="966"/>
      <c r="H410" s="873" t="s">
        <v>3814</v>
      </c>
      <c r="I410" s="139" t="s">
        <v>2622</v>
      </c>
      <c r="J410" s="145" t="s">
        <v>6</v>
      </c>
      <c r="K410" s="145" t="s">
        <v>1556</v>
      </c>
      <c r="L410" s="139" t="str">
        <f>VLOOKUP(K410,CódigosRetorno!$A$2:$B$2000,2,FALSE)</f>
        <v>El XML no contiene tag o no existe información del valor del concepto por linea.</v>
      </c>
      <c r="M410" s="131" t="s">
        <v>9</v>
      </c>
    </row>
    <row r="411" spans="1:14" s="389" customFormat="1" ht="49.5" customHeight="1" x14ac:dyDescent="0.35">
      <c r="B411" s="892"/>
      <c r="C411" s="950"/>
      <c r="D411" s="892"/>
      <c r="E411" s="932"/>
      <c r="F411" s="928"/>
      <c r="G411" s="967"/>
      <c r="H411" s="886"/>
      <c r="I411" s="139" t="s">
        <v>2623</v>
      </c>
      <c r="J411" s="145" t="s">
        <v>208</v>
      </c>
      <c r="K411" s="145" t="s">
        <v>2184</v>
      </c>
      <c r="L411" s="139" t="str">
        <f>VLOOKUP(K411,CódigosRetorno!$A$2:$B$2000,2,FALSE)</f>
        <v>El dato ingresado como valor del concepto de la linea no cumple con el formato establecido.</v>
      </c>
      <c r="M411" s="131"/>
    </row>
    <row r="412" spans="1:14" s="389" customFormat="1" ht="42" customHeight="1" x14ac:dyDescent="0.35">
      <c r="B412" s="892"/>
      <c r="C412" s="950"/>
      <c r="D412" s="892"/>
      <c r="E412" s="932"/>
      <c r="F412" s="221" t="s">
        <v>197</v>
      </c>
      <c r="G412" s="440"/>
      <c r="H412" s="149" t="s">
        <v>3815</v>
      </c>
      <c r="I412" s="139" t="s">
        <v>3578</v>
      </c>
      <c r="J412" s="145" t="s">
        <v>208</v>
      </c>
      <c r="K412" s="145" t="s">
        <v>2184</v>
      </c>
      <c r="L412" s="139" t="str">
        <f>VLOOKUP(K412,CódigosRetorno!$A$2:$B$2000,2,FALSE)</f>
        <v>El dato ingresado como valor del concepto de la linea no cumple con el formato establecido.</v>
      </c>
      <c r="M412" s="131" t="s">
        <v>9</v>
      </c>
    </row>
    <row r="413" spans="1:14" s="389" customFormat="1" ht="36" x14ac:dyDescent="0.35">
      <c r="B413" s="892"/>
      <c r="C413" s="950"/>
      <c r="D413" s="892"/>
      <c r="E413" s="932"/>
      <c r="F413" s="371" t="s">
        <v>2612</v>
      </c>
      <c r="G413" s="371" t="s">
        <v>2613</v>
      </c>
      <c r="H413" s="365" t="s">
        <v>3816</v>
      </c>
      <c r="I413" s="139" t="s">
        <v>2631</v>
      </c>
      <c r="J413" s="145" t="s">
        <v>208</v>
      </c>
      <c r="K413" s="145" t="s">
        <v>2184</v>
      </c>
      <c r="L413" s="139" t="str">
        <f>VLOOKUP(K413,CódigosRetorno!$A$2:$B$2000,2,FALSE)</f>
        <v>El dato ingresado como valor del concepto de la linea no cumple con el formato establecido.</v>
      </c>
      <c r="M413" s="131" t="s">
        <v>9</v>
      </c>
    </row>
    <row r="414" spans="1:14" s="389" customFormat="1" ht="36" customHeight="1" x14ac:dyDescent="0.35">
      <c r="B414" s="872" t="s">
        <v>3817</v>
      </c>
      <c r="C414" s="915" t="s">
        <v>2633</v>
      </c>
      <c r="D414" s="892" t="s">
        <v>329</v>
      </c>
      <c r="E414" s="892" t="s">
        <v>184</v>
      </c>
      <c r="F414" s="145" t="s">
        <v>223</v>
      </c>
      <c r="G414" s="138"/>
      <c r="H414" s="139" t="s">
        <v>3793</v>
      </c>
      <c r="I414" s="139" t="s">
        <v>1546</v>
      </c>
      <c r="J414" s="131" t="s">
        <v>208</v>
      </c>
      <c r="K414" s="145" t="s">
        <v>1547</v>
      </c>
      <c r="L414" s="139" t="str">
        <f>VLOOKUP(K414,CódigosRetorno!$A$2:$B$2000,2,FALSE)</f>
        <v>No existe información en el nombre del concepto.</v>
      </c>
      <c r="M414" s="131" t="s">
        <v>9</v>
      </c>
    </row>
    <row r="415" spans="1:14" s="389" customFormat="1" ht="36" x14ac:dyDescent="0.35">
      <c r="B415" s="872"/>
      <c r="C415" s="915"/>
      <c r="D415" s="892"/>
      <c r="E415" s="892"/>
      <c r="F415" s="145" t="s">
        <v>664</v>
      </c>
      <c r="G415" s="131" t="s">
        <v>1544</v>
      </c>
      <c r="H415" s="141" t="s">
        <v>3794</v>
      </c>
      <c r="I415" s="141" t="s">
        <v>186</v>
      </c>
      <c r="J415" s="131" t="s">
        <v>9</v>
      </c>
      <c r="K415" s="145" t="s">
        <v>9</v>
      </c>
      <c r="L415" s="139" t="str">
        <f>VLOOKUP(K415,CódigosRetorno!$A$2:$B$2000,2,FALSE)</f>
        <v>-</v>
      </c>
      <c r="M415" s="131" t="s">
        <v>9</v>
      </c>
    </row>
    <row r="416" spans="1:14" s="389" customFormat="1" ht="24" x14ac:dyDescent="0.35">
      <c r="B416" s="872"/>
      <c r="C416" s="915"/>
      <c r="D416" s="892"/>
      <c r="E416" s="892"/>
      <c r="F416" s="892"/>
      <c r="G416" s="138" t="s">
        <v>1550</v>
      </c>
      <c r="H416" s="139" t="s">
        <v>1283</v>
      </c>
      <c r="I416" s="139" t="s">
        <v>1551</v>
      </c>
      <c r="J416" s="131" t="s">
        <v>208</v>
      </c>
      <c r="K416" s="145" t="s">
        <v>1285</v>
      </c>
      <c r="L416" s="139" t="str">
        <f>VLOOKUP(K416,CódigosRetorno!$A$2:$B$2000,2,FALSE)</f>
        <v>El dato ingresado como atributo @listName es incorrecto.</v>
      </c>
      <c r="M416" s="131" t="s">
        <v>9</v>
      </c>
    </row>
    <row r="417" spans="2:13" s="389" customFormat="1" ht="24" x14ac:dyDescent="0.35">
      <c r="B417" s="872"/>
      <c r="C417" s="915"/>
      <c r="D417" s="892"/>
      <c r="E417" s="892"/>
      <c r="F417" s="892"/>
      <c r="G417" s="138" t="s">
        <v>1257</v>
      </c>
      <c r="H417" s="139" t="s">
        <v>1280</v>
      </c>
      <c r="I417" s="139" t="s">
        <v>1259</v>
      </c>
      <c r="J417" s="145" t="s">
        <v>208</v>
      </c>
      <c r="K417" s="147" t="s">
        <v>1281</v>
      </c>
      <c r="L417" s="139" t="str">
        <f>VLOOKUP(K417,CódigosRetorno!$A$2:$B$2000,2,FALSE)</f>
        <v>El dato ingresado como atributo @listAgencyName es incorrecto.</v>
      </c>
      <c r="M417" s="131" t="s">
        <v>9</v>
      </c>
    </row>
    <row r="418" spans="2:13" s="389" customFormat="1" ht="24" x14ac:dyDescent="0.35">
      <c r="B418" s="872"/>
      <c r="C418" s="915"/>
      <c r="D418" s="892"/>
      <c r="E418" s="892"/>
      <c r="F418" s="892"/>
      <c r="G418" s="148" t="s">
        <v>1552</v>
      </c>
      <c r="H418" s="95" t="s">
        <v>1287</v>
      </c>
      <c r="I418" s="139" t="s">
        <v>1553</v>
      </c>
      <c r="J418" s="145" t="s">
        <v>208</v>
      </c>
      <c r="K418" s="147" t="s">
        <v>1289</v>
      </c>
      <c r="L418" s="139" t="str">
        <f>VLOOKUP(K418,CódigosRetorno!$A$2:$B$2000,2,FALSE)</f>
        <v>El dato ingresado como atributo @listURI es incorrecto.</v>
      </c>
      <c r="M418" s="131" t="s">
        <v>9</v>
      </c>
    </row>
    <row r="419" spans="2:13" s="389" customFormat="1" ht="36" customHeight="1" x14ac:dyDescent="0.35">
      <c r="B419" s="872"/>
      <c r="C419" s="915"/>
      <c r="D419" s="892"/>
      <c r="E419" s="892"/>
      <c r="F419" s="930" t="s">
        <v>177</v>
      </c>
      <c r="G419" s="930" t="s">
        <v>178</v>
      </c>
      <c r="H419" s="915" t="s">
        <v>3818</v>
      </c>
      <c r="I419" s="139" t="s">
        <v>2635</v>
      </c>
      <c r="J419" s="131" t="s">
        <v>6</v>
      </c>
      <c r="K419" s="145" t="s">
        <v>2636</v>
      </c>
      <c r="L419" s="139" t="str">
        <f>VLOOKUP(K419,CódigosRetorno!$A$2:$B$2000,2,FALSE)</f>
        <v>El XML no contiene tag o no existe información de la fecha del concepto por linea</v>
      </c>
      <c r="M419" s="131" t="s">
        <v>9</v>
      </c>
    </row>
    <row r="420" spans="2:13" s="389" customFormat="1" ht="24" x14ac:dyDescent="0.35">
      <c r="B420" s="872"/>
      <c r="C420" s="915"/>
      <c r="D420" s="892"/>
      <c r="E420" s="892"/>
      <c r="F420" s="930"/>
      <c r="G420" s="930"/>
      <c r="H420" s="915"/>
      <c r="I420" s="139" t="s">
        <v>2637</v>
      </c>
      <c r="J420" s="145" t="s">
        <v>208</v>
      </c>
      <c r="K420" s="145" t="s">
        <v>2184</v>
      </c>
      <c r="L420" s="139" t="str">
        <f>VLOOKUP(K420,CódigosRetorno!$A$2:$B$2000,2,FALSE)</f>
        <v>El dato ingresado como valor del concepto de la linea no cumple con el formato establecido.</v>
      </c>
      <c r="M420" s="131"/>
    </row>
    <row r="421" spans="2:13" s="389" customFormat="1" ht="36" customHeight="1" x14ac:dyDescent="0.35">
      <c r="B421" s="872"/>
      <c r="C421" s="915"/>
      <c r="D421" s="892"/>
      <c r="E421" s="892"/>
      <c r="F421" s="930" t="s">
        <v>177</v>
      </c>
      <c r="G421" s="930" t="s">
        <v>178</v>
      </c>
      <c r="H421" s="915" t="s">
        <v>3819</v>
      </c>
      <c r="I421" s="139" t="s">
        <v>2635</v>
      </c>
      <c r="J421" s="131" t="s">
        <v>208</v>
      </c>
      <c r="K421" s="145" t="s">
        <v>2639</v>
      </c>
      <c r="L421" s="139" t="str">
        <f>VLOOKUP(K421,CódigosRetorno!$A$2:$B$2000,2,FALSE)</f>
        <v>El XML no contiene tag o no existe información de la fecha del concepto por linea</v>
      </c>
      <c r="M421" s="131" t="s">
        <v>9</v>
      </c>
    </row>
    <row r="422" spans="2:13" s="389" customFormat="1" ht="24" x14ac:dyDescent="0.35">
      <c r="B422" s="872"/>
      <c r="C422" s="915"/>
      <c r="D422" s="892"/>
      <c r="E422" s="892"/>
      <c r="F422" s="930"/>
      <c r="G422" s="930"/>
      <c r="H422" s="915"/>
      <c r="I422" s="139" t="s">
        <v>2637</v>
      </c>
      <c r="J422" s="145" t="s">
        <v>208</v>
      </c>
      <c r="K422" s="145" t="s">
        <v>2184</v>
      </c>
      <c r="L422" s="139" t="str">
        <f>VLOOKUP(K422,CódigosRetorno!$A$2:$B$2000,2,FALSE)</f>
        <v>El dato ingresado como valor del concepto de la linea no cumple con el formato establecido.</v>
      </c>
      <c r="M422" s="131"/>
    </row>
    <row r="423" spans="2:13" s="389" customFormat="1" x14ac:dyDescent="0.35">
      <c r="B423" s="603" t="s">
        <v>2209</v>
      </c>
      <c r="C423" s="604"/>
      <c r="D423" s="607"/>
      <c r="E423" s="596"/>
      <c r="F423" s="605" t="s">
        <v>9</v>
      </c>
      <c r="G423" s="605" t="s">
        <v>9</v>
      </c>
      <c r="H423" s="606" t="s">
        <v>9</v>
      </c>
      <c r="I423" s="590" t="s">
        <v>9</v>
      </c>
      <c r="J423" s="592" t="s">
        <v>9</v>
      </c>
      <c r="K423" s="599" t="s">
        <v>9</v>
      </c>
      <c r="L423" s="590" t="str">
        <f>VLOOKUP(K423,CódigosRetorno!$A$2:$B$2000,2,FALSE)</f>
        <v>-</v>
      </c>
      <c r="M423" s="589" t="s">
        <v>9</v>
      </c>
    </row>
    <row r="424" spans="2:13" s="389" customFormat="1" ht="36" x14ac:dyDescent="0.35">
      <c r="B424" s="889">
        <v>61</v>
      </c>
      <c r="C424" s="873" t="s">
        <v>2210</v>
      </c>
      <c r="D424" s="889" t="s">
        <v>63</v>
      </c>
      <c r="E424" s="868" t="s">
        <v>184</v>
      </c>
      <c r="F424" s="213" t="s">
        <v>177</v>
      </c>
      <c r="G424" s="213" t="s">
        <v>2211</v>
      </c>
      <c r="H424" s="377" t="s">
        <v>3820</v>
      </c>
      <c r="I424" s="139" t="s">
        <v>3821</v>
      </c>
      <c r="J424" s="145" t="s">
        <v>6</v>
      </c>
      <c r="K424" s="147" t="s">
        <v>3822</v>
      </c>
      <c r="L424" s="139" t="str">
        <f>VLOOKUP(K424,CódigosRetorno!$A$2:$B$2000,2,FALSE)</f>
        <v>Si consigna información del codigo bien sujeto a detraccion, debe informar la cuenta de BN y montos de la detraccion</v>
      </c>
      <c r="M424" s="138" t="s">
        <v>9</v>
      </c>
    </row>
    <row r="425" spans="2:13" s="389" customFormat="1" ht="36" customHeight="1" x14ac:dyDescent="0.35">
      <c r="B425" s="890"/>
      <c r="C425" s="886"/>
      <c r="D425" s="890"/>
      <c r="E425" s="885"/>
      <c r="F425" s="927" t="s">
        <v>144</v>
      </c>
      <c r="G425" s="868" t="s">
        <v>2217</v>
      </c>
      <c r="H425" s="873" t="s">
        <v>3823</v>
      </c>
      <c r="I425" s="139" t="s">
        <v>2219</v>
      </c>
      <c r="J425" s="131" t="s">
        <v>6</v>
      </c>
      <c r="K425" s="145" t="s">
        <v>2214</v>
      </c>
      <c r="L425" s="139" t="str">
        <f>VLOOKUP(K425,CódigosRetorno!$A$2:$B$2000,2,FALSE)</f>
        <v>El XML no contiene el tag o no existe información del Codigo de BBSS de detracción para el tipo de operación.</v>
      </c>
      <c r="M425" s="148" t="s">
        <v>9</v>
      </c>
    </row>
    <row r="426" spans="2:13" s="389" customFormat="1" ht="36" customHeight="1" x14ac:dyDescent="0.35">
      <c r="B426" s="890"/>
      <c r="C426" s="886"/>
      <c r="D426" s="890"/>
      <c r="E426" s="885"/>
      <c r="F426" s="928"/>
      <c r="G426" s="885"/>
      <c r="H426" s="886"/>
      <c r="I426" s="139" t="s">
        <v>2220</v>
      </c>
      <c r="J426" s="131" t="s">
        <v>6</v>
      </c>
      <c r="K426" s="145" t="s">
        <v>2221</v>
      </c>
      <c r="L426" s="139" t="str">
        <f>VLOOKUP(K426,CódigosRetorno!$A$2:$B$2000,2,FALSE)</f>
        <v>El codigo de bien o servicio sujeto a detracción no existe en el listado.</v>
      </c>
      <c r="M426" s="138" t="s">
        <v>2222</v>
      </c>
    </row>
    <row r="427" spans="2:13" s="389" customFormat="1" ht="24" customHeight="1" x14ac:dyDescent="0.35">
      <c r="B427" s="890"/>
      <c r="C427" s="886"/>
      <c r="D427" s="890"/>
      <c r="E427" s="885"/>
      <c r="F427" s="927"/>
      <c r="G427" s="138" t="s">
        <v>2227</v>
      </c>
      <c r="H427" s="139" t="s">
        <v>1329</v>
      </c>
      <c r="I427" s="139" t="s">
        <v>2228</v>
      </c>
      <c r="J427" s="131" t="s">
        <v>208</v>
      </c>
      <c r="K427" s="145" t="s">
        <v>1331</v>
      </c>
      <c r="L427" s="139" t="str">
        <f>VLOOKUP(K427,CódigosRetorno!$A$2:$B$2000,2,FALSE)</f>
        <v>El dato ingresado como atributo @schemeName es incorrecto.</v>
      </c>
      <c r="M427" s="148" t="s">
        <v>9</v>
      </c>
    </row>
    <row r="428" spans="2:13" s="389" customFormat="1" ht="24" customHeight="1" x14ac:dyDescent="0.35">
      <c r="B428" s="890"/>
      <c r="C428" s="886"/>
      <c r="D428" s="890"/>
      <c r="E428" s="885"/>
      <c r="F428" s="928"/>
      <c r="G428" s="138" t="s">
        <v>1257</v>
      </c>
      <c r="H428" s="139" t="s">
        <v>1258</v>
      </c>
      <c r="I428" s="139" t="s">
        <v>1259</v>
      </c>
      <c r="J428" s="131" t="s">
        <v>208</v>
      </c>
      <c r="K428" s="145" t="s">
        <v>1260</v>
      </c>
      <c r="L428" s="139" t="str">
        <f>VLOOKUP(K428,CódigosRetorno!$A$2:$B$2000,2,FALSE)</f>
        <v>El dato ingresado como atributo @schemeAgencyName es incorrecto.</v>
      </c>
      <c r="M428" s="148" t="s">
        <v>9</v>
      </c>
    </row>
    <row r="429" spans="2:13" s="389" customFormat="1" ht="48" customHeight="1" x14ac:dyDescent="0.35">
      <c r="B429" s="891"/>
      <c r="C429" s="874"/>
      <c r="D429" s="891"/>
      <c r="E429" s="869"/>
      <c r="F429" s="929"/>
      <c r="G429" s="138" t="s">
        <v>2229</v>
      </c>
      <c r="H429" s="95" t="s">
        <v>1333</v>
      </c>
      <c r="I429" s="139" t="s">
        <v>2230</v>
      </c>
      <c r="J429" s="145" t="s">
        <v>208</v>
      </c>
      <c r="K429" s="147" t="s">
        <v>1335</v>
      </c>
      <c r="L429" s="139" t="str">
        <f>VLOOKUP(K429,CódigosRetorno!$A$2:$B$2000,2,FALSE)</f>
        <v>El dato ingresado como atributo @schemeURI es incorrecto.</v>
      </c>
      <c r="M429" s="148" t="s">
        <v>9</v>
      </c>
    </row>
    <row r="430" spans="2:13" s="389" customFormat="1" ht="36" x14ac:dyDescent="0.35">
      <c r="B430" s="868">
        <f>B424+1</f>
        <v>62</v>
      </c>
      <c r="C430" s="873" t="s">
        <v>2231</v>
      </c>
      <c r="D430" s="889" t="s">
        <v>63</v>
      </c>
      <c r="E430" s="889" t="s">
        <v>184</v>
      </c>
      <c r="F430" s="145" t="s">
        <v>343</v>
      </c>
      <c r="G430" s="148" t="s">
        <v>2211</v>
      </c>
      <c r="H430" s="139" t="s">
        <v>3824</v>
      </c>
      <c r="I430" s="139" t="s">
        <v>3825</v>
      </c>
      <c r="J430" s="145" t="s">
        <v>6</v>
      </c>
      <c r="K430" s="147" t="s">
        <v>3826</v>
      </c>
      <c r="L430" s="139" t="str">
        <f>VLOOKUP(K430,CódigosRetorno!$A$2:$B$2000,2,FALSE)</f>
        <v>Si consigna cuenta de BN y montos de la detraccion, debe informar el codigo bien sujeto a detraccion</v>
      </c>
      <c r="M430" s="138" t="s">
        <v>9</v>
      </c>
    </row>
    <row r="431" spans="2:13" s="389" customFormat="1" ht="24" x14ac:dyDescent="0.35">
      <c r="B431" s="885"/>
      <c r="C431" s="886"/>
      <c r="D431" s="890"/>
      <c r="E431" s="890"/>
      <c r="F431" s="145" t="s">
        <v>223</v>
      </c>
      <c r="G431" s="138"/>
      <c r="H431" s="139" t="s">
        <v>3827</v>
      </c>
      <c r="I431" s="139" t="s">
        <v>2236</v>
      </c>
      <c r="J431" s="131" t="s">
        <v>6</v>
      </c>
      <c r="K431" s="145" t="s">
        <v>2234</v>
      </c>
      <c r="L431" s="139" t="str">
        <f>VLOOKUP(K431,CódigosRetorno!$A$2:$B$2000,2,FALSE)</f>
        <v>El xml no contiene el tag o no existe información en el nro de cuenta de detracción</v>
      </c>
      <c r="M431" s="138" t="s">
        <v>9</v>
      </c>
    </row>
    <row r="432" spans="2:13" s="389" customFormat="1" ht="24" customHeight="1" x14ac:dyDescent="0.35">
      <c r="B432" s="885"/>
      <c r="C432" s="886"/>
      <c r="D432" s="890"/>
      <c r="E432" s="890"/>
      <c r="F432" s="145" t="s">
        <v>144</v>
      </c>
      <c r="G432" s="138" t="s">
        <v>2237</v>
      </c>
      <c r="H432" s="139" t="s">
        <v>3828</v>
      </c>
      <c r="I432" s="139" t="s">
        <v>2239</v>
      </c>
      <c r="J432" s="131" t="s">
        <v>6</v>
      </c>
      <c r="K432" s="145" t="s">
        <v>2240</v>
      </c>
      <c r="L432" s="139" t="str">
        <f>VLOOKUP(K432,CódigosRetorno!$A$2:$B$2000,2,FALSE)</f>
        <v>El dato ingreso como Forma de Pago o Medio de Pago no corresponde al valor esperado (catalogo nro 59)</v>
      </c>
      <c r="M432" s="138" t="s">
        <v>2241</v>
      </c>
    </row>
    <row r="433" spans="2:13" s="389" customFormat="1" ht="24" customHeight="1" x14ac:dyDescent="0.35">
      <c r="B433" s="885"/>
      <c r="C433" s="886"/>
      <c r="D433" s="890"/>
      <c r="E433" s="890"/>
      <c r="F433" s="927"/>
      <c r="G433" s="138" t="s">
        <v>2242</v>
      </c>
      <c r="H433" s="139" t="s">
        <v>1283</v>
      </c>
      <c r="I433" s="139" t="s">
        <v>2243</v>
      </c>
      <c r="J433" s="131" t="s">
        <v>208</v>
      </c>
      <c r="K433" s="145" t="s">
        <v>1285</v>
      </c>
      <c r="L433" s="139" t="str">
        <f>VLOOKUP(K433,CódigosRetorno!$A$2:$B$2000,2,FALSE)</f>
        <v>El dato ingresado como atributo @listName es incorrecto.</v>
      </c>
      <c r="M433" s="148" t="s">
        <v>9</v>
      </c>
    </row>
    <row r="434" spans="2:13" s="389" customFormat="1" ht="24" customHeight="1" x14ac:dyDescent="0.35">
      <c r="B434" s="885"/>
      <c r="C434" s="886"/>
      <c r="D434" s="890"/>
      <c r="E434" s="890"/>
      <c r="F434" s="928"/>
      <c r="G434" s="138" t="s">
        <v>1257</v>
      </c>
      <c r="H434" s="139" t="s">
        <v>1280</v>
      </c>
      <c r="I434" s="139" t="s">
        <v>1259</v>
      </c>
      <c r="J434" s="145" t="s">
        <v>208</v>
      </c>
      <c r="K434" s="147" t="s">
        <v>1281</v>
      </c>
      <c r="L434" s="139" t="str">
        <f>VLOOKUP(K434,CódigosRetorno!$A$2:$B$2000,2,FALSE)</f>
        <v>El dato ingresado como atributo @listAgencyName es incorrecto.</v>
      </c>
      <c r="M434" s="148" t="s">
        <v>9</v>
      </c>
    </row>
    <row r="435" spans="2:13" s="389" customFormat="1" ht="48" customHeight="1" x14ac:dyDescent="0.35">
      <c r="B435" s="869"/>
      <c r="C435" s="874"/>
      <c r="D435" s="891"/>
      <c r="E435" s="891"/>
      <c r="F435" s="929"/>
      <c r="G435" s="148" t="s">
        <v>2244</v>
      </c>
      <c r="H435" s="95" t="s">
        <v>1287</v>
      </c>
      <c r="I435" s="139" t="s">
        <v>2245</v>
      </c>
      <c r="J435" s="145" t="s">
        <v>208</v>
      </c>
      <c r="K435" s="147" t="s">
        <v>1289</v>
      </c>
      <c r="L435" s="139" t="str">
        <f>VLOOKUP(K435,CódigosRetorno!$A$2:$B$2000,2,FALSE)</f>
        <v>El dato ingresado como atributo @listURI es incorrecto.</v>
      </c>
      <c r="M435" s="148" t="s">
        <v>9</v>
      </c>
    </row>
    <row r="436" spans="2:13" s="389" customFormat="1" ht="24" x14ac:dyDescent="0.35">
      <c r="B436" s="872">
        <f>B430+1</f>
        <v>63</v>
      </c>
      <c r="C436" s="871" t="s">
        <v>2246</v>
      </c>
      <c r="D436" s="892" t="s">
        <v>63</v>
      </c>
      <c r="E436" s="892" t="s">
        <v>184</v>
      </c>
      <c r="F436" s="930" t="s">
        <v>300</v>
      </c>
      <c r="G436" s="872" t="s">
        <v>301</v>
      </c>
      <c r="H436" s="873" t="s">
        <v>3829</v>
      </c>
      <c r="I436" s="139" t="s">
        <v>2248</v>
      </c>
      <c r="J436" s="131" t="s">
        <v>6</v>
      </c>
      <c r="K436" s="79" t="s">
        <v>2249</v>
      </c>
      <c r="L436" s="139" t="str">
        <f>VLOOKUP(K436,CódigosRetorno!$A$2:$B$2000,2,FALSE)</f>
        <v>El xml no contiene el tag o no existe información en el monto de detraccion</v>
      </c>
      <c r="M436" s="148" t="s">
        <v>9</v>
      </c>
    </row>
    <row r="437" spans="2:13" s="389" customFormat="1" ht="36" customHeight="1" x14ac:dyDescent="0.35">
      <c r="B437" s="872"/>
      <c r="C437" s="871"/>
      <c r="D437" s="892"/>
      <c r="E437" s="892"/>
      <c r="F437" s="930"/>
      <c r="G437" s="872"/>
      <c r="H437" s="874"/>
      <c r="I437" s="139" t="s">
        <v>1972</v>
      </c>
      <c r="J437" s="131" t="s">
        <v>6</v>
      </c>
      <c r="K437" s="79" t="s">
        <v>2250</v>
      </c>
      <c r="L437" s="139" t="str">
        <f>VLOOKUP(K437,CódigosRetorno!$A$2:$B$2000,2,FALSE)</f>
        <v>El dato ingresado en monto de detraccion no cumple con el formato establecido</v>
      </c>
      <c r="M437" s="148" t="s">
        <v>9</v>
      </c>
    </row>
    <row r="438" spans="2:13" s="389" customFormat="1" ht="36" customHeight="1" x14ac:dyDescent="0.35">
      <c r="B438" s="872"/>
      <c r="C438" s="871"/>
      <c r="D438" s="892"/>
      <c r="E438" s="892"/>
      <c r="F438" s="930"/>
      <c r="G438" s="872"/>
      <c r="H438" s="535" t="s">
        <v>1570</v>
      </c>
      <c r="I438" s="139" t="s">
        <v>2251</v>
      </c>
      <c r="J438" s="131" t="s">
        <v>6</v>
      </c>
      <c r="K438" s="145" t="s">
        <v>2252</v>
      </c>
      <c r="L438" s="139" t="str">
        <f>VLOOKUP(K438,CódigosRetorno!$A$2:$B$2000,2,FALSE)</f>
        <v>La moneda del monto de la detracción debe ser PEN</v>
      </c>
      <c r="M438" s="148" t="s">
        <v>9</v>
      </c>
    </row>
    <row r="439" spans="2:13" s="389" customFormat="1" ht="24" x14ac:dyDescent="0.35">
      <c r="B439" s="872"/>
      <c r="C439" s="871"/>
      <c r="D439" s="892"/>
      <c r="E439" s="892"/>
      <c r="F439" s="145" t="s">
        <v>1623</v>
      </c>
      <c r="G439" s="138" t="s">
        <v>2253</v>
      </c>
      <c r="H439" s="139" t="s">
        <v>3830</v>
      </c>
      <c r="I439" s="139" t="s">
        <v>186</v>
      </c>
      <c r="J439" s="131" t="s">
        <v>9</v>
      </c>
      <c r="K439" s="145" t="s">
        <v>9</v>
      </c>
      <c r="L439" s="139" t="str">
        <f>VLOOKUP(K439,CódigosRetorno!$A$2:$B$2000,2,FALSE)</f>
        <v>-</v>
      </c>
      <c r="M439" s="210" t="s">
        <v>9</v>
      </c>
    </row>
    <row r="440" spans="2:13" s="389" customFormat="1" x14ac:dyDescent="0.35"/>
    <row r="441" spans="2:13" s="389" customFormat="1" hidden="1" x14ac:dyDescent="0.35"/>
    <row r="442" spans="2:13" s="389" customFormat="1" hidden="1" x14ac:dyDescent="0.35"/>
    <row r="443" spans="2:13" s="389" customFormat="1" hidden="1" x14ac:dyDescent="0.35"/>
    <row r="444" spans="2:13" s="389" customFormat="1" hidden="1" x14ac:dyDescent="0.35"/>
    <row r="445" spans="2:13" s="389" customFormat="1" hidden="1" x14ac:dyDescent="0.35"/>
    <row r="446" spans="2:13" s="389" customFormat="1" hidden="1" x14ac:dyDescent="0.35"/>
    <row r="447" spans="2:13" s="389" customFormat="1" hidden="1" x14ac:dyDescent="0.35"/>
    <row r="448" spans="2:13" s="389" customFormat="1" hidden="1" x14ac:dyDescent="0.35"/>
    <row r="449" s="389" customFormat="1" hidden="1" x14ac:dyDescent="0.35"/>
    <row r="450" s="389" customFormat="1" hidden="1" x14ac:dyDescent="0.35"/>
    <row r="451" s="389" customFormat="1" hidden="1" x14ac:dyDescent="0.35"/>
    <row r="452" s="389" customFormat="1" hidden="1" x14ac:dyDescent="0.35"/>
    <row r="453" s="389" customFormat="1" hidden="1" x14ac:dyDescent="0.35"/>
    <row r="454" s="389" customFormat="1" hidden="1" x14ac:dyDescent="0.35"/>
    <row r="455" s="389" customFormat="1" hidden="1" x14ac:dyDescent="0.35"/>
    <row r="456" s="389" customFormat="1" hidden="1" x14ac:dyDescent="0.35"/>
    <row r="457" s="389" customFormat="1" hidden="1" x14ac:dyDescent="0.35"/>
    <row r="458" s="389" customFormat="1" hidden="1" x14ac:dyDescent="0.35"/>
    <row r="459" s="389" customFormat="1" hidden="1" x14ac:dyDescent="0.35"/>
    <row r="460" s="389" customFormat="1" hidden="1" x14ac:dyDescent="0.35"/>
    <row r="461" s="389" customFormat="1" hidden="1" x14ac:dyDescent="0.35"/>
    <row r="462" s="389" customFormat="1" hidden="1" x14ac:dyDescent="0.35"/>
    <row r="463" s="389" customFormat="1" hidden="1" x14ac:dyDescent="0.35"/>
    <row r="464" s="389" customFormat="1" hidden="1" x14ac:dyDescent="0.35"/>
    <row r="465" s="389" customFormat="1" hidden="1" x14ac:dyDescent="0.35"/>
    <row r="466" s="389" customFormat="1" hidden="1" x14ac:dyDescent="0.35"/>
    <row r="467" s="389" customFormat="1" hidden="1" x14ac:dyDescent="0.35"/>
  </sheetData>
  <autoFilter ref="K1:K439" xr:uid="{F189C55A-1CFE-4620-A5FC-809027305114}"/>
  <mergeCells count="435">
    <mergeCell ref="B405:B413"/>
    <mergeCell ref="C405:C413"/>
    <mergeCell ref="D405:D413"/>
    <mergeCell ref="H410:H411"/>
    <mergeCell ref="F410:F411"/>
    <mergeCell ref="G410:G411"/>
    <mergeCell ref="B381:M381"/>
    <mergeCell ref="B436:B439"/>
    <mergeCell ref="C436:C439"/>
    <mergeCell ref="D436:D439"/>
    <mergeCell ref="E436:E439"/>
    <mergeCell ref="F436:F438"/>
    <mergeCell ref="G436:G438"/>
    <mergeCell ref="H436:H437"/>
    <mergeCell ref="F427:F429"/>
    <mergeCell ref="B430:B435"/>
    <mergeCell ref="C430:C435"/>
    <mergeCell ref="D430:D435"/>
    <mergeCell ref="E430:E435"/>
    <mergeCell ref="F433:F435"/>
    <mergeCell ref="B424:B429"/>
    <mergeCell ref="C424:C429"/>
    <mergeCell ref="D424:D429"/>
    <mergeCell ref="E424:E429"/>
    <mergeCell ref="F425:F426"/>
    <mergeCell ref="G425:G426"/>
    <mergeCell ref="H425:H426"/>
    <mergeCell ref="B382:B403"/>
    <mergeCell ref="B404:M404"/>
    <mergeCell ref="D382:D403"/>
    <mergeCell ref="F389:F391"/>
    <mergeCell ref="G383:G388"/>
    <mergeCell ref="H383:H388"/>
    <mergeCell ref="E414:E422"/>
    <mergeCell ref="D414:D422"/>
    <mergeCell ref="E382:E403"/>
    <mergeCell ref="M399:M402"/>
    <mergeCell ref="C414:C422"/>
    <mergeCell ref="B414:B422"/>
    <mergeCell ref="F419:F420"/>
    <mergeCell ref="F421:F422"/>
    <mergeCell ref="G419:G420"/>
    <mergeCell ref="G421:G422"/>
    <mergeCell ref="H419:H420"/>
    <mergeCell ref="H421:H422"/>
    <mergeCell ref="E405:E413"/>
    <mergeCell ref="F407:F409"/>
    <mergeCell ref="I399:I402"/>
    <mergeCell ref="L399:L402"/>
    <mergeCell ref="J399:J402"/>
    <mergeCell ref="K399:K402"/>
    <mergeCell ref="D375:D377"/>
    <mergeCell ref="E375:E377"/>
    <mergeCell ref="G371:G372"/>
    <mergeCell ref="F371:F372"/>
    <mergeCell ref="E356:E368"/>
    <mergeCell ref="F354:F355"/>
    <mergeCell ref="G354:G355"/>
    <mergeCell ref="E332:E355"/>
    <mergeCell ref="F352:F353"/>
    <mergeCell ref="G367:G368"/>
    <mergeCell ref="F339:F342"/>
    <mergeCell ref="G339:G342"/>
    <mergeCell ref="H345:H348"/>
    <mergeCell ref="H352:H353"/>
    <mergeCell ref="H371:H372"/>
    <mergeCell ref="C382:C403"/>
    <mergeCell ref="D379:D380"/>
    <mergeCell ref="E379:E380"/>
    <mergeCell ref="F383:F388"/>
    <mergeCell ref="F416:F418"/>
    <mergeCell ref="B379:B380"/>
    <mergeCell ref="C379:C380"/>
    <mergeCell ref="H142:H146"/>
    <mergeCell ref="G142:G146"/>
    <mergeCell ref="F142:F146"/>
    <mergeCell ref="G149:G150"/>
    <mergeCell ref="H149:H150"/>
    <mergeCell ref="G228:G229"/>
    <mergeCell ref="H228:H229"/>
    <mergeCell ref="F216:F218"/>
    <mergeCell ref="B371:B374"/>
    <mergeCell ref="C371:C374"/>
    <mergeCell ref="D371:D374"/>
    <mergeCell ref="E371:E374"/>
    <mergeCell ref="B369:B370"/>
    <mergeCell ref="C369:C370"/>
    <mergeCell ref="D369:D370"/>
    <mergeCell ref="E369:E370"/>
    <mergeCell ref="G345:G348"/>
    <mergeCell ref="B375:B377"/>
    <mergeCell ref="C375:C377"/>
    <mergeCell ref="H136:H138"/>
    <mergeCell ref="G162:G166"/>
    <mergeCell ref="H162:H166"/>
    <mergeCell ref="F175:F180"/>
    <mergeCell ref="G175:G180"/>
    <mergeCell ref="F187:F192"/>
    <mergeCell ref="G187:G192"/>
    <mergeCell ref="H175:H180"/>
    <mergeCell ref="F182:F186"/>
    <mergeCell ref="G182:G186"/>
    <mergeCell ref="H182:H186"/>
    <mergeCell ref="G168:G173"/>
    <mergeCell ref="F168:F173"/>
    <mergeCell ref="H152:H155"/>
    <mergeCell ref="G152:G155"/>
    <mergeCell ref="F152:F155"/>
    <mergeCell ref="H168:H173"/>
    <mergeCell ref="G136:G138"/>
    <mergeCell ref="F139:F141"/>
    <mergeCell ref="F136:F138"/>
    <mergeCell ref="B207:B227"/>
    <mergeCell ref="B356:B368"/>
    <mergeCell ref="D261:D284"/>
    <mergeCell ref="B247:B252"/>
    <mergeCell ref="C247:C252"/>
    <mergeCell ref="D247:D252"/>
    <mergeCell ref="C356:C368"/>
    <mergeCell ref="D356:D368"/>
    <mergeCell ref="B304:B331"/>
    <mergeCell ref="C304:C331"/>
    <mergeCell ref="D304:D331"/>
    <mergeCell ref="B254:B260"/>
    <mergeCell ref="C254:C260"/>
    <mergeCell ref="D254:D260"/>
    <mergeCell ref="B332:B355"/>
    <mergeCell ref="C332:C355"/>
    <mergeCell ref="D332:D355"/>
    <mergeCell ref="B285:B303"/>
    <mergeCell ref="C285:C303"/>
    <mergeCell ref="E304:E331"/>
    <mergeCell ref="G330:G331"/>
    <mergeCell ref="G328:G329"/>
    <mergeCell ref="H354:H355"/>
    <mergeCell ref="H367:H368"/>
    <mergeCell ref="G320:G324"/>
    <mergeCell ref="F367:F368"/>
    <mergeCell ref="G352:G353"/>
    <mergeCell ref="F349:F351"/>
    <mergeCell ref="F345:F348"/>
    <mergeCell ref="F332:F334"/>
    <mergeCell ref="G332:G334"/>
    <mergeCell ref="F311:F317"/>
    <mergeCell ref="F325:F327"/>
    <mergeCell ref="G304:G308"/>
    <mergeCell ref="F304:F308"/>
    <mergeCell ref="F320:F324"/>
    <mergeCell ref="B168:B206"/>
    <mergeCell ref="C168:C206"/>
    <mergeCell ref="D168:D206"/>
    <mergeCell ref="F201:F203"/>
    <mergeCell ref="G204:G205"/>
    <mergeCell ref="F204:F205"/>
    <mergeCell ref="F261:F268"/>
    <mergeCell ref="F278:F280"/>
    <mergeCell ref="G261:G268"/>
    <mergeCell ref="F273:F277"/>
    <mergeCell ref="E261:E284"/>
    <mergeCell ref="F270:F271"/>
    <mergeCell ref="G244:G245"/>
    <mergeCell ref="E247:E252"/>
    <mergeCell ref="B228:B246"/>
    <mergeCell ref="C228:C246"/>
    <mergeCell ref="F281:F282"/>
    <mergeCell ref="E254:E260"/>
    <mergeCell ref="G270:G271"/>
    <mergeCell ref="G273:G277"/>
    <mergeCell ref="G281:G282"/>
    <mergeCell ref="D228:D246"/>
    <mergeCell ref="B261:B284"/>
    <mergeCell ref="C261:C284"/>
    <mergeCell ref="D162:D167"/>
    <mergeCell ref="E162:E167"/>
    <mergeCell ref="F162:F166"/>
    <mergeCell ref="C136:C141"/>
    <mergeCell ref="B136:B141"/>
    <mergeCell ref="E136:E141"/>
    <mergeCell ref="D136:D141"/>
    <mergeCell ref="B162:B167"/>
    <mergeCell ref="C162:C167"/>
    <mergeCell ref="B149:B151"/>
    <mergeCell ref="C149:C151"/>
    <mergeCell ref="D149:D151"/>
    <mergeCell ref="E149:E151"/>
    <mergeCell ref="B142:B147"/>
    <mergeCell ref="C142:C147"/>
    <mergeCell ref="D142:D147"/>
    <mergeCell ref="E142:E147"/>
    <mergeCell ref="B152:B161"/>
    <mergeCell ref="C152:C161"/>
    <mergeCell ref="D152:D161"/>
    <mergeCell ref="E152:E158"/>
    <mergeCell ref="E159:E161"/>
    <mergeCell ref="B128:B129"/>
    <mergeCell ref="C128:C129"/>
    <mergeCell ref="D128:D129"/>
    <mergeCell ref="E128:E129"/>
    <mergeCell ref="F128:F129"/>
    <mergeCell ref="G128:G129"/>
    <mergeCell ref="H128:H129"/>
    <mergeCell ref="B130:B133"/>
    <mergeCell ref="C130:C133"/>
    <mergeCell ref="D130:D133"/>
    <mergeCell ref="E132:E133"/>
    <mergeCell ref="F132:F133"/>
    <mergeCell ref="F130:F131"/>
    <mergeCell ref="G130:G131"/>
    <mergeCell ref="H130:H131"/>
    <mergeCell ref="E130:E131"/>
    <mergeCell ref="B121:B126"/>
    <mergeCell ref="C121:C126"/>
    <mergeCell ref="D121:D126"/>
    <mergeCell ref="E121:E126"/>
    <mergeCell ref="F121:F122"/>
    <mergeCell ref="G121:G122"/>
    <mergeCell ref="H121:H122"/>
    <mergeCell ref="F124:F126"/>
    <mergeCell ref="B115:B120"/>
    <mergeCell ref="C115:C120"/>
    <mergeCell ref="D115:D120"/>
    <mergeCell ref="E115:E120"/>
    <mergeCell ref="F115:F116"/>
    <mergeCell ref="G115:G116"/>
    <mergeCell ref="H115:H116"/>
    <mergeCell ref="B81:B82"/>
    <mergeCell ref="C81:C82"/>
    <mergeCell ref="D81:D82"/>
    <mergeCell ref="E81:E82"/>
    <mergeCell ref="F81:F82"/>
    <mergeCell ref="H90:H103"/>
    <mergeCell ref="B104:B114"/>
    <mergeCell ref="C104:C114"/>
    <mergeCell ref="D104:D114"/>
    <mergeCell ref="F104:F110"/>
    <mergeCell ref="G104:G110"/>
    <mergeCell ref="H104:H110"/>
    <mergeCell ref="B90:B103"/>
    <mergeCell ref="C90:C103"/>
    <mergeCell ref="D90:D103"/>
    <mergeCell ref="E90:E103"/>
    <mergeCell ref="F90:F103"/>
    <mergeCell ref="G90:G103"/>
    <mergeCell ref="G81:G82"/>
    <mergeCell ref="H81:H82"/>
    <mergeCell ref="B83:B88"/>
    <mergeCell ref="C83:C88"/>
    <mergeCell ref="D83:D88"/>
    <mergeCell ref="E83:E88"/>
    <mergeCell ref="B71:B80"/>
    <mergeCell ref="C71:C80"/>
    <mergeCell ref="D71:D80"/>
    <mergeCell ref="E71:E77"/>
    <mergeCell ref="F71:F75"/>
    <mergeCell ref="G71:G75"/>
    <mergeCell ref="E78:E80"/>
    <mergeCell ref="F78:F80"/>
    <mergeCell ref="B51:B62"/>
    <mergeCell ref="C51:C62"/>
    <mergeCell ref="D51:D62"/>
    <mergeCell ref="E51:E62"/>
    <mergeCell ref="F55:F56"/>
    <mergeCell ref="F60:F62"/>
    <mergeCell ref="B63:B69"/>
    <mergeCell ref="C63:C69"/>
    <mergeCell ref="D63:D69"/>
    <mergeCell ref="E63:E67"/>
    <mergeCell ref="F63:F67"/>
    <mergeCell ref="E68:E69"/>
    <mergeCell ref="F68:F69"/>
    <mergeCell ref="F76:F77"/>
    <mergeCell ref="G76:G77"/>
    <mergeCell ref="G63:G67"/>
    <mergeCell ref="B38:B47"/>
    <mergeCell ref="C38:C47"/>
    <mergeCell ref="D38:D47"/>
    <mergeCell ref="B49:B50"/>
    <mergeCell ref="C49:C50"/>
    <mergeCell ref="D49:D50"/>
    <mergeCell ref="E49:E50"/>
    <mergeCell ref="F49:F50"/>
    <mergeCell ref="F43:F44"/>
    <mergeCell ref="F38:F42"/>
    <mergeCell ref="E45:E47"/>
    <mergeCell ref="F45:F47"/>
    <mergeCell ref="B24:B29"/>
    <mergeCell ref="C24:C29"/>
    <mergeCell ref="D24:D29"/>
    <mergeCell ref="E24:E26"/>
    <mergeCell ref="F24:F26"/>
    <mergeCell ref="G24:G26"/>
    <mergeCell ref="G18:G22"/>
    <mergeCell ref="B32:B34"/>
    <mergeCell ref="C32:C34"/>
    <mergeCell ref="D32:D34"/>
    <mergeCell ref="E32:E34"/>
    <mergeCell ref="F32:F34"/>
    <mergeCell ref="G32:G34"/>
    <mergeCell ref="B30:B31"/>
    <mergeCell ref="C30:C31"/>
    <mergeCell ref="D30:D31"/>
    <mergeCell ref="E30:E31"/>
    <mergeCell ref="F30:F31"/>
    <mergeCell ref="G30:G31"/>
    <mergeCell ref="E27:E29"/>
    <mergeCell ref="F27:F29"/>
    <mergeCell ref="B10:B17"/>
    <mergeCell ref="C10:C17"/>
    <mergeCell ref="D10:D17"/>
    <mergeCell ref="E10:E17"/>
    <mergeCell ref="F10:F17"/>
    <mergeCell ref="G10:G17"/>
    <mergeCell ref="B18:B22"/>
    <mergeCell ref="C18:C22"/>
    <mergeCell ref="D18:D22"/>
    <mergeCell ref="E18:E22"/>
    <mergeCell ref="F18:F22"/>
    <mergeCell ref="B7:B9"/>
    <mergeCell ref="C7:C9"/>
    <mergeCell ref="D7:D9"/>
    <mergeCell ref="B5:B6"/>
    <mergeCell ref="C5:C6"/>
    <mergeCell ref="D5:D6"/>
    <mergeCell ref="E5:E6"/>
    <mergeCell ref="F5:F6"/>
    <mergeCell ref="H7:H8"/>
    <mergeCell ref="G5:G6"/>
    <mergeCell ref="E7:E8"/>
    <mergeCell ref="F7:F8"/>
    <mergeCell ref="G7:G8"/>
    <mergeCell ref="H5:H6"/>
    <mergeCell ref="G49:G50"/>
    <mergeCell ref="G43:G44"/>
    <mergeCell ref="H43:H44"/>
    <mergeCell ref="G38:G42"/>
    <mergeCell ref="H38:H42"/>
    <mergeCell ref="H30:H31"/>
    <mergeCell ref="H32:H34"/>
    <mergeCell ref="E38:E44"/>
    <mergeCell ref="C207:C227"/>
    <mergeCell ref="D207:D227"/>
    <mergeCell ref="E207:E227"/>
    <mergeCell ref="F209:F211"/>
    <mergeCell ref="G209:G211"/>
    <mergeCell ref="G225:G226"/>
    <mergeCell ref="H225:H226"/>
    <mergeCell ref="F222:F224"/>
    <mergeCell ref="F225:F226"/>
    <mergeCell ref="F85:F87"/>
    <mergeCell ref="E104:E110"/>
    <mergeCell ref="E112:E114"/>
    <mergeCell ref="F118:F120"/>
    <mergeCell ref="F112:F114"/>
    <mergeCell ref="H157:H158"/>
    <mergeCell ref="H187:H192"/>
    <mergeCell ref="H63:H67"/>
    <mergeCell ref="G213:G215"/>
    <mergeCell ref="H216:H218"/>
    <mergeCell ref="H219:H221"/>
    <mergeCell ref="F283:F284"/>
    <mergeCell ref="G283:G284"/>
    <mergeCell ref="F193:F195"/>
    <mergeCell ref="E168:E206"/>
    <mergeCell ref="F149:F150"/>
    <mergeCell ref="F157:F158"/>
    <mergeCell ref="G157:G158"/>
    <mergeCell ref="F159:F161"/>
    <mergeCell ref="E228:E246"/>
    <mergeCell ref="F235:F237"/>
    <mergeCell ref="G235:G237"/>
    <mergeCell ref="H273:H277"/>
    <mergeCell ref="F254:F259"/>
    <mergeCell ref="F241:F243"/>
    <mergeCell ref="F244:F245"/>
    <mergeCell ref="G254:G259"/>
    <mergeCell ref="G196:G200"/>
    <mergeCell ref="H196:H200"/>
    <mergeCell ref="F196:F200"/>
    <mergeCell ref="H204:H205"/>
    <mergeCell ref="H10:H17"/>
    <mergeCell ref="H18:H22"/>
    <mergeCell ref="H24:H26"/>
    <mergeCell ref="H49:H50"/>
    <mergeCell ref="D285:D303"/>
    <mergeCell ref="E285:E303"/>
    <mergeCell ref="H339:H342"/>
    <mergeCell ref="H330:H331"/>
    <mergeCell ref="G302:G303"/>
    <mergeCell ref="F330:F331"/>
    <mergeCell ref="H71:H75"/>
    <mergeCell ref="H76:H77"/>
    <mergeCell ref="H304:H308"/>
    <mergeCell ref="H261:H268"/>
    <mergeCell ref="F300:F301"/>
    <mergeCell ref="G300:G301"/>
    <mergeCell ref="H300:H301"/>
    <mergeCell ref="F285:F288"/>
    <mergeCell ref="G285:G288"/>
    <mergeCell ref="H270:H271"/>
    <mergeCell ref="H254:H259"/>
    <mergeCell ref="H235:H237"/>
    <mergeCell ref="H244:H245"/>
    <mergeCell ref="F213:F215"/>
    <mergeCell ref="H285:H288"/>
    <mergeCell ref="H290:H291"/>
    <mergeCell ref="H283:H284"/>
    <mergeCell ref="H281:H282"/>
    <mergeCell ref="H294:H296"/>
    <mergeCell ref="H302:H303"/>
    <mergeCell ref="H332:H334"/>
    <mergeCell ref="H328:H329"/>
    <mergeCell ref="F294:F296"/>
    <mergeCell ref="F302:F303"/>
    <mergeCell ref="H320:H324"/>
    <mergeCell ref="G311:G317"/>
    <mergeCell ref="H311:H317"/>
    <mergeCell ref="F328:F329"/>
    <mergeCell ref="G294:G296"/>
    <mergeCell ref="F290:F291"/>
    <mergeCell ref="G290:G291"/>
    <mergeCell ref="H209:H211"/>
    <mergeCell ref="H213:H215"/>
    <mergeCell ref="F219:F221"/>
    <mergeCell ref="H247:H251"/>
    <mergeCell ref="G247:G251"/>
    <mergeCell ref="F247:F251"/>
    <mergeCell ref="F228:F229"/>
    <mergeCell ref="F238:F240"/>
    <mergeCell ref="G238:G240"/>
    <mergeCell ref="H238:H240"/>
    <mergeCell ref="F231:F233"/>
    <mergeCell ref="G231:G233"/>
    <mergeCell ref="H231:H233"/>
    <mergeCell ref="G219:G221"/>
    <mergeCell ref="G216:G218"/>
  </mergeCells>
  <pageMargins left="0.7" right="0.7" top="0.75" bottom="0.75" header="0.3" footer="0.3"/>
  <pageSetup orientation="portrait" r:id="rId1"/>
  <ignoredErrors>
    <ignoredError sqref="K5:K8 K92:K93 K74:K82 K35:K37 K374 K39 K148:K151 K112:K122 K43:K46 K155:K157 K260 K252:K255 K167:K169 K174:K181 K124:K128 K68:K72 K269:K274 K288:K290 K293:K295 K277:K285 K297:K303 K323:K331 K348:K355 K344:K346 K139:K141 K159:K163 K378:K380 K262 K319:K321 K333 K130 K132:K133 K10:K12 K183:K197 K214:K221 K48:K49 K18 K106 K103 K384:K397 K89 K96:K99 K51:K62 K22:K33 K247 K305 K369:K371 K135 K200:K212 K310:K311 K338:K339 K222:K227 K382"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N1048576"/>
  <sheetViews>
    <sheetView topLeftCell="D358" zoomScaleNormal="100" workbookViewId="0">
      <selection activeCell="L365" sqref="L365"/>
    </sheetView>
  </sheetViews>
  <sheetFormatPr baseColWidth="10" defaultColWidth="11.453125" defaultRowHeight="14.5" zeroHeight="1" x14ac:dyDescent="0.35"/>
  <cols>
    <col min="1" max="1" width="2.7265625" customWidth="1"/>
    <col min="2" max="2" width="6.26953125" customWidth="1"/>
    <col min="3" max="3" width="37.26953125" style="389" customWidth="1"/>
    <col min="4" max="4" width="7.7265625" customWidth="1"/>
    <col min="5" max="5" width="11.54296875" style="310" bestFit="1" customWidth="1"/>
    <col min="6" max="6" width="8.54296875" style="310" customWidth="1"/>
    <col min="7" max="7" width="14.7265625" style="310" customWidth="1"/>
    <col min="8" max="8" width="30" style="387" customWidth="1"/>
    <col min="9" max="9" width="39.7265625" customWidth="1"/>
    <col min="10" max="10" width="8.453125" customWidth="1"/>
    <col min="12" max="12" width="41" customWidth="1"/>
    <col min="13" max="13" width="12.453125" customWidth="1"/>
    <col min="15" max="16383" width="0" hidden="1" customWidth="1"/>
    <col min="16384" max="16384" width="0.26953125" customWidth="1"/>
  </cols>
  <sheetData>
    <row r="1" spans="1:14" ht="18.5" x14ac:dyDescent="0.35">
      <c r="B1" s="390" t="s">
        <v>3831</v>
      </c>
    </row>
    <row r="2" spans="1:14" ht="24" x14ac:dyDescent="0.35">
      <c r="B2" s="75" t="s">
        <v>133</v>
      </c>
      <c r="C2" s="375" t="s">
        <v>58</v>
      </c>
      <c r="D2" s="75" t="s">
        <v>59</v>
      </c>
      <c r="E2" s="75" t="s">
        <v>3832</v>
      </c>
      <c r="F2" s="75" t="s">
        <v>135</v>
      </c>
      <c r="G2" s="75" t="s">
        <v>1250</v>
      </c>
      <c r="H2" s="376" t="s">
        <v>61</v>
      </c>
      <c r="I2" s="75" t="s">
        <v>0</v>
      </c>
      <c r="J2" s="75" t="s">
        <v>1</v>
      </c>
      <c r="K2" s="75" t="s">
        <v>2</v>
      </c>
      <c r="L2" s="75" t="s">
        <v>139</v>
      </c>
      <c r="M2" s="75" t="s">
        <v>4</v>
      </c>
    </row>
    <row r="3" spans="1:14" x14ac:dyDescent="0.35">
      <c r="B3" s="170" t="s">
        <v>3833</v>
      </c>
      <c r="C3" s="170"/>
      <c r="D3" s="162"/>
      <c r="E3" s="164"/>
      <c r="F3" s="164" t="s">
        <v>9</v>
      </c>
      <c r="G3" s="165" t="s">
        <v>9</v>
      </c>
      <c r="H3" s="218" t="s">
        <v>9</v>
      </c>
      <c r="I3" s="194" t="s">
        <v>9</v>
      </c>
      <c r="J3" s="194" t="s">
        <v>9</v>
      </c>
      <c r="K3" s="194" t="s">
        <v>9</v>
      </c>
      <c r="L3" s="194" t="s">
        <v>9</v>
      </c>
      <c r="M3" s="194" t="s">
        <v>9</v>
      </c>
    </row>
    <row r="4" spans="1:14" ht="60" customHeight="1" x14ac:dyDescent="0.35">
      <c r="A4" s="1112"/>
      <c r="B4" s="868">
        <v>1</v>
      </c>
      <c r="C4" s="873" t="s">
        <v>176</v>
      </c>
      <c r="D4" s="889" t="s">
        <v>63</v>
      </c>
      <c r="E4" s="889" t="s">
        <v>143</v>
      </c>
      <c r="F4" s="868" t="s">
        <v>177</v>
      </c>
      <c r="G4" s="889" t="s">
        <v>178</v>
      </c>
      <c r="H4" s="873" t="s">
        <v>3834</v>
      </c>
      <c r="I4" s="141" t="s">
        <v>3835</v>
      </c>
      <c r="J4" s="145" t="s">
        <v>6</v>
      </c>
      <c r="K4" s="145" t="s">
        <v>718</v>
      </c>
      <c r="L4" s="139" t="str">
        <f>VLOOKUP(K4,CódigosRetorno!$A$2:$B$2000,2,FALSE)</f>
        <v>Presentacion fuera de fecha</v>
      </c>
      <c r="M4" s="138" t="s">
        <v>2755</v>
      </c>
    </row>
    <row r="5" spans="1:14" ht="108" customHeight="1" x14ac:dyDescent="0.35">
      <c r="A5" s="1112"/>
      <c r="B5" s="885"/>
      <c r="C5" s="886"/>
      <c r="D5" s="890"/>
      <c r="E5" s="890"/>
      <c r="F5" s="885"/>
      <c r="G5" s="890"/>
      <c r="H5" s="886"/>
      <c r="I5" s="141" t="s">
        <v>3836</v>
      </c>
      <c r="J5" s="145" t="s">
        <v>6</v>
      </c>
      <c r="K5" s="145" t="s">
        <v>718</v>
      </c>
      <c r="L5" s="139" t="str">
        <f>VLOOKUP(K5,CódigosRetorno!$A$2:$B$2000,2,FALSE)</f>
        <v>Presentacion fuera de fecha</v>
      </c>
      <c r="M5" s="138" t="s">
        <v>2755</v>
      </c>
    </row>
    <row r="6" spans="1:14" ht="36" customHeight="1" x14ac:dyDescent="0.35">
      <c r="A6" s="1112"/>
      <c r="B6" s="885"/>
      <c r="C6" s="886"/>
      <c r="D6" s="890"/>
      <c r="E6" s="890"/>
      <c r="F6" s="885"/>
      <c r="G6" s="890"/>
      <c r="H6" s="886"/>
      <c r="I6" s="141" t="s">
        <v>3837</v>
      </c>
      <c r="J6" s="145" t="s">
        <v>208</v>
      </c>
      <c r="K6" s="145" t="s">
        <v>3838</v>
      </c>
      <c r="L6" s="139" t="str">
        <f>VLOOKUP(K6,CódigosRetorno!$A$2:$B$2000,2,FALSE)</f>
        <v>El comprobante fue enviado fuera del plazo permitido.</v>
      </c>
      <c r="M6" s="523"/>
      <c r="N6" s="524"/>
    </row>
    <row r="7" spans="1:14" ht="24" x14ac:dyDescent="0.35">
      <c r="A7" s="1112"/>
      <c r="B7" s="869"/>
      <c r="C7" s="874"/>
      <c r="D7" s="891"/>
      <c r="E7" s="891"/>
      <c r="F7" s="869"/>
      <c r="G7" s="891"/>
      <c r="H7" s="874"/>
      <c r="I7" s="141" t="s">
        <v>3839</v>
      </c>
      <c r="J7" s="145" t="s">
        <v>6</v>
      </c>
      <c r="K7" s="145" t="s">
        <v>1272</v>
      </c>
      <c r="L7" s="139" t="str">
        <f>VLOOKUP(K7,CódigosRetorno!$A$2:$B$2000,2,FALSE)</f>
        <v>La fecha de emision se encuentra fuera del limite permitido</v>
      </c>
      <c r="M7" s="138" t="s">
        <v>9</v>
      </c>
    </row>
    <row r="8" spans="1:14" x14ac:dyDescent="0.35">
      <c r="B8" s="138">
        <f>B4+1</f>
        <v>2</v>
      </c>
      <c r="C8" s="139" t="s">
        <v>183</v>
      </c>
      <c r="D8" s="136" t="s">
        <v>63</v>
      </c>
      <c r="E8" s="131" t="s">
        <v>184</v>
      </c>
      <c r="F8" s="138"/>
      <c r="G8" s="131" t="s">
        <v>3840</v>
      </c>
      <c r="H8" s="141" t="s">
        <v>3841</v>
      </c>
      <c r="I8" s="139" t="s">
        <v>186</v>
      </c>
      <c r="J8" s="131" t="s">
        <v>9</v>
      </c>
      <c r="K8" s="145" t="s">
        <v>9</v>
      </c>
      <c r="L8" s="139" t="str">
        <f>VLOOKUP(K8,CódigosRetorno!$A$2:$B$2000,2,FALSE)</f>
        <v>-</v>
      </c>
      <c r="M8" s="138" t="s">
        <v>9</v>
      </c>
    </row>
    <row r="9" spans="1:14" x14ac:dyDescent="0.35">
      <c r="B9" s="138">
        <f>B8+1</f>
        <v>3</v>
      </c>
      <c r="C9" s="139" t="s">
        <v>62</v>
      </c>
      <c r="D9" s="131" t="s">
        <v>63</v>
      </c>
      <c r="E9" s="131" t="s">
        <v>143</v>
      </c>
      <c r="F9" s="138" t="s">
        <v>158</v>
      </c>
      <c r="G9" s="131" t="s">
        <v>9</v>
      </c>
      <c r="H9" s="141" t="s">
        <v>9</v>
      </c>
      <c r="I9" s="139" t="s">
        <v>1308</v>
      </c>
      <c r="J9" s="131" t="s">
        <v>9</v>
      </c>
      <c r="K9" s="145" t="s">
        <v>9</v>
      </c>
      <c r="L9" s="139" t="str">
        <f>VLOOKUP(K9,CódigosRetorno!$A$2:$B$2000,2,FALSE)</f>
        <v>-</v>
      </c>
      <c r="M9" s="138" t="s">
        <v>9</v>
      </c>
    </row>
    <row r="10" spans="1:14" ht="24" x14ac:dyDescent="0.35">
      <c r="B10" s="868">
        <f>B9+1</f>
        <v>4</v>
      </c>
      <c r="C10" s="877" t="s">
        <v>142</v>
      </c>
      <c r="D10" s="889" t="s">
        <v>63</v>
      </c>
      <c r="E10" s="889" t="s">
        <v>143</v>
      </c>
      <c r="F10" s="868" t="s">
        <v>144</v>
      </c>
      <c r="G10" s="889" t="s">
        <v>1252</v>
      </c>
      <c r="H10" s="873" t="s">
        <v>3842</v>
      </c>
      <c r="I10" s="139" t="s">
        <v>606</v>
      </c>
      <c r="J10" s="145" t="s">
        <v>6</v>
      </c>
      <c r="K10" s="78" t="s">
        <v>607</v>
      </c>
      <c r="L10" s="139" t="str">
        <f>VLOOKUP(K10,CódigosRetorno!$A$2:$B$2000,2,FALSE)</f>
        <v>El XML no contiene el tag o no existe informacion de UBLVersionID</v>
      </c>
      <c r="M10" s="138" t="s">
        <v>9</v>
      </c>
    </row>
    <row r="11" spans="1:14" x14ac:dyDescent="0.35">
      <c r="B11" s="869"/>
      <c r="C11" s="878"/>
      <c r="D11" s="891"/>
      <c r="E11" s="891"/>
      <c r="F11" s="869"/>
      <c r="G11" s="891"/>
      <c r="H11" s="874"/>
      <c r="I11" s="139" t="s">
        <v>1254</v>
      </c>
      <c r="J11" s="145" t="s">
        <v>6</v>
      </c>
      <c r="K11" s="78" t="s">
        <v>608</v>
      </c>
      <c r="L11" s="139" t="str">
        <f>VLOOKUP(K11,CódigosRetorno!$A$2:$B$2000,2,FALSE)</f>
        <v>UBLVersionID - La versión del UBL no es correcta</v>
      </c>
      <c r="M11" s="138" t="s">
        <v>9</v>
      </c>
    </row>
    <row r="12" spans="1:14" x14ac:dyDescent="0.35">
      <c r="B12" s="868">
        <f>B10+1</f>
        <v>5</v>
      </c>
      <c r="C12" s="877" t="s">
        <v>151</v>
      </c>
      <c r="D12" s="889" t="s">
        <v>63</v>
      </c>
      <c r="E12" s="889" t="s">
        <v>143</v>
      </c>
      <c r="F12" s="868" t="s">
        <v>144</v>
      </c>
      <c r="G12" s="889" t="s">
        <v>983</v>
      </c>
      <c r="H12" s="873" t="s">
        <v>3843</v>
      </c>
      <c r="I12" s="139" t="s">
        <v>606</v>
      </c>
      <c r="J12" s="145" t="s">
        <v>6</v>
      </c>
      <c r="K12" s="78" t="s">
        <v>1256</v>
      </c>
      <c r="L12" s="139" t="str">
        <f>VLOOKUP(K12,CódigosRetorno!$A$2:$B$2000,2,FALSE)</f>
        <v>El XML no existe informacion de CustomizationID</v>
      </c>
      <c r="M12" s="138" t="s">
        <v>9</v>
      </c>
    </row>
    <row r="13" spans="1:14" ht="24" x14ac:dyDescent="0.35">
      <c r="B13" s="885"/>
      <c r="C13" s="894"/>
      <c r="D13" s="890"/>
      <c r="E13" s="890"/>
      <c r="F13" s="885"/>
      <c r="G13" s="891"/>
      <c r="H13" s="874"/>
      <c r="I13" s="139" t="s">
        <v>985</v>
      </c>
      <c r="J13" s="145" t="s">
        <v>6</v>
      </c>
      <c r="K13" s="78" t="s">
        <v>610</v>
      </c>
      <c r="L13" s="139" t="str">
        <f>VLOOKUP(K13,CódigosRetorno!$A$2:$B$2000,2,FALSE)</f>
        <v>CustomizationID - La versión del documento no es la correcta</v>
      </c>
      <c r="M13" s="138" t="s">
        <v>9</v>
      </c>
    </row>
    <row r="14" spans="1:14" ht="24" x14ac:dyDescent="0.35">
      <c r="B14" s="869"/>
      <c r="C14" s="878"/>
      <c r="D14" s="891"/>
      <c r="E14" s="891"/>
      <c r="F14" s="869"/>
      <c r="G14" s="147" t="s">
        <v>1257</v>
      </c>
      <c r="H14" s="146" t="s">
        <v>1258</v>
      </c>
      <c r="I14" s="139" t="s">
        <v>1259</v>
      </c>
      <c r="J14" s="131" t="s">
        <v>208</v>
      </c>
      <c r="K14" s="145" t="s">
        <v>1260</v>
      </c>
      <c r="L14" s="139" t="str">
        <f>VLOOKUP(K14,CódigosRetorno!$A$2:$B$2000,2,FALSE)</f>
        <v>El dato ingresado como atributo @schemeAgencyName es incorrecto.</v>
      </c>
      <c r="M14" s="138" t="s">
        <v>9</v>
      </c>
    </row>
    <row r="15" spans="1:14" x14ac:dyDescent="0.35">
      <c r="B15" s="868">
        <f>B12+1</f>
        <v>6</v>
      </c>
      <c r="C15" s="877" t="s">
        <v>3844</v>
      </c>
      <c r="D15" s="892" t="s">
        <v>63</v>
      </c>
      <c r="E15" s="889" t="s">
        <v>143</v>
      </c>
      <c r="F15" s="868" t="s">
        <v>664</v>
      </c>
      <c r="G15" s="889" t="s">
        <v>3845</v>
      </c>
      <c r="H15" s="873" t="s">
        <v>3846</v>
      </c>
      <c r="I15" s="139" t="s">
        <v>1921</v>
      </c>
      <c r="J15" s="145" t="s">
        <v>6</v>
      </c>
      <c r="K15" s="147" t="s">
        <v>1922</v>
      </c>
      <c r="L15" s="139" t="str">
        <f>VLOOKUP(K15,CódigosRetorno!$A$2:$B$2000,2,FALSE)</f>
        <v>Debe consignar el tipo de operación</v>
      </c>
      <c r="M15" s="138" t="s">
        <v>9</v>
      </c>
    </row>
    <row r="16" spans="1:14" ht="24" x14ac:dyDescent="0.35">
      <c r="B16" s="885"/>
      <c r="C16" s="894"/>
      <c r="D16" s="892"/>
      <c r="E16" s="891"/>
      <c r="F16" s="869"/>
      <c r="G16" s="891"/>
      <c r="H16" s="874"/>
      <c r="I16" s="139" t="s">
        <v>3847</v>
      </c>
      <c r="J16" s="145" t="s">
        <v>6</v>
      </c>
      <c r="K16" s="147" t="s">
        <v>1924</v>
      </c>
      <c r="L16" s="139" t="str">
        <f>VLOOKUP(K16,CódigosRetorno!$A$2:$B$2000,2,FALSE)</f>
        <v>El dato ingresado como tipo de operación no corresponde a un valor esperado (catálogo nro. 51)</v>
      </c>
      <c r="M16" s="138" t="s">
        <v>1925</v>
      </c>
    </row>
    <row r="17" spans="2:13" ht="24" x14ac:dyDescent="0.35">
      <c r="B17" s="885"/>
      <c r="C17" s="894"/>
      <c r="D17" s="892"/>
      <c r="E17" s="892" t="s">
        <v>184</v>
      </c>
      <c r="F17" s="872"/>
      <c r="G17" s="138" t="s">
        <v>1928</v>
      </c>
      <c r="H17" s="146" t="s">
        <v>1929</v>
      </c>
      <c r="I17" s="139" t="s">
        <v>1930</v>
      </c>
      <c r="J17" s="131" t="s">
        <v>208</v>
      </c>
      <c r="K17" s="145" t="s">
        <v>1931</v>
      </c>
      <c r="L17" s="139" t="str">
        <f>VLOOKUP(K17,CódigosRetorno!$A$2:$B$2000,2,FALSE)</f>
        <v>El dato ingresado como atributo @name es incorrecto.</v>
      </c>
      <c r="M17" s="148" t="s">
        <v>9</v>
      </c>
    </row>
    <row r="18" spans="2:13" ht="36" x14ac:dyDescent="0.35">
      <c r="B18" s="869"/>
      <c r="C18" s="878"/>
      <c r="D18" s="892"/>
      <c r="E18" s="892"/>
      <c r="F18" s="872"/>
      <c r="G18" s="138" t="s">
        <v>1932</v>
      </c>
      <c r="H18" s="146" t="s">
        <v>1933</v>
      </c>
      <c r="I18" s="139" t="s">
        <v>1934</v>
      </c>
      <c r="J18" s="145" t="s">
        <v>208</v>
      </c>
      <c r="K18" s="147" t="s">
        <v>1935</v>
      </c>
      <c r="L18" s="139" t="str">
        <f>VLOOKUP(K18,CódigosRetorno!$A$2:$B$2000,2,FALSE)</f>
        <v>El dato ingresado como atributo @listSchemeURI es incorrecto.</v>
      </c>
      <c r="M18" s="148" t="s">
        <v>9</v>
      </c>
    </row>
    <row r="19" spans="2:13" ht="24" x14ac:dyDescent="0.35">
      <c r="B19" s="868">
        <f>B15+1</f>
        <v>7</v>
      </c>
      <c r="C19" s="877" t="s">
        <v>3848</v>
      </c>
      <c r="D19" s="889" t="s">
        <v>63</v>
      </c>
      <c r="E19" s="889" t="s">
        <v>143</v>
      </c>
      <c r="F19" s="868" t="s">
        <v>144</v>
      </c>
      <c r="G19" s="889" t="s">
        <v>3849</v>
      </c>
      <c r="H19" s="873" t="s">
        <v>3850</v>
      </c>
      <c r="I19" s="139" t="s">
        <v>606</v>
      </c>
      <c r="J19" s="145" t="s">
        <v>6</v>
      </c>
      <c r="K19" s="147" t="s">
        <v>1292</v>
      </c>
      <c r="L19" s="139" t="str">
        <f>VLOOKUP(K19,CódigosRetorno!$A$2:$B$2000,2,FALSE)</f>
        <v>El XML no contiene el tag o no existe informacion de DocumentCurrencyCode</v>
      </c>
      <c r="M19" s="148" t="s">
        <v>9</v>
      </c>
    </row>
    <row r="20" spans="2:13" ht="24" x14ac:dyDescent="0.35">
      <c r="B20" s="885"/>
      <c r="C20" s="894"/>
      <c r="D20" s="890"/>
      <c r="E20" s="890"/>
      <c r="F20" s="885"/>
      <c r="G20" s="890"/>
      <c r="H20" s="886"/>
      <c r="I20" s="141" t="s">
        <v>469</v>
      </c>
      <c r="J20" s="145" t="s">
        <v>6</v>
      </c>
      <c r="K20" s="147" t="s">
        <v>1294</v>
      </c>
      <c r="L20" s="139" t="str">
        <f>VLOOKUP(K20,CódigosRetorno!$A$2:$B$2000,2,FALSE)</f>
        <v>El valor ingresado como moneda del comprobante no es valido (catalogo nro 02).</v>
      </c>
      <c r="M20" s="138" t="s">
        <v>1295</v>
      </c>
    </row>
    <row r="21" spans="2:13" ht="24" x14ac:dyDescent="0.35">
      <c r="B21" s="885"/>
      <c r="C21" s="894"/>
      <c r="D21" s="890"/>
      <c r="E21" s="889" t="s">
        <v>184</v>
      </c>
      <c r="F21" s="868"/>
      <c r="G21" s="148" t="s">
        <v>1297</v>
      </c>
      <c r="H21" s="146" t="s">
        <v>1298</v>
      </c>
      <c r="I21" s="139" t="s">
        <v>1299</v>
      </c>
      <c r="J21" s="131" t="s">
        <v>208</v>
      </c>
      <c r="K21" s="145" t="s">
        <v>1300</v>
      </c>
      <c r="L21" s="139" t="str">
        <f>VLOOKUP(K21,CódigosRetorno!$A$2:$B$2000,2,FALSE)</f>
        <v>El dato ingresado como atributo @listID es incorrecto.</v>
      </c>
      <c r="M21" s="148" t="s">
        <v>9</v>
      </c>
    </row>
    <row r="22" spans="2:13" ht="24" x14ac:dyDescent="0.35">
      <c r="B22" s="885"/>
      <c r="C22" s="894"/>
      <c r="D22" s="890"/>
      <c r="E22" s="890"/>
      <c r="F22" s="885"/>
      <c r="G22" s="138" t="s">
        <v>1301</v>
      </c>
      <c r="H22" s="146" t="s">
        <v>1283</v>
      </c>
      <c r="I22" s="139" t="s">
        <v>1302</v>
      </c>
      <c r="J22" s="131" t="s">
        <v>208</v>
      </c>
      <c r="K22" s="145" t="s">
        <v>1285</v>
      </c>
      <c r="L22" s="139" t="str">
        <f>VLOOKUP(K22,CódigosRetorno!$A$2:$B$2000,2,FALSE)</f>
        <v>El dato ingresado como atributo @listName es incorrecto.</v>
      </c>
      <c r="M22" s="148" t="s">
        <v>9</v>
      </c>
    </row>
    <row r="23" spans="2:13" ht="48" x14ac:dyDescent="0.35">
      <c r="B23" s="869"/>
      <c r="C23" s="878"/>
      <c r="D23" s="891"/>
      <c r="E23" s="891"/>
      <c r="F23" s="869"/>
      <c r="G23" s="148" t="s">
        <v>1303</v>
      </c>
      <c r="H23" s="146" t="s">
        <v>1280</v>
      </c>
      <c r="I23" s="139" t="s">
        <v>1304</v>
      </c>
      <c r="J23" s="145" t="s">
        <v>208</v>
      </c>
      <c r="K23" s="147" t="s">
        <v>1281</v>
      </c>
      <c r="L23" s="139" t="str">
        <f>VLOOKUP(K23,CódigosRetorno!$A$2:$B$2000,2,FALSE)</f>
        <v>El dato ingresado como atributo @listAgencyName es incorrecto.</v>
      </c>
      <c r="M23" s="148" t="s">
        <v>9</v>
      </c>
    </row>
    <row r="24" spans="2:13" ht="24" x14ac:dyDescent="0.35">
      <c r="B24" s="868">
        <f>B19+1</f>
        <v>8</v>
      </c>
      <c r="C24" s="877" t="s">
        <v>1274</v>
      </c>
      <c r="D24" s="889" t="s">
        <v>63</v>
      </c>
      <c r="E24" s="889" t="s">
        <v>143</v>
      </c>
      <c r="F24" s="868" t="s">
        <v>330</v>
      </c>
      <c r="G24" s="131" t="s">
        <v>3851</v>
      </c>
      <c r="H24" s="873" t="s">
        <v>3852</v>
      </c>
      <c r="I24" s="388" t="s">
        <v>606</v>
      </c>
      <c r="J24" s="145" t="s">
        <v>6</v>
      </c>
      <c r="K24" s="147" t="s">
        <v>1276</v>
      </c>
      <c r="L24" s="139" t="str">
        <f>VLOOKUP(K24,CódigosRetorno!$A$2:$B$2000,2,FALSE)</f>
        <v>El XML no contiene el tag o no existe informacion de InvoiceTypeCode</v>
      </c>
      <c r="M24" s="148" t="s">
        <v>9</v>
      </c>
    </row>
    <row r="25" spans="2:13" ht="24" x14ac:dyDescent="0.35">
      <c r="B25" s="885"/>
      <c r="C25" s="894"/>
      <c r="D25" s="890"/>
      <c r="E25" s="891"/>
      <c r="F25" s="869"/>
      <c r="G25" s="131" t="s">
        <v>331</v>
      </c>
      <c r="H25" s="874"/>
      <c r="I25" s="141" t="s">
        <v>1277</v>
      </c>
      <c r="J25" s="145" t="s">
        <v>6</v>
      </c>
      <c r="K25" s="147" t="s">
        <v>1278</v>
      </c>
      <c r="L25" s="139" t="str">
        <f>VLOOKUP(K25,CódigosRetorno!$A$2:$B$2000,2,FALSE)</f>
        <v>InvoiceTypeCode - El valor del tipo de documento es invalido o no coincide con el nombre del archivo</v>
      </c>
      <c r="M25" s="138" t="s">
        <v>1279</v>
      </c>
    </row>
    <row r="26" spans="2:13" ht="24" x14ac:dyDescent="0.35">
      <c r="B26" s="885"/>
      <c r="C26" s="894"/>
      <c r="D26" s="890"/>
      <c r="E26" s="889" t="s">
        <v>184</v>
      </c>
      <c r="F26" s="868"/>
      <c r="G26" s="148" t="s">
        <v>1257</v>
      </c>
      <c r="H26" s="146" t="s">
        <v>1280</v>
      </c>
      <c r="I26" s="139" t="s">
        <v>1259</v>
      </c>
      <c r="J26" s="131" t="s">
        <v>208</v>
      </c>
      <c r="K26" s="145" t="s">
        <v>1281</v>
      </c>
      <c r="L26" s="139" t="str">
        <f>VLOOKUP(K26,CódigosRetorno!$A$2:$B$2000,2,FALSE)</f>
        <v>El dato ingresado como atributo @listAgencyName es incorrecto.</v>
      </c>
      <c r="M26" s="138" t="s">
        <v>9</v>
      </c>
    </row>
    <row r="27" spans="2:13" ht="24" x14ac:dyDescent="0.35">
      <c r="B27" s="885"/>
      <c r="C27" s="894"/>
      <c r="D27" s="890"/>
      <c r="E27" s="890"/>
      <c r="F27" s="885"/>
      <c r="G27" s="148" t="s">
        <v>1282</v>
      </c>
      <c r="H27" s="146" t="s">
        <v>1283</v>
      </c>
      <c r="I27" s="139" t="s">
        <v>1284</v>
      </c>
      <c r="J27" s="131" t="s">
        <v>208</v>
      </c>
      <c r="K27" s="145" t="s">
        <v>1285</v>
      </c>
      <c r="L27" s="139" t="str">
        <f>VLOOKUP(K27,CódigosRetorno!$A$2:$B$2000,2,FALSE)</f>
        <v>El dato ingresado como atributo @listName es incorrecto.</v>
      </c>
      <c r="M27" s="148" t="s">
        <v>9</v>
      </c>
    </row>
    <row r="28" spans="2:13" ht="36" x14ac:dyDescent="0.35">
      <c r="B28" s="869"/>
      <c r="C28" s="878"/>
      <c r="D28" s="891"/>
      <c r="E28" s="891"/>
      <c r="F28" s="869"/>
      <c r="G28" s="148" t="s">
        <v>1286</v>
      </c>
      <c r="H28" s="146" t="s">
        <v>1287</v>
      </c>
      <c r="I28" s="139" t="s">
        <v>1288</v>
      </c>
      <c r="J28" s="145" t="s">
        <v>208</v>
      </c>
      <c r="K28" s="147" t="s">
        <v>1289</v>
      </c>
      <c r="L28" s="139" t="str">
        <f>VLOOKUP(K28,CódigosRetorno!$A$2:$B$2000,2,FALSE)</f>
        <v>El dato ingresado como atributo @listURI es incorrecto.</v>
      </c>
      <c r="M28" s="148" t="s">
        <v>9</v>
      </c>
    </row>
    <row r="29" spans="2:13" ht="24" x14ac:dyDescent="0.35">
      <c r="B29" s="868">
        <f>B24+1</f>
        <v>9</v>
      </c>
      <c r="C29" s="877" t="s">
        <v>1261</v>
      </c>
      <c r="D29" s="889" t="s">
        <v>63</v>
      </c>
      <c r="E29" s="889" t="s">
        <v>143</v>
      </c>
      <c r="F29" s="868" t="s">
        <v>162</v>
      </c>
      <c r="G29" s="889" t="s">
        <v>163</v>
      </c>
      <c r="H29" s="873" t="s">
        <v>3853</v>
      </c>
      <c r="I29" s="141" t="s">
        <v>710</v>
      </c>
      <c r="J29" s="145" t="s">
        <v>6</v>
      </c>
      <c r="K29" s="145" t="s">
        <v>711</v>
      </c>
      <c r="L29" s="139" t="str">
        <f>VLOOKUP(K29,CódigosRetorno!$A$2:$B$2000,2,FALSE)</f>
        <v>Numero de Serie del nombre del archivo no coincide con el consignado en el contenido del archivo XML</v>
      </c>
      <c r="M29" s="138" t="s">
        <v>9</v>
      </c>
    </row>
    <row r="30" spans="2:13" ht="24" x14ac:dyDescent="0.35">
      <c r="B30" s="885"/>
      <c r="C30" s="894"/>
      <c r="D30" s="890"/>
      <c r="E30" s="890"/>
      <c r="F30" s="885"/>
      <c r="G30" s="890"/>
      <c r="H30" s="886"/>
      <c r="I30" s="141" t="s">
        <v>712</v>
      </c>
      <c r="J30" s="145" t="s">
        <v>6</v>
      </c>
      <c r="K30" s="145" t="s">
        <v>713</v>
      </c>
      <c r="L30" s="139" t="str">
        <f>VLOOKUP(K30,CódigosRetorno!$A$2:$B$2000,2,FALSE)</f>
        <v>Número de documento en el nombre del archivo no coincide con el consignado en el contenido del XML</v>
      </c>
      <c r="M30" s="138" t="s">
        <v>9</v>
      </c>
    </row>
    <row r="31" spans="2:13" ht="36" x14ac:dyDescent="0.35">
      <c r="B31" s="885"/>
      <c r="C31" s="894"/>
      <c r="D31" s="890"/>
      <c r="E31" s="890"/>
      <c r="F31" s="885"/>
      <c r="G31" s="890"/>
      <c r="H31" s="886"/>
      <c r="I31" s="141" t="s">
        <v>3854</v>
      </c>
      <c r="J31" s="145" t="s">
        <v>6</v>
      </c>
      <c r="K31" s="145" t="s">
        <v>168</v>
      </c>
      <c r="L31" s="139" t="str">
        <f>VLOOKUP(K31,CódigosRetorno!$A$2:$B$2000,2,FALSE)</f>
        <v>ID - El dato SERIE-CORRELATIVO no cumple con el formato de acuerdo al tipo de comprobante</v>
      </c>
      <c r="M31" s="138" t="s">
        <v>9</v>
      </c>
    </row>
    <row r="32" spans="2:13" ht="36" x14ac:dyDescent="0.35">
      <c r="B32" s="885"/>
      <c r="C32" s="894"/>
      <c r="D32" s="890"/>
      <c r="E32" s="890"/>
      <c r="F32" s="885"/>
      <c r="G32" s="890"/>
      <c r="H32" s="886"/>
      <c r="I32" s="141" t="s">
        <v>1264</v>
      </c>
      <c r="J32" s="145" t="s">
        <v>6</v>
      </c>
      <c r="K32" s="145" t="s">
        <v>170</v>
      </c>
      <c r="L32" s="139" t="str">
        <f>VLOOKUP(K32,CódigosRetorno!$A$2:$B$2000,2,FALSE)</f>
        <v>El comprobante fue registrado previamente con otros datos</v>
      </c>
      <c r="M32" s="138" t="s">
        <v>1047</v>
      </c>
    </row>
    <row r="33" spans="2:13" ht="72" x14ac:dyDescent="0.35">
      <c r="B33" s="885"/>
      <c r="C33" s="894"/>
      <c r="D33" s="890"/>
      <c r="E33" s="890"/>
      <c r="F33" s="885"/>
      <c r="G33" s="890"/>
      <c r="H33" s="886"/>
      <c r="I33" s="141" t="s">
        <v>1265</v>
      </c>
      <c r="J33" s="145" t="s">
        <v>6</v>
      </c>
      <c r="K33" s="145" t="s">
        <v>1266</v>
      </c>
      <c r="L33" s="139" t="str">
        <f>VLOOKUP(K33,CódigosRetorno!$A$2:$B$2000,2,FALSE)</f>
        <v>El comprobante ya esta informado y se encuentra con estado anulado o rechazado</v>
      </c>
      <c r="M33" s="138" t="s">
        <v>1047</v>
      </c>
    </row>
    <row r="34" spans="2:13" ht="36" x14ac:dyDescent="0.35">
      <c r="B34" s="885"/>
      <c r="C34" s="894"/>
      <c r="D34" s="890"/>
      <c r="E34" s="890"/>
      <c r="F34" s="885"/>
      <c r="G34" s="890"/>
      <c r="H34" s="886"/>
      <c r="I34" s="141" t="s">
        <v>172</v>
      </c>
      <c r="J34" s="145" t="s">
        <v>208</v>
      </c>
      <c r="K34" s="145" t="s">
        <v>1039</v>
      </c>
      <c r="L34" s="139" t="str">
        <f>VLOOKUP(K34,CódigosRetorno!$A$2:$B$2000,2,FALSE)</f>
        <v>Comprobante físico no se encuentra autorizado como comprobante de contingencia</v>
      </c>
      <c r="M34" s="138" t="s">
        <v>174</v>
      </c>
    </row>
    <row r="35" spans="2:13" ht="36" x14ac:dyDescent="0.35">
      <c r="B35" s="869"/>
      <c r="C35" s="878"/>
      <c r="D35" s="891"/>
      <c r="E35" s="891"/>
      <c r="F35" s="869"/>
      <c r="G35" s="891"/>
      <c r="H35" s="874"/>
      <c r="I35" s="141" t="s">
        <v>172</v>
      </c>
      <c r="J35" s="145" t="s">
        <v>6</v>
      </c>
      <c r="K35" s="145" t="s">
        <v>173</v>
      </c>
      <c r="L35" s="139" t="str">
        <f>VLOOKUP(K35,CódigosRetorno!$A$2:$B$2000,2,FALSE)</f>
        <v xml:space="preserve">Comprobante físico no se encuentra autorizado </v>
      </c>
      <c r="M35" s="138" t="s">
        <v>175</v>
      </c>
    </row>
    <row r="36" spans="2:13" x14ac:dyDescent="0.35">
      <c r="B36" s="603" t="s">
        <v>3855</v>
      </c>
      <c r="C36" s="603"/>
      <c r="D36" s="590"/>
      <c r="E36" s="596"/>
      <c r="F36" s="596"/>
      <c r="G36" s="605"/>
      <c r="H36" s="616"/>
      <c r="I36" s="593"/>
      <c r="J36" s="593"/>
      <c r="K36" s="593" t="s">
        <v>9</v>
      </c>
      <c r="L36" s="590" t="str">
        <f>VLOOKUP(K36,CódigosRetorno!$A$2:$B$2000,2,FALSE)</f>
        <v>-</v>
      </c>
      <c r="M36" s="593"/>
    </row>
    <row r="37" spans="2:13" ht="24" x14ac:dyDescent="0.35">
      <c r="B37" s="868">
        <f>B29+1</f>
        <v>10</v>
      </c>
      <c r="C37" s="877" t="s">
        <v>210</v>
      </c>
      <c r="D37" s="889" t="s">
        <v>63</v>
      </c>
      <c r="E37" s="889" t="s">
        <v>143</v>
      </c>
      <c r="F37" s="868" t="s">
        <v>205</v>
      </c>
      <c r="G37" s="889"/>
      <c r="H37" s="873" t="s">
        <v>3856</v>
      </c>
      <c r="I37" s="139" t="s">
        <v>606</v>
      </c>
      <c r="J37" s="145" t="s">
        <v>6</v>
      </c>
      <c r="K37" s="147" t="s">
        <v>212</v>
      </c>
      <c r="L37" s="139" t="str">
        <f>VLOOKUP(K37,CódigosRetorno!$A$2:$B$2000,2,FALSE)</f>
        <v>El XML no contiene el tag o no existe informacion de RegistrationName del emisor del documento</v>
      </c>
      <c r="M37" s="138" t="s">
        <v>9</v>
      </c>
    </row>
    <row r="38" spans="2:13" ht="48" x14ac:dyDescent="0.35">
      <c r="B38" s="869"/>
      <c r="C38" s="878"/>
      <c r="D38" s="891"/>
      <c r="E38" s="891"/>
      <c r="F38" s="869"/>
      <c r="G38" s="891"/>
      <c r="H38" s="874"/>
      <c r="I38" s="139" t="s">
        <v>1441</v>
      </c>
      <c r="J38" s="145" t="s">
        <v>208</v>
      </c>
      <c r="K38" s="147" t="s">
        <v>787</v>
      </c>
      <c r="L38" s="139" t="str">
        <f>VLOOKUP(K38,CódigosRetorno!$A$2:$B$2000,2,FALSE)</f>
        <v>RegistrationName - El nombre o razon social del emisor no cumple con el estandar</v>
      </c>
      <c r="M38" s="138" t="s">
        <v>9</v>
      </c>
    </row>
    <row r="39" spans="2:13" ht="60" x14ac:dyDescent="0.35">
      <c r="B39" s="138">
        <f>B37+1</f>
        <v>11</v>
      </c>
      <c r="C39" s="139" t="s">
        <v>3857</v>
      </c>
      <c r="D39" s="131" t="s">
        <v>63</v>
      </c>
      <c r="E39" s="131" t="s">
        <v>184</v>
      </c>
      <c r="F39" s="138" t="s">
        <v>205</v>
      </c>
      <c r="G39" s="131"/>
      <c r="H39" s="141" t="s">
        <v>3858</v>
      </c>
      <c r="I39" s="139" t="s">
        <v>2771</v>
      </c>
      <c r="J39" s="145" t="s">
        <v>208</v>
      </c>
      <c r="K39" s="147" t="s">
        <v>1339</v>
      </c>
      <c r="L39" s="139" t="str">
        <f>VLOOKUP(K39,CódigosRetorno!$A$2:$B$2000,2,FALSE)</f>
        <v>El nombre comercial del emisor no cumple con el formato establecido</v>
      </c>
      <c r="M39" s="138" t="s">
        <v>9</v>
      </c>
    </row>
    <row r="40" spans="2:13" ht="60" x14ac:dyDescent="0.35">
      <c r="B40" s="885">
        <f>B39+1</f>
        <v>12</v>
      </c>
      <c r="C40" s="904" t="s">
        <v>1342</v>
      </c>
      <c r="D40" s="890" t="s">
        <v>63</v>
      </c>
      <c r="E40" s="892" t="s">
        <v>184</v>
      </c>
      <c r="F40" s="138" t="s">
        <v>1343</v>
      </c>
      <c r="G40" s="131"/>
      <c r="H40" s="141" t="s">
        <v>3859</v>
      </c>
      <c r="I40" s="139" t="s">
        <v>1345</v>
      </c>
      <c r="J40" s="131" t="s">
        <v>208</v>
      </c>
      <c r="K40" s="145" t="s">
        <v>1346</v>
      </c>
      <c r="L40" s="139" t="str">
        <f>VLOOKUP(K40,CódigosRetorno!$A$2:$B$2000,2,FALSE)</f>
        <v>La dirección completa y detallada del domicilio fiscal del emisor no cumple con el formato establecido</v>
      </c>
      <c r="M40" s="148" t="s">
        <v>9</v>
      </c>
    </row>
    <row r="41" spans="2:13" ht="60" x14ac:dyDescent="0.35">
      <c r="B41" s="885"/>
      <c r="C41" s="1113"/>
      <c r="D41" s="892"/>
      <c r="E41" s="892"/>
      <c r="F41" s="138" t="s">
        <v>1347</v>
      </c>
      <c r="G41" s="131"/>
      <c r="H41" s="141" t="s">
        <v>3860</v>
      </c>
      <c r="I41" s="139" t="s">
        <v>1349</v>
      </c>
      <c r="J41" s="131" t="s">
        <v>208</v>
      </c>
      <c r="K41" s="145" t="s">
        <v>1350</v>
      </c>
      <c r="L41" s="139" t="str">
        <f>VLOOKUP(K41,CódigosRetorno!$A$2:$B$2000,2,FALSE)</f>
        <v>La urbanización del domicilio fiscal del emisor no cumple con el formato establecido</v>
      </c>
      <c r="M41" s="148" t="s">
        <v>9</v>
      </c>
    </row>
    <row r="42" spans="2:13" ht="60" x14ac:dyDescent="0.35">
      <c r="B42" s="885"/>
      <c r="C42" s="1113"/>
      <c r="D42" s="892"/>
      <c r="E42" s="892"/>
      <c r="F42" s="138" t="s">
        <v>228</v>
      </c>
      <c r="G42" s="131"/>
      <c r="H42" s="141" t="s">
        <v>3861</v>
      </c>
      <c r="I42" s="139" t="s">
        <v>1362</v>
      </c>
      <c r="J42" s="131" t="s">
        <v>208</v>
      </c>
      <c r="K42" s="145" t="s">
        <v>1353</v>
      </c>
      <c r="L42" s="139" t="str">
        <f>VLOOKUP(K42,CódigosRetorno!$A$2:$B$2000,2,FALSE)</f>
        <v>La provincia del domicilio fiscal del emisor no cumple con el formato establecido</v>
      </c>
      <c r="M42" s="148" t="s">
        <v>9</v>
      </c>
    </row>
    <row r="43" spans="2:13" ht="48" x14ac:dyDescent="0.35">
      <c r="B43" s="885"/>
      <c r="C43" s="1113"/>
      <c r="D43" s="892"/>
      <c r="E43" s="892"/>
      <c r="F43" s="138" t="s">
        <v>216</v>
      </c>
      <c r="G43" s="131" t="s">
        <v>3862</v>
      </c>
      <c r="H43" s="141" t="s">
        <v>3863</v>
      </c>
      <c r="I43" s="139" t="s">
        <v>3864</v>
      </c>
      <c r="J43" s="131" t="s">
        <v>208</v>
      </c>
      <c r="K43" s="145" t="s">
        <v>1355</v>
      </c>
      <c r="L43" s="139" t="str">
        <f>VLOOKUP(K43,CódigosRetorno!$A$2:$B$2000,2,FALSE)</f>
        <v>El codigo de ubigeo del domicilio fiscal del emisor no es válido</v>
      </c>
      <c r="M43" s="138" t="s">
        <v>1356</v>
      </c>
    </row>
    <row r="44" spans="2:13" ht="24" x14ac:dyDescent="0.35">
      <c r="B44" s="885"/>
      <c r="C44" s="1113"/>
      <c r="D44" s="892"/>
      <c r="E44" s="892"/>
      <c r="F44" s="872"/>
      <c r="G44" s="138" t="s">
        <v>1357</v>
      </c>
      <c r="H44" s="146" t="s">
        <v>1258</v>
      </c>
      <c r="I44" s="139" t="s">
        <v>1358</v>
      </c>
      <c r="J44" s="131" t="s">
        <v>208</v>
      </c>
      <c r="K44" s="145" t="s">
        <v>1260</v>
      </c>
      <c r="L44" s="139" t="str">
        <f>VLOOKUP(K44,CódigosRetorno!$A$2:$B$2000,2,FALSE)</f>
        <v>El dato ingresado como atributo @schemeAgencyName es incorrecto.</v>
      </c>
      <c r="M44" s="138" t="s">
        <v>9</v>
      </c>
    </row>
    <row r="45" spans="2:13" ht="24" x14ac:dyDescent="0.35">
      <c r="B45" s="885"/>
      <c r="C45" s="1113"/>
      <c r="D45" s="892"/>
      <c r="E45" s="892"/>
      <c r="F45" s="872"/>
      <c r="G45" s="138" t="s">
        <v>1359</v>
      </c>
      <c r="H45" s="146" t="s">
        <v>1329</v>
      </c>
      <c r="I45" s="139" t="s">
        <v>1360</v>
      </c>
      <c r="J45" s="131" t="s">
        <v>208</v>
      </c>
      <c r="K45" s="145" t="s">
        <v>1331</v>
      </c>
      <c r="L45" s="139" t="str">
        <f>VLOOKUP(K45,CódigosRetorno!$A$2:$B$2000,2,FALSE)</f>
        <v>El dato ingresado como atributo @schemeName es incorrecto.</v>
      </c>
      <c r="M45" s="148" t="s">
        <v>9</v>
      </c>
    </row>
    <row r="46" spans="2:13" ht="60" x14ac:dyDescent="0.35">
      <c r="B46" s="885"/>
      <c r="C46" s="1113"/>
      <c r="D46" s="892"/>
      <c r="E46" s="892"/>
      <c r="F46" s="138" t="s">
        <v>228</v>
      </c>
      <c r="G46" s="131"/>
      <c r="H46" s="141" t="s">
        <v>3865</v>
      </c>
      <c r="I46" s="139" t="s">
        <v>1362</v>
      </c>
      <c r="J46" s="131" t="s">
        <v>208</v>
      </c>
      <c r="K46" s="145" t="s">
        <v>1363</v>
      </c>
      <c r="L46" s="139" t="str">
        <f>VLOOKUP(K46,CódigosRetorno!$A$2:$B$2000,2,FALSE)</f>
        <v>El departamento del domicilio fiscal del emisor no cumple con el formato establecido</v>
      </c>
      <c r="M46" s="148" t="s">
        <v>9</v>
      </c>
    </row>
    <row r="47" spans="2:13" ht="60" x14ac:dyDescent="0.35">
      <c r="B47" s="885"/>
      <c r="C47" s="1113"/>
      <c r="D47" s="892"/>
      <c r="E47" s="892"/>
      <c r="F47" s="138" t="s">
        <v>228</v>
      </c>
      <c r="G47" s="131"/>
      <c r="H47" s="141" t="s">
        <v>3866</v>
      </c>
      <c r="I47" s="139" t="s">
        <v>1362</v>
      </c>
      <c r="J47" s="131" t="s">
        <v>208</v>
      </c>
      <c r="K47" s="145" t="s">
        <v>1365</v>
      </c>
      <c r="L47" s="139" t="str">
        <f>VLOOKUP(K47,CódigosRetorno!$A$2:$B$2000,2,FALSE)</f>
        <v>El distrito del domicilio fiscal del emisor no cumple con el formato establecido</v>
      </c>
      <c r="M47" s="148" t="s">
        <v>9</v>
      </c>
    </row>
    <row r="48" spans="2:13" ht="48" x14ac:dyDescent="0.35">
      <c r="B48" s="885"/>
      <c r="C48" s="1113"/>
      <c r="D48" s="892"/>
      <c r="E48" s="892"/>
      <c r="F48" s="138" t="s">
        <v>330</v>
      </c>
      <c r="G48" s="131" t="s">
        <v>3867</v>
      </c>
      <c r="H48" s="141" t="s">
        <v>3868</v>
      </c>
      <c r="I48" s="139" t="s">
        <v>1367</v>
      </c>
      <c r="J48" s="131" t="s">
        <v>208</v>
      </c>
      <c r="K48" s="145" t="s">
        <v>1368</v>
      </c>
      <c r="L48" s="139" t="str">
        <f>VLOOKUP(K48,CódigosRetorno!$A$2:$B$2000,2,FALSE)</f>
        <v>El codigo de pais debe ser PE</v>
      </c>
      <c r="M48" s="138" t="s">
        <v>1369</v>
      </c>
    </row>
    <row r="49" spans="2:13" ht="24" x14ac:dyDescent="0.35">
      <c r="B49" s="885"/>
      <c r="C49" s="1113"/>
      <c r="D49" s="892"/>
      <c r="E49" s="892"/>
      <c r="F49" s="872"/>
      <c r="G49" s="148" t="s">
        <v>1370</v>
      </c>
      <c r="H49" s="141" t="s">
        <v>1298</v>
      </c>
      <c r="I49" s="139" t="s">
        <v>1371</v>
      </c>
      <c r="J49" s="131" t="s">
        <v>208</v>
      </c>
      <c r="K49" s="145" t="s">
        <v>1300</v>
      </c>
      <c r="L49" s="139" t="str">
        <f>VLOOKUP(K49,CódigosRetorno!$A$2:$B$2000,2,FALSE)</f>
        <v>El dato ingresado como atributo @listID es incorrecto.</v>
      </c>
      <c r="M49" s="138" t="s">
        <v>9</v>
      </c>
    </row>
    <row r="50" spans="2:13" ht="48" x14ac:dyDescent="0.35">
      <c r="B50" s="885"/>
      <c r="C50" s="1113"/>
      <c r="D50" s="892"/>
      <c r="E50" s="892"/>
      <c r="F50" s="872"/>
      <c r="G50" s="148" t="s">
        <v>1372</v>
      </c>
      <c r="H50" s="141" t="s">
        <v>1280</v>
      </c>
      <c r="I50" s="139" t="s">
        <v>1304</v>
      </c>
      <c r="J50" s="131" t="s">
        <v>208</v>
      </c>
      <c r="K50" s="145" t="s">
        <v>1281</v>
      </c>
      <c r="L50" s="139" t="str">
        <f>VLOOKUP(K50,CódigosRetorno!$A$2:$B$2000,2,FALSE)</f>
        <v>El dato ingresado como atributo @listAgencyName es incorrecto.</v>
      </c>
      <c r="M50" s="148" t="s">
        <v>9</v>
      </c>
    </row>
    <row r="51" spans="2:13" ht="24" x14ac:dyDescent="0.35">
      <c r="B51" s="885"/>
      <c r="C51" s="1113"/>
      <c r="D51" s="892"/>
      <c r="E51" s="892"/>
      <c r="F51" s="872"/>
      <c r="G51" s="138" t="s">
        <v>1373</v>
      </c>
      <c r="H51" s="141" t="s">
        <v>1283</v>
      </c>
      <c r="I51" s="139" t="s">
        <v>1374</v>
      </c>
      <c r="J51" s="145" t="s">
        <v>208</v>
      </c>
      <c r="K51" s="147" t="s">
        <v>1285</v>
      </c>
      <c r="L51" s="139" t="str">
        <f>VLOOKUP(K51,CódigosRetorno!$A$2:$B$2000,2,FALSE)</f>
        <v>El dato ingresado como atributo @listName es incorrecto.</v>
      </c>
      <c r="M51" s="148" t="s">
        <v>9</v>
      </c>
    </row>
    <row r="52" spans="2:13" ht="36" x14ac:dyDescent="0.35">
      <c r="B52" s="875">
        <f>B40+1</f>
        <v>13</v>
      </c>
      <c r="C52" s="871" t="s">
        <v>630</v>
      </c>
      <c r="D52" s="892" t="s">
        <v>63</v>
      </c>
      <c r="E52" s="889" t="s">
        <v>143</v>
      </c>
      <c r="F52" s="868" t="s">
        <v>189</v>
      </c>
      <c r="G52" s="889" t="s">
        <v>1310</v>
      </c>
      <c r="H52" s="873" t="s">
        <v>3869</v>
      </c>
      <c r="I52" s="139" t="s">
        <v>3870</v>
      </c>
      <c r="J52" s="145" t="s">
        <v>6</v>
      </c>
      <c r="K52" s="147" t="s">
        <v>1313</v>
      </c>
      <c r="L52" s="139" t="str">
        <f>VLOOKUP(K52,CódigosRetorno!$A$2:$B$2000,2,FALSE)</f>
        <v>El XML contiene mas de un tag como elemento de numero de documento del emisor</v>
      </c>
      <c r="M52" s="138" t="s">
        <v>9</v>
      </c>
    </row>
    <row r="53" spans="2:13" ht="24" x14ac:dyDescent="0.35">
      <c r="B53" s="923"/>
      <c r="C53" s="871"/>
      <c r="D53" s="892"/>
      <c r="E53" s="890"/>
      <c r="F53" s="885"/>
      <c r="G53" s="890"/>
      <c r="H53" s="886"/>
      <c r="I53" s="139" t="s">
        <v>191</v>
      </c>
      <c r="J53" s="145" t="s">
        <v>6</v>
      </c>
      <c r="K53" s="147" t="s">
        <v>192</v>
      </c>
      <c r="L53" s="139" t="str">
        <f>VLOOKUP(K53,CódigosRetorno!$A$2:$B$2000,2,FALSE)</f>
        <v>Número de RUC del nombre del archivo no coincide con el consignado en el contenido del archivo XML</v>
      </c>
      <c r="M53" s="138" t="s">
        <v>9</v>
      </c>
    </row>
    <row r="54" spans="2:13" ht="24" x14ac:dyDescent="0.35">
      <c r="B54" s="923"/>
      <c r="C54" s="871"/>
      <c r="D54" s="892"/>
      <c r="E54" s="890"/>
      <c r="F54" s="885"/>
      <c r="G54" s="890"/>
      <c r="H54" s="886"/>
      <c r="I54" s="139" t="s">
        <v>1314</v>
      </c>
      <c r="J54" s="145" t="s">
        <v>6</v>
      </c>
      <c r="K54" s="147" t="s">
        <v>1315</v>
      </c>
      <c r="L54" s="139" t="str">
        <f>VLOOKUP(K54,CódigosRetorno!$A$2:$B$2000,2,FALSE)</f>
        <v>El contribuyente no esta activo</v>
      </c>
      <c r="M54" s="138" t="s">
        <v>258</v>
      </c>
    </row>
    <row r="55" spans="2:13" ht="24" x14ac:dyDescent="0.35">
      <c r="B55" s="923"/>
      <c r="C55" s="871"/>
      <c r="D55" s="892"/>
      <c r="E55" s="890"/>
      <c r="F55" s="885"/>
      <c r="G55" s="890"/>
      <c r="H55" s="886"/>
      <c r="I55" s="139" t="s">
        <v>633</v>
      </c>
      <c r="J55" s="145" t="s">
        <v>6</v>
      </c>
      <c r="K55" s="147" t="s">
        <v>634</v>
      </c>
      <c r="L55" s="139" t="str">
        <f>VLOOKUP(K55,CódigosRetorno!$A$2:$B$2000,2,FALSE)</f>
        <v>El contribuyente no esta habido</v>
      </c>
      <c r="M55" s="138" t="s">
        <v>258</v>
      </c>
    </row>
    <row r="56" spans="2:13" ht="36" x14ac:dyDescent="0.35">
      <c r="B56" s="923"/>
      <c r="C56" s="871"/>
      <c r="D56" s="892"/>
      <c r="E56" s="890"/>
      <c r="F56" s="869"/>
      <c r="G56" s="891"/>
      <c r="H56" s="874"/>
      <c r="I56" s="139" t="s">
        <v>3871</v>
      </c>
      <c r="J56" s="145" t="s">
        <v>6</v>
      </c>
      <c r="K56" s="147" t="s">
        <v>3872</v>
      </c>
      <c r="L56" s="139" t="str">
        <f>VLOOKUP(K56,CódigosRetorno!$A$2:$B$2000,2,FALSE)</f>
        <v>Emisor no se encuentra afecto a Renta de tercera categoría</v>
      </c>
      <c r="M56" s="138" t="s">
        <v>9</v>
      </c>
    </row>
    <row r="57" spans="2:13" ht="24" x14ac:dyDescent="0.35">
      <c r="B57" s="923"/>
      <c r="C57" s="871"/>
      <c r="D57" s="892"/>
      <c r="E57" s="890"/>
      <c r="F57" s="868" t="s">
        <v>1322</v>
      </c>
      <c r="G57" s="889" t="s">
        <v>1323</v>
      </c>
      <c r="H57" s="873" t="s">
        <v>3873</v>
      </c>
      <c r="I57" s="139" t="s">
        <v>1325</v>
      </c>
      <c r="J57" s="145" t="s">
        <v>6</v>
      </c>
      <c r="K57" s="147" t="s">
        <v>1326</v>
      </c>
      <c r="L57" s="139" t="str">
        <f>VLOOKUP(K57,CódigosRetorno!$A$2:$B$2000,2,FALSE)</f>
        <v>El XML no contiene el tag o no existe informacion en tipo de documento del emisor.</v>
      </c>
      <c r="M57" s="138" t="s">
        <v>9</v>
      </c>
    </row>
    <row r="58" spans="2:13" x14ac:dyDescent="0.35">
      <c r="B58" s="923"/>
      <c r="C58" s="871"/>
      <c r="D58" s="892"/>
      <c r="E58" s="891"/>
      <c r="F58" s="869"/>
      <c r="G58" s="891"/>
      <c r="H58" s="874"/>
      <c r="I58" s="139" t="s">
        <v>3874</v>
      </c>
      <c r="J58" s="145" t="s">
        <v>6</v>
      </c>
      <c r="K58" s="147" t="s">
        <v>1327</v>
      </c>
      <c r="L58" s="139" t="str">
        <f>VLOOKUP(K58,CódigosRetorno!$A$2:$B$2000,2,FALSE)</f>
        <v>El dato ingresado no cumple con el estandar</v>
      </c>
      <c r="M58" s="138" t="s">
        <v>9</v>
      </c>
    </row>
    <row r="59" spans="2:13" ht="24" x14ac:dyDescent="0.35">
      <c r="B59" s="923"/>
      <c r="C59" s="871"/>
      <c r="D59" s="892"/>
      <c r="E59" s="892" t="s">
        <v>184</v>
      </c>
      <c r="F59" s="868"/>
      <c r="G59" s="148" t="s">
        <v>1328</v>
      </c>
      <c r="H59" s="378" t="s">
        <v>1329</v>
      </c>
      <c r="I59" s="139" t="s">
        <v>1330</v>
      </c>
      <c r="J59" s="131" t="s">
        <v>208</v>
      </c>
      <c r="K59" s="145" t="s">
        <v>1331</v>
      </c>
      <c r="L59" s="139" t="str">
        <f>VLOOKUP(K59,CódigosRetorno!$A$2:$B$2000,2,FALSE)</f>
        <v>El dato ingresado como atributo @schemeName es incorrecto.</v>
      </c>
      <c r="M59" s="138" t="s">
        <v>9</v>
      </c>
    </row>
    <row r="60" spans="2:13" ht="24" x14ac:dyDescent="0.35">
      <c r="B60" s="923"/>
      <c r="C60" s="871"/>
      <c r="D60" s="892"/>
      <c r="E60" s="892"/>
      <c r="F60" s="885"/>
      <c r="G60" s="148" t="s">
        <v>1257</v>
      </c>
      <c r="H60" s="378" t="s">
        <v>1258</v>
      </c>
      <c r="I60" s="139" t="s">
        <v>1259</v>
      </c>
      <c r="J60" s="131" t="s">
        <v>208</v>
      </c>
      <c r="K60" s="145" t="s">
        <v>1260</v>
      </c>
      <c r="L60" s="139" t="str">
        <f>VLOOKUP(K60,CódigosRetorno!$A$2:$B$2000,2,FALSE)</f>
        <v>El dato ingresado como atributo @schemeAgencyName es incorrecto.</v>
      </c>
      <c r="M60" s="138" t="s">
        <v>9</v>
      </c>
    </row>
    <row r="61" spans="2:13" ht="36" x14ac:dyDescent="0.35">
      <c r="B61" s="876"/>
      <c r="C61" s="871"/>
      <c r="D61" s="892"/>
      <c r="E61" s="892"/>
      <c r="F61" s="869"/>
      <c r="G61" s="148" t="s">
        <v>1332</v>
      </c>
      <c r="H61" s="378" t="s">
        <v>1333</v>
      </c>
      <c r="I61" s="139" t="s">
        <v>1334</v>
      </c>
      <c r="J61" s="145" t="s">
        <v>208</v>
      </c>
      <c r="K61" s="147" t="s">
        <v>1335</v>
      </c>
      <c r="L61" s="139" t="str">
        <f>VLOOKUP(K61,CódigosRetorno!$A$2:$B$2000,2,FALSE)</f>
        <v>El dato ingresado como atributo @schemeURI es incorrecto.</v>
      </c>
      <c r="M61" s="138" t="s">
        <v>9</v>
      </c>
    </row>
    <row r="62" spans="2:13" x14ac:dyDescent="0.35">
      <c r="B62" s="652" t="s">
        <v>3875</v>
      </c>
      <c r="C62" s="652"/>
      <c r="D62" s="653"/>
      <c r="E62" s="654"/>
      <c r="F62" s="654"/>
      <c r="G62" s="655"/>
      <c r="H62" s="656"/>
      <c r="I62" s="657"/>
      <c r="J62" s="657"/>
      <c r="K62" s="657" t="s">
        <v>9</v>
      </c>
      <c r="L62" s="656" t="str">
        <f>VLOOKUP(K62,CódigosRetorno!$A$2:$B$2000,2,FALSE)</f>
        <v>-</v>
      </c>
      <c r="M62" s="657"/>
    </row>
    <row r="63" spans="2:13" ht="36" x14ac:dyDescent="0.35">
      <c r="B63" s="875">
        <f>B52+1</f>
        <v>14</v>
      </c>
      <c r="C63" s="877" t="s">
        <v>3876</v>
      </c>
      <c r="D63" s="889" t="s">
        <v>63</v>
      </c>
      <c r="E63" s="889" t="s">
        <v>143</v>
      </c>
      <c r="F63" s="868" t="s">
        <v>300</v>
      </c>
      <c r="G63" s="889"/>
      <c r="H63" s="873" t="s">
        <v>3877</v>
      </c>
      <c r="I63" s="139" t="s">
        <v>3878</v>
      </c>
      <c r="J63" s="145" t="s">
        <v>6</v>
      </c>
      <c r="K63" s="147" t="s">
        <v>1417</v>
      </c>
      <c r="L63" s="139" t="str">
        <f>VLOOKUP(K63,CódigosRetorno!$A$2:$B$2000,2,FALSE)</f>
        <v>El XML contiene mas de un tag como elemento de numero de documento del receptor.</v>
      </c>
      <c r="M63" s="138" t="s">
        <v>9</v>
      </c>
    </row>
    <row r="64" spans="2:13" ht="36" x14ac:dyDescent="0.35">
      <c r="B64" s="923"/>
      <c r="C64" s="894"/>
      <c r="D64" s="890"/>
      <c r="E64" s="890"/>
      <c r="F64" s="885"/>
      <c r="G64" s="890"/>
      <c r="H64" s="886"/>
      <c r="I64" s="139" t="s">
        <v>66</v>
      </c>
      <c r="J64" s="145" t="s">
        <v>6</v>
      </c>
      <c r="K64" s="147" t="s">
        <v>1065</v>
      </c>
      <c r="L64" s="139" t="str">
        <f>VLOOKUP(K64,CódigosRetorno!$A$2:$B$2000,2,FALSE)</f>
        <v>El XML no contiene el tag o no existe informacion del número de documento de identidad del receptor del documento</v>
      </c>
      <c r="M64" s="138" t="s">
        <v>9</v>
      </c>
    </row>
    <row r="65" spans="2:14" ht="24" x14ac:dyDescent="0.35">
      <c r="B65" s="923"/>
      <c r="C65" s="894"/>
      <c r="D65" s="890"/>
      <c r="E65" s="890"/>
      <c r="F65" s="885"/>
      <c r="G65" s="890"/>
      <c r="H65" s="886"/>
      <c r="I65" s="139" t="s">
        <v>3879</v>
      </c>
      <c r="J65" s="145" t="s">
        <v>6</v>
      </c>
      <c r="K65" s="147" t="s">
        <v>3880</v>
      </c>
      <c r="L65" s="139" t="str">
        <f>VLOOKUP(K65,CódigosRetorno!$A$2:$B$2000,2,FALSE)</f>
        <v>Número de DNI no existe</v>
      </c>
      <c r="M65" s="138" t="s">
        <v>258</v>
      </c>
    </row>
    <row r="66" spans="2:14" ht="36" x14ac:dyDescent="0.35">
      <c r="B66" s="923"/>
      <c r="C66" s="894"/>
      <c r="D66" s="890"/>
      <c r="E66" s="890"/>
      <c r="F66" s="885"/>
      <c r="G66" s="890"/>
      <c r="H66" s="886"/>
      <c r="I66" s="139" t="s">
        <v>3881</v>
      </c>
      <c r="J66" s="145" t="s">
        <v>6</v>
      </c>
      <c r="K66" s="147" t="s">
        <v>3882</v>
      </c>
      <c r="L66" s="139" t="str">
        <f>VLOOKUP(K66,CódigosRetorno!$A$2:$B$2000,2,FALSE)</f>
        <v>Número de DNI corresponde a una persona fallecida a la fecha de emision</v>
      </c>
      <c r="M66" s="138" t="s">
        <v>258</v>
      </c>
    </row>
    <row r="67" spans="2:14" ht="36" x14ac:dyDescent="0.35">
      <c r="B67" s="923"/>
      <c r="C67" s="894"/>
      <c r="D67" s="890"/>
      <c r="E67" s="890"/>
      <c r="F67" s="885"/>
      <c r="G67" s="890"/>
      <c r="H67" s="886"/>
      <c r="I67" s="139" t="s">
        <v>3883</v>
      </c>
      <c r="J67" s="145" t="s">
        <v>6</v>
      </c>
      <c r="K67" s="147" t="s">
        <v>3884</v>
      </c>
      <c r="L67" s="139" t="str">
        <f>VLOOKUP(K67,CódigosRetorno!$A$2:$B$2000,2,FALSE)</f>
        <v>Número de DNI corresponde a una persona menor de edad</v>
      </c>
      <c r="M67" s="138" t="s">
        <v>258</v>
      </c>
    </row>
    <row r="68" spans="2:14" ht="36" x14ac:dyDescent="0.35">
      <c r="B68" s="923"/>
      <c r="C68" s="894"/>
      <c r="D68" s="890"/>
      <c r="E68" s="890"/>
      <c r="F68" s="885"/>
      <c r="G68" s="890"/>
      <c r="H68" s="886"/>
      <c r="I68" s="139" t="s">
        <v>3885</v>
      </c>
      <c r="J68" s="145" t="s">
        <v>6</v>
      </c>
      <c r="K68" s="147" t="s">
        <v>3886</v>
      </c>
      <c r="L68" s="139" t="str">
        <f>VLOOKUP(K68,CódigosRetorno!$A$2:$B$2000,2,FALSE)</f>
        <v>Número de DNI tiene un Numero de RUC asignado activo</v>
      </c>
      <c r="M68" s="138"/>
    </row>
    <row r="69" spans="2:14" ht="60" x14ac:dyDescent="0.35">
      <c r="B69" s="923"/>
      <c r="C69" s="894"/>
      <c r="D69" s="890"/>
      <c r="E69" s="890"/>
      <c r="F69" s="885"/>
      <c r="G69" s="890"/>
      <c r="H69" s="886"/>
      <c r="I69" s="139" t="s">
        <v>3887</v>
      </c>
      <c r="J69" s="145" t="s">
        <v>6</v>
      </c>
      <c r="K69" s="147" t="s">
        <v>1426</v>
      </c>
      <c r="L69" s="139" t="str">
        <f>VLOOKUP(K69,CódigosRetorno!$A$2:$B$2000,2,FALSE)</f>
        <v>El dato ingresado como numero de documento de identidad del receptor no cumple con el formato establecido</v>
      </c>
      <c r="M69" s="148" t="s">
        <v>9</v>
      </c>
    </row>
    <row r="70" spans="2:14" ht="24" x14ac:dyDescent="0.35">
      <c r="B70" s="923"/>
      <c r="C70" s="894"/>
      <c r="D70" s="890"/>
      <c r="E70" s="890"/>
      <c r="F70" s="868" t="s">
        <v>1429</v>
      </c>
      <c r="G70" s="889" t="s">
        <v>3888</v>
      </c>
      <c r="H70" s="873" t="s">
        <v>3889</v>
      </c>
      <c r="I70" s="139" t="s">
        <v>1431</v>
      </c>
      <c r="J70" s="145" t="s">
        <v>6</v>
      </c>
      <c r="K70" s="147" t="s">
        <v>1071</v>
      </c>
      <c r="L70" s="139" t="str">
        <f>VLOOKUP(K70,CódigosRetorno!$A$2:$B$2000,2,FALSE)</f>
        <v>El XML no contiene el tag o no existe informacion del tipo de documento de identidad del receptor del documento</v>
      </c>
      <c r="M70" s="148" t="s">
        <v>9</v>
      </c>
    </row>
    <row r="71" spans="2:14" ht="24" x14ac:dyDescent="0.35">
      <c r="B71" s="923"/>
      <c r="C71" s="894"/>
      <c r="D71" s="890"/>
      <c r="E71" s="891"/>
      <c r="F71" s="869"/>
      <c r="G71" s="891"/>
      <c r="H71" s="874"/>
      <c r="I71" s="139" t="s">
        <v>3890</v>
      </c>
      <c r="J71" s="145" t="s">
        <v>6</v>
      </c>
      <c r="K71" s="147" t="s">
        <v>1433</v>
      </c>
      <c r="L71" s="139" t="str">
        <f>VLOOKUP(K71,CódigosRetorno!$A$2:$B$2000,2,FALSE)</f>
        <v>El dato ingresado en el tipo de documento de identidad del receptor no esta permitido.</v>
      </c>
      <c r="M71" s="138" t="s">
        <v>470</v>
      </c>
    </row>
    <row r="72" spans="2:14" ht="24" x14ac:dyDescent="0.35">
      <c r="B72" s="923"/>
      <c r="C72" s="894"/>
      <c r="D72" s="890"/>
      <c r="E72" s="889" t="s">
        <v>184</v>
      </c>
      <c r="F72" s="872"/>
      <c r="G72" s="148" t="s">
        <v>1328</v>
      </c>
      <c r="H72" s="141" t="s">
        <v>1329</v>
      </c>
      <c r="I72" s="139" t="s">
        <v>1330</v>
      </c>
      <c r="J72" s="131" t="s">
        <v>208</v>
      </c>
      <c r="K72" s="145" t="s">
        <v>1331</v>
      </c>
      <c r="L72" s="139" t="str">
        <f>VLOOKUP(K72,CódigosRetorno!$A$2:$B$2000,2,FALSE)</f>
        <v>El dato ingresado como atributo @schemeName es incorrecto.</v>
      </c>
      <c r="M72" s="148" t="s">
        <v>9</v>
      </c>
    </row>
    <row r="73" spans="2:14" ht="24" x14ac:dyDescent="0.35">
      <c r="B73" s="923"/>
      <c r="C73" s="894"/>
      <c r="D73" s="890"/>
      <c r="E73" s="890"/>
      <c r="F73" s="872"/>
      <c r="G73" s="148" t="s">
        <v>1257</v>
      </c>
      <c r="H73" s="141" t="s">
        <v>1258</v>
      </c>
      <c r="I73" s="139" t="s">
        <v>1259</v>
      </c>
      <c r="J73" s="131" t="s">
        <v>208</v>
      </c>
      <c r="K73" s="145" t="s">
        <v>1260</v>
      </c>
      <c r="L73" s="139" t="str">
        <f>VLOOKUP(K73,CódigosRetorno!$A$2:$B$2000,2,FALSE)</f>
        <v>El dato ingresado como atributo @schemeAgencyName es incorrecto.</v>
      </c>
      <c r="M73" s="148" t="s">
        <v>9</v>
      </c>
    </row>
    <row r="74" spans="2:14" ht="36" x14ac:dyDescent="0.35">
      <c r="B74" s="876"/>
      <c r="C74" s="878"/>
      <c r="D74" s="891"/>
      <c r="E74" s="891"/>
      <c r="F74" s="872"/>
      <c r="G74" s="148" t="s">
        <v>1332</v>
      </c>
      <c r="H74" s="141" t="s">
        <v>1333</v>
      </c>
      <c r="I74" s="139" t="s">
        <v>1334</v>
      </c>
      <c r="J74" s="145" t="s">
        <v>208</v>
      </c>
      <c r="K74" s="147" t="s">
        <v>1335</v>
      </c>
      <c r="L74" s="139" t="str">
        <f>VLOOKUP(K74,CódigosRetorno!$A$2:$B$2000,2,FALSE)</f>
        <v>El dato ingresado como atributo @schemeURI es incorrecto.</v>
      </c>
      <c r="M74" s="148" t="s">
        <v>9</v>
      </c>
    </row>
    <row r="75" spans="2:14" ht="24" x14ac:dyDescent="0.35">
      <c r="B75" s="868">
        <f>B63+1</f>
        <v>15</v>
      </c>
      <c r="C75" s="877" t="s">
        <v>3891</v>
      </c>
      <c r="D75" s="889" t="s">
        <v>63</v>
      </c>
      <c r="E75" s="889" t="s">
        <v>143</v>
      </c>
      <c r="F75" s="868" t="s">
        <v>205</v>
      </c>
      <c r="G75" s="889"/>
      <c r="H75" s="873" t="s">
        <v>3892</v>
      </c>
      <c r="I75" s="139" t="s">
        <v>606</v>
      </c>
      <c r="J75" s="145" t="s">
        <v>6</v>
      </c>
      <c r="K75" s="147" t="s">
        <v>1440</v>
      </c>
      <c r="L75" s="139" t="str">
        <f>VLOOKUP(K75,CódigosRetorno!$A$2:$B$2000,2,FALSE)</f>
        <v>El XML no contiene el tag o no existe informacion de RegistrationName del receptor del documento</v>
      </c>
      <c r="M75" s="138" t="s">
        <v>9</v>
      </c>
    </row>
    <row r="76" spans="2:14" ht="48" x14ac:dyDescent="0.35">
      <c r="B76" s="869"/>
      <c r="C76" s="878"/>
      <c r="D76" s="891"/>
      <c r="E76" s="891"/>
      <c r="F76" s="869"/>
      <c r="G76" s="891"/>
      <c r="H76" s="874"/>
      <c r="I76" s="139" t="s">
        <v>1341</v>
      </c>
      <c r="J76" s="145" t="s">
        <v>6</v>
      </c>
      <c r="K76" s="147" t="s">
        <v>1442</v>
      </c>
      <c r="L76" s="139" t="str">
        <f>VLOOKUP(K76,CódigosRetorno!$A$2:$B$2000,2,FALSE)</f>
        <v>RegistrationName -  El dato ingresado no cumple con el estandar</v>
      </c>
      <c r="M76" s="138" t="s">
        <v>9</v>
      </c>
    </row>
    <row r="77" spans="2:14" ht="24" x14ac:dyDescent="0.35">
      <c r="B77" s="868">
        <f>B75+1</f>
        <v>16</v>
      </c>
      <c r="C77" s="877" t="s">
        <v>3893</v>
      </c>
      <c r="D77" s="892" t="s">
        <v>63</v>
      </c>
      <c r="E77" s="892" t="s">
        <v>143</v>
      </c>
      <c r="F77" s="868" t="s">
        <v>297</v>
      </c>
      <c r="G77" s="889"/>
      <c r="H77" s="873" t="s">
        <v>3894</v>
      </c>
      <c r="I77" s="139" t="s">
        <v>606</v>
      </c>
      <c r="J77" s="145" t="s">
        <v>6</v>
      </c>
      <c r="K77" s="147" t="s">
        <v>3895</v>
      </c>
      <c r="L77" s="139" t="str">
        <f>VLOOKUP(K77,CódigosRetorno!$A$2:$B$2000,2,FALSE)</f>
        <v>El XML no contiene el tag o no existe informacion de la dirección completa y detallada en domicilio del vendedor</v>
      </c>
      <c r="M77" s="138" t="s">
        <v>9</v>
      </c>
    </row>
    <row r="78" spans="2:14" ht="60" x14ac:dyDescent="0.35">
      <c r="B78" s="885"/>
      <c r="C78" s="894"/>
      <c r="D78" s="892"/>
      <c r="E78" s="892"/>
      <c r="F78" s="885"/>
      <c r="G78" s="890"/>
      <c r="H78" s="886"/>
      <c r="I78" s="139" t="s">
        <v>3896</v>
      </c>
      <c r="J78" s="131" t="s">
        <v>6</v>
      </c>
      <c r="K78" s="147" t="s">
        <v>3897</v>
      </c>
      <c r="L78" s="139" t="str">
        <f>VLOOKUP(K78,CódigosRetorno!$A$2:$B$2000,2,FALSE)</f>
        <v>La dirección completa y detallada del domicilio del vendedor no cumple con el formato establecido</v>
      </c>
      <c r="M78" s="148" t="s">
        <v>9</v>
      </c>
    </row>
    <row r="79" spans="2:14" ht="48" x14ac:dyDescent="0.35">
      <c r="B79" s="885"/>
      <c r="C79" s="894"/>
      <c r="D79" s="892"/>
      <c r="E79" s="892"/>
      <c r="F79" s="869"/>
      <c r="G79" s="891"/>
      <c r="H79" s="874"/>
      <c r="I79" s="139" t="s">
        <v>3898</v>
      </c>
      <c r="J79" s="131" t="s">
        <v>6</v>
      </c>
      <c r="K79" s="147" t="s">
        <v>3897</v>
      </c>
      <c r="L79" s="139" t="str">
        <f>VLOOKUP(K79,CódigosRetorno!$A$2:$B$2000,2,FALSE)</f>
        <v>La dirección completa y detallada del domicilio del vendedor no cumple con el formato establecido</v>
      </c>
      <c r="M79" s="148" t="s">
        <v>9</v>
      </c>
      <c r="N79" s="526"/>
    </row>
    <row r="80" spans="2:14" ht="60" x14ac:dyDescent="0.35">
      <c r="B80" s="885"/>
      <c r="C80" s="894"/>
      <c r="D80" s="892"/>
      <c r="E80" s="892"/>
      <c r="F80" s="138" t="s">
        <v>1347</v>
      </c>
      <c r="G80" s="131"/>
      <c r="H80" s="141" t="s">
        <v>3899</v>
      </c>
      <c r="I80" s="139" t="s">
        <v>1380</v>
      </c>
      <c r="J80" s="131" t="s">
        <v>208</v>
      </c>
      <c r="K80" s="145" t="s">
        <v>3900</v>
      </c>
      <c r="L80" s="139" t="str">
        <f>VLOOKUP(K80,CódigosRetorno!$A$2:$B$2000,2,FALSE)</f>
        <v>La urbanización del domicilio del vendedor no cumple con el formato establecido</v>
      </c>
      <c r="M80" s="148" t="s">
        <v>9</v>
      </c>
      <c r="N80" s="526"/>
    </row>
    <row r="81" spans="2:14" ht="60" x14ac:dyDescent="0.35">
      <c r="B81" s="885"/>
      <c r="C81" s="894"/>
      <c r="D81" s="892"/>
      <c r="E81" s="892"/>
      <c r="F81" s="138" t="s">
        <v>228</v>
      </c>
      <c r="G81" s="131"/>
      <c r="H81" s="141" t="s">
        <v>3901</v>
      </c>
      <c r="I81" s="139" t="s">
        <v>1352</v>
      </c>
      <c r="J81" s="131" t="s">
        <v>208</v>
      </c>
      <c r="K81" s="145" t="s">
        <v>3902</v>
      </c>
      <c r="L81" s="139" t="str">
        <f>VLOOKUP(K81,CódigosRetorno!$A$2:$B$2000,2,FALSE)</f>
        <v>La provincia del domicilio del vendedor no cumple con el formato establecido</v>
      </c>
      <c r="M81" s="148" t="s">
        <v>9</v>
      </c>
      <c r="N81" s="526"/>
    </row>
    <row r="82" spans="2:14" ht="24" x14ac:dyDescent="0.35">
      <c r="B82" s="885"/>
      <c r="C82" s="894"/>
      <c r="D82" s="892"/>
      <c r="E82" s="892"/>
      <c r="F82" s="868" t="s">
        <v>216</v>
      </c>
      <c r="G82" s="889" t="s">
        <v>3862</v>
      </c>
      <c r="H82" s="873" t="s">
        <v>3903</v>
      </c>
      <c r="I82" s="139" t="s">
        <v>606</v>
      </c>
      <c r="J82" s="145" t="s">
        <v>6</v>
      </c>
      <c r="K82" s="147" t="s">
        <v>3904</v>
      </c>
      <c r="L82" s="139" t="str">
        <f>VLOOKUP(K82,CódigosRetorno!$A$2:$B$2000,2,FALSE)</f>
        <v>El XML no contiene el tag o no existe información del ubigeo del domicilio del vendedor</v>
      </c>
      <c r="M82" s="138" t="s">
        <v>9</v>
      </c>
    </row>
    <row r="83" spans="2:14" ht="24" x14ac:dyDescent="0.35">
      <c r="B83" s="885"/>
      <c r="C83" s="894"/>
      <c r="D83" s="892"/>
      <c r="E83" s="892"/>
      <c r="F83" s="885"/>
      <c r="G83" s="891"/>
      <c r="H83" s="874"/>
      <c r="I83" s="139" t="s">
        <v>219</v>
      </c>
      <c r="J83" s="131" t="s">
        <v>208</v>
      </c>
      <c r="K83" s="145" t="s">
        <v>3905</v>
      </c>
      <c r="L83" s="139" t="str">
        <f>VLOOKUP(K83,CódigosRetorno!$A$2:$B$2000,2,FALSE)</f>
        <v>El codigo de ubigeo del domicilio del vendedor no es válido</v>
      </c>
      <c r="M83" s="138" t="s">
        <v>1356</v>
      </c>
      <c r="N83" s="526"/>
    </row>
    <row r="84" spans="2:14" ht="24" x14ac:dyDescent="0.35">
      <c r="B84" s="885"/>
      <c r="C84" s="894"/>
      <c r="D84" s="892"/>
      <c r="E84" s="892"/>
      <c r="F84" s="885"/>
      <c r="G84" s="138" t="s">
        <v>1357</v>
      </c>
      <c r="H84" s="146" t="s">
        <v>1258</v>
      </c>
      <c r="I84" s="139" t="s">
        <v>1358</v>
      </c>
      <c r="J84" s="131" t="s">
        <v>208</v>
      </c>
      <c r="K84" s="145" t="s">
        <v>1260</v>
      </c>
      <c r="L84" s="139" t="str">
        <f>VLOOKUP(K84,CódigosRetorno!$A$2:$B$2000,2,FALSE)</f>
        <v>El dato ingresado como atributo @schemeAgencyName es incorrecto.</v>
      </c>
      <c r="M84" s="138" t="s">
        <v>9</v>
      </c>
    </row>
    <row r="85" spans="2:14" ht="24" x14ac:dyDescent="0.35">
      <c r="B85" s="885"/>
      <c r="C85" s="894"/>
      <c r="D85" s="892"/>
      <c r="E85" s="892"/>
      <c r="F85" s="869"/>
      <c r="G85" s="138" t="s">
        <v>1359</v>
      </c>
      <c r="H85" s="146" t="s">
        <v>1329</v>
      </c>
      <c r="I85" s="139" t="s">
        <v>1360</v>
      </c>
      <c r="J85" s="131" t="s">
        <v>208</v>
      </c>
      <c r="K85" s="145" t="s">
        <v>1331</v>
      </c>
      <c r="L85" s="139" t="str">
        <f>VLOOKUP(K85,CódigosRetorno!$A$2:$B$2000,2,FALSE)</f>
        <v>El dato ingresado como atributo @schemeName es incorrecto.</v>
      </c>
      <c r="M85" s="148" t="s">
        <v>9</v>
      </c>
    </row>
    <row r="86" spans="2:14" ht="60" x14ac:dyDescent="0.35">
      <c r="B86" s="885"/>
      <c r="C86" s="894"/>
      <c r="D86" s="892"/>
      <c r="E86" s="892"/>
      <c r="F86" s="138" t="s">
        <v>228</v>
      </c>
      <c r="G86" s="131"/>
      <c r="H86" s="141" t="s">
        <v>3906</v>
      </c>
      <c r="I86" s="139" t="s">
        <v>1352</v>
      </c>
      <c r="J86" s="131" t="s">
        <v>208</v>
      </c>
      <c r="K86" s="145" t="s">
        <v>3907</v>
      </c>
      <c r="L86" s="139" t="str">
        <f>VLOOKUP(K86,CódigosRetorno!$A$2:$B$2000,2,FALSE)</f>
        <v>El departamento del domicilio del vendedor no cumple con el formato establecido</v>
      </c>
      <c r="M86" s="148" t="s">
        <v>9</v>
      </c>
      <c r="N86" s="526"/>
    </row>
    <row r="87" spans="2:14" ht="60" x14ac:dyDescent="0.35">
      <c r="B87" s="885"/>
      <c r="C87" s="894"/>
      <c r="D87" s="892"/>
      <c r="E87" s="892"/>
      <c r="F87" s="138" t="s">
        <v>228</v>
      </c>
      <c r="G87" s="131"/>
      <c r="H87" s="141" t="s">
        <v>3908</v>
      </c>
      <c r="I87" s="139" t="s">
        <v>1352</v>
      </c>
      <c r="J87" s="131" t="s">
        <v>208</v>
      </c>
      <c r="K87" s="145" t="s">
        <v>3909</v>
      </c>
      <c r="L87" s="139" t="str">
        <f>VLOOKUP(K87,CódigosRetorno!$A$2:$B$2000,2,FALSE)</f>
        <v>El distrito del domicilio del vendedor no cumple con el formato establecido</v>
      </c>
      <c r="M87" s="148" t="s">
        <v>9</v>
      </c>
      <c r="N87" s="526"/>
    </row>
    <row r="88" spans="2:14" ht="48" x14ac:dyDescent="0.35">
      <c r="B88" s="885"/>
      <c r="C88" s="894"/>
      <c r="D88" s="892"/>
      <c r="E88" s="892"/>
      <c r="F88" s="138" t="s">
        <v>330</v>
      </c>
      <c r="G88" s="131" t="s">
        <v>3867</v>
      </c>
      <c r="H88" s="141" t="s">
        <v>3910</v>
      </c>
      <c r="I88" s="139" t="s">
        <v>1367</v>
      </c>
      <c r="J88" s="131" t="s">
        <v>208</v>
      </c>
      <c r="K88" s="145" t="s">
        <v>1368</v>
      </c>
      <c r="L88" s="139" t="str">
        <f>VLOOKUP(K88,CódigosRetorno!$A$2:$B$2000,2,FALSE)</f>
        <v>El codigo de pais debe ser PE</v>
      </c>
      <c r="M88" s="138" t="s">
        <v>1369</v>
      </c>
    </row>
    <row r="89" spans="2:14" ht="24" x14ac:dyDescent="0.35">
      <c r="B89" s="885"/>
      <c r="C89" s="894"/>
      <c r="D89" s="892"/>
      <c r="E89" s="892"/>
      <c r="F89" s="872"/>
      <c r="G89" s="148" t="s">
        <v>1370</v>
      </c>
      <c r="H89" s="141" t="s">
        <v>1298</v>
      </c>
      <c r="I89" s="139" t="s">
        <v>1371</v>
      </c>
      <c r="J89" s="131" t="s">
        <v>208</v>
      </c>
      <c r="K89" s="145" t="s">
        <v>1300</v>
      </c>
      <c r="L89" s="139" t="str">
        <f>VLOOKUP(K89,CódigosRetorno!$A$2:$B$2000,2,FALSE)</f>
        <v>El dato ingresado como atributo @listID es incorrecto.</v>
      </c>
      <c r="M89" s="138" t="s">
        <v>9</v>
      </c>
    </row>
    <row r="90" spans="2:14" ht="48" x14ac:dyDescent="0.35">
      <c r="B90" s="885"/>
      <c r="C90" s="894"/>
      <c r="D90" s="892"/>
      <c r="E90" s="892"/>
      <c r="F90" s="872"/>
      <c r="G90" s="148" t="s">
        <v>1372</v>
      </c>
      <c r="H90" s="141" t="s">
        <v>1280</v>
      </c>
      <c r="I90" s="139" t="s">
        <v>1304</v>
      </c>
      <c r="J90" s="131" t="s">
        <v>208</v>
      </c>
      <c r="K90" s="145" t="s">
        <v>1281</v>
      </c>
      <c r="L90" s="139" t="str">
        <f>VLOOKUP(K90,CódigosRetorno!$A$2:$B$2000,2,FALSE)</f>
        <v>El dato ingresado como atributo @listAgencyName es incorrecto.</v>
      </c>
      <c r="M90" s="148" t="s">
        <v>9</v>
      </c>
    </row>
    <row r="91" spans="2:14" ht="24" x14ac:dyDescent="0.35">
      <c r="B91" s="869"/>
      <c r="C91" s="878"/>
      <c r="D91" s="892"/>
      <c r="E91" s="892"/>
      <c r="F91" s="872"/>
      <c r="G91" s="138" t="s">
        <v>1373</v>
      </c>
      <c r="H91" s="141" t="s">
        <v>1283</v>
      </c>
      <c r="I91" s="139" t="s">
        <v>1374</v>
      </c>
      <c r="J91" s="145" t="s">
        <v>208</v>
      </c>
      <c r="K91" s="147" t="s">
        <v>1285</v>
      </c>
      <c r="L91" s="139" t="str">
        <f>VLOOKUP(K91,CódigosRetorno!$A$2:$B$2000,2,FALSE)</f>
        <v>El dato ingresado como atributo @listName es incorrecto.</v>
      </c>
      <c r="M91" s="148" t="s">
        <v>9</v>
      </c>
    </row>
    <row r="92" spans="2:14" x14ac:dyDescent="0.35">
      <c r="B92" s="868">
        <f>B77+1</f>
        <v>17</v>
      </c>
      <c r="C92" s="877" t="s">
        <v>3911</v>
      </c>
      <c r="D92" s="889" t="s">
        <v>63</v>
      </c>
      <c r="E92" s="889" t="s">
        <v>143</v>
      </c>
      <c r="F92" s="868" t="s">
        <v>330</v>
      </c>
      <c r="G92" s="889" t="s">
        <v>3912</v>
      </c>
      <c r="H92" s="873" t="s">
        <v>3913</v>
      </c>
      <c r="I92" s="139" t="s">
        <v>606</v>
      </c>
      <c r="J92" s="131" t="s">
        <v>6</v>
      </c>
      <c r="K92" s="147" t="s">
        <v>3914</v>
      </c>
      <c r="L92" s="139" t="str">
        <f>VLOOKUP(K92,CódigosRetorno!$A$2:$B$2000,2,FALSE)</f>
        <v>Debe consignar el tipo de domicilio del vendedor</v>
      </c>
      <c r="M92" s="148" t="s">
        <v>9</v>
      </c>
      <c r="N92" s="524"/>
    </row>
    <row r="93" spans="2:14" ht="24" x14ac:dyDescent="0.35">
      <c r="B93" s="869"/>
      <c r="C93" s="878"/>
      <c r="D93" s="891"/>
      <c r="E93" s="891"/>
      <c r="F93" s="869"/>
      <c r="G93" s="891"/>
      <c r="H93" s="874"/>
      <c r="I93" s="141" t="s">
        <v>469</v>
      </c>
      <c r="J93" s="145" t="s">
        <v>6</v>
      </c>
      <c r="K93" s="147" t="s">
        <v>3915</v>
      </c>
      <c r="L93" s="139" t="str">
        <f>VLOOKUP(K93,CódigosRetorno!$A$2:$B$2000,2,FALSE)</f>
        <v>El dato ingresado en el tipo de domicilio del vendedor no corresponde al valor esperado</v>
      </c>
      <c r="M93" s="138" t="s">
        <v>3916</v>
      </c>
      <c r="N93" s="524"/>
    </row>
    <row r="94" spans="2:14" ht="36" x14ac:dyDescent="0.35">
      <c r="B94" s="868">
        <f>B92+1</f>
        <v>18</v>
      </c>
      <c r="C94" s="877" t="s">
        <v>3917</v>
      </c>
      <c r="D94" s="892" t="s">
        <v>63</v>
      </c>
      <c r="E94" s="892" t="s">
        <v>143</v>
      </c>
      <c r="F94" s="868" t="s">
        <v>297</v>
      </c>
      <c r="G94" s="889"/>
      <c r="H94" s="886" t="s">
        <v>3918</v>
      </c>
      <c r="I94" s="139" t="s">
        <v>606</v>
      </c>
      <c r="J94" s="145" t="s">
        <v>6</v>
      </c>
      <c r="K94" s="147" t="s">
        <v>3919</v>
      </c>
      <c r="L94" s="139" t="str">
        <f>VLOOKUP(K94,CódigosRetorno!$A$2:$B$2000,2,FALSE)</f>
        <v>El XML no contiene el tag o no existe informacion de la dirección completa y detallada del lugar donde se realiza la operación</v>
      </c>
      <c r="M94" s="138" t="s">
        <v>9</v>
      </c>
    </row>
    <row r="95" spans="2:14" ht="84" x14ac:dyDescent="0.35">
      <c r="B95" s="885"/>
      <c r="C95" s="894"/>
      <c r="D95" s="892"/>
      <c r="E95" s="892"/>
      <c r="F95" s="885"/>
      <c r="G95" s="890"/>
      <c r="H95" s="886"/>
      <c r="I95" s="139" t="s">
        <v>3920</v>
      </c>
      <c r="J95" s="131" t="s">
        <v>6</v>
      </c>
      <c r="K95" s="145" t="s">
        <v>935</v>
      </c>
      <c r="L95" s="139" t="str">
        <f>VLOOKUP(K95,CódigosRetorno!$A$2:$B$2000,2,FALSE)</f>
        <v>El valor ingresado como direccion completa y detallada no cumple con el estandar.</v>
      </c>
      <c r="M95" s="148" t="s">
        <v>9</v>
      </c>
    </row>
    <row r="96" spans="2:14" ht="48" x14ac:dyDescent="0.35">
      <c r="B96" s="885"/>
      <c r="C96" s="894"/>
      <c r="D96" s="892"/>
      <c r="E96" s="892"/>
      <c r="F96" s="869"/>
      <c r="G96" s="891"/>
      <c r="H96" s="874"/>
      <c r="I96" s="139" t="s">
        <v>3898</v>
      </c>
      <c r="J96" s="131" t="s">
        <v>6</v>
      </c>
      <c r="K96" s="145" t="s">
        <v>935</v>
      </c>
      <c r="L96" s="139" t="str">
        <f>VLOOKUP(K96,CódigosRetorno!$A$2:$B$2000,2,FALSE)</f>
        <v>El valor ingresado como direccion completa y detallada no cumple con el estandar.</v>
      </c>
      <c r="M96" s="148" t="s">
        <v>9</v>
      </c>
    </row>
    <row r="97" spans="2:14" ht="60" x14ac:dyDescent="0.35">
      <c r="B97" s="885"/>
      <c r="C97" s="894"/>
      <c r="D97" s="892"/>
      <c r="E97" s="892"/>
      <c r="F97" s="138" t="s">
        <v>1347</v>
      </c>
      <c r="G97" s="131"/>
      <c r="H97" s="141" t="s">
        <v>3921</v>
      </c>
      <c r="I97" s="139" t="s">
        <v>1380</v>
      </c>
      <c r="J97" s="131" t="s">
        <v>208</v>
      </c>
      <c r="K97" s="145" t="s">
        <v>1381</v>
      </c>
      <c r="L97" s="139" t="str">
        <f>VLOOKUP(K97,CódigosRetorno!$A$2:$B$2000,2,FALSE)</f>
        <v>El dato ingresado como urbanización no cumple con el formato establecido</v>
      </c>
      <c r="M97" s="148" t="s">
        <v>9</v>
      </c>
    </row>
    <row r="98" spans="2:14" ht="60" x14ac:dyDescent="0.35">
      <c r="B98" s="885"/>
      <c r="C98" s="894"/>
      <c r="D98" s="892"/>
      <c r="E98" s="892"/>
      <c r="F98" s="138" t="s">
        <v>228</v>
      </c>
      <c r="G98" s="131"/>
      <c r="H98" s="141" t="s">
        <v>3922</v>
      </c>
      <c r="I98" s="139" t="s">
        <v>1352</v>
      </c>
      <c r="J98" s="131" t="s">
        <v>208</v>
      </c>
      <c r="K98" s="145" t="s">
        <v>1383</v>
      </c>
      <c r="L98" s="139" t="str">
        <f>VLOOKUP(K98,CódigosRetorno!$A$2:$B$2000,2,FALSE)</f>
        <v>El dato ingresado como provincia no cumple con el formato establecido</v>
      </c>
      <c r="M98" s="148" t="s">
        <v>9</v>
      </c>
    </row>
    <row r="99" spans="2:14" ht="24" x14ac:dyDescent="0.35">
      <c r="B99" s="885"/>
      <c r="C99" s="894"/>
      <c r="D99" s="892"/>
      <c r="E99" s="892"/>
      <c r="F99" s="868" t="s">
        <v>216</v>
      </c>
      <c r="G99" s="889" t="s">
        <v>3862</v>
      </c>
      <c r="H99" s="873" t="s">
        <v>3923</v>
      </c>
      <c r="I99" s="139" t="s">
        <v>606</v>
      </c>
      <c r="J99" s="145" t="s">
        <v>6</v>
      </c>
      <c r="K99" s="147" t="s">
        <v>3924</v>
      </c>
      <c r="L99" s="139" t="str">
        <f>VLOOKUP(K99,CódigosRetorno!$A$2:$B$2000,2,FALSE)</f>
        <v>El XML no contiene el tag o no existe información del ubigeo del lugar donde se realiza la operación</v>
      </c>
      <c r="M99" s="138" t="s">
        <v>9</v>
      </c>
    </row>
    <row r="100" spans="2:14" ht="24" x14ac:dyDescent="0.35">
      <c r="B100" s="885"/>
      <c r="C100" s="894"/>
      <c r="D100" s="892"/>
      <c r="E100" s="892"/>
      <c r="F100" s="869"/>
      <c r="G100" s="891"/>
      <c r="H100" s="874"/>
      <c r="I100" s="139" t="s">
        <v>219</v>
      </c>
      <c r="J100" s="131" t="s">
        <v>6</v>
      </c>
      <c r="K100" s="147" t="s">
        <v>220</v>
      </c>
      <c r="L100" s="139" t="str">
        <f>VLOOKUP(K100,CódigosRetorno!$A$2:$B$2000,2,FALSE)</f>
        <v>Debe corresponder a algún valor válido establecido en el catálogo 13</v>
      </c>
      <c r="M100" s="138" t="s">
        <v>1356</v>
      </c>
    </row>
    <row r="101" spans="2:14" ht="24" x14ac:dyDescent="0.35">
      <c r="B101" s="885"/>
      <c r="C101" s="894"/>
      <c r="D101" s="892"/>
      <c r="E101" s="892"/>
      <c r="F101" s="872"/>
      <c r="G101" s="138" t="s">
        <v>1357</v>
      </c>
      <c r="H101" s="146" t="s">
        <v>1258</v>
      </c>
      <c r="I101" s="139" t="s">
        <v>1358</v>
      </c>
      <c r="J101" s="131" t="s">
        <v>208</v>
      </c>
      <c r="K101" s="145" t="s">
        <v>1260</v>
      </c>
      <c r="L101" s="139" t="str">
        <f>VLOOKUP(K101,CódigosRetorno!$A$2:$B$2000,2,FALSE)</f>
        <v>El dato ingresado como atributo @schemeAgencyName es incorrecto.</v>
      </c>
      <c r="M101" s="138" t="s">
        <v>9</v>
      </c>
    </row>
    <row r="102" spans="2:14" ht="24" x14ac:dyDescent="0.35">
      <c r="B102" s="885"/>
      <c r="C102" s="894"/>
      <c r="D102" s="892"/>
      <c r="E102" s="892"/>
      <c r="F102" s="872"/>
      <c r="G102" s="138" t="s">
        <v>1359</v>
      </c>
      <c r="H102" s="146" t="s">
        <v>1329</v>
      </c>
      <c r="I102" s="139" t="s">
        <v>1360</v>
      </c>
      <c r="J102" s="131" t="s">
        <v>208</v>
      </c>
      <c r="K102" s="145" t="s">
        <v>1331</v>
      </c>
      <c r="L102" s="139" t="str">
        <f>VLOOKUP(K102,CódigosRetorno!$A$2:$B$2000,2,FALSE)</f>
        <v>El dato ingresado como atributo @schemeName es incorrecto.</v>
      </c>
      <c r="M102" s="148" t="s">
        <v>9</v>
      </c>
    </row>
    <row r="103" spans="2:14" ht="60" x14ac:dyDescent="0.35">
      <c r="B103" s="885"/>
      <c r="C103" s="894"/>
      <c r="D103" s="892"/>
      <c r="E103" s="892"/>
      <c r="F103" s="138" t="s">
        <v>228</v>
      </c>
      <c r="G103" s="131"/>
      <c r="H103" s="141" t="s">
        <v>3925</v>
      </c>
      <c r="I103" s="139" t="s">
        <v>1352</v>
      </c>
      <c r="J103" s="131" t="s">
        <v>208</v>
      </c>
      <c r="K103" s="145" t="s">
        <v>1387</v>
      </c>
      <c r="L103" s="139" t="str">
        <f>VLOOKUP(K103,CódigosRetorno!$A$2:$B$2000,2,FALSE)</f>
        <v>El dato ingresado como departamento no cumple con el formato establecido</v>
      </c>
      <c r="M103" s="148" t="s">
        <v>9</v>
      </c>
    </row>
    <row r="104" spans="2:14" ht="60" x14ac:dyDescent="0.35">
      <c r="B104" s="885"/>
      <c r="C104" s="894"/>
      <c r="D104" s="892"/>
      <c r="E104" s="892"/>
      <c r="F104" s="138" t="s">
        <v>228</v>
      </c>
      <c r="G104" s="131"/>
      <c r="H104" s="141" t="s">
        <v>3926</v>
      </c>
      <c r="I104" s="139" t="s">
        <v>1352</v>
      </c>
      <c r="J104" s="131" t="s">
        <v>208</v>
      </c>
      <c r="K104" s="145" t="s">
        <v>1389</v>
      </c>
      <c r="L104" s="139" t="str">
        <f>VLOOKUP(K104,CódigosRetorno!$A$2:$B$2000,2,FALSE)</f>
        <v>El dato ingresado como distrito no cumple con el formato establecido</v>
      </c>
      <c r="M104" s="148" t="s">
        <v>9</v>
      </c>
    </row>
    <row r="105" spans="2:14" ht="36" x14ac:dyDescent="0.35">
      <c r="B105" s="885"/>
      <c r="C105" s="894"/>
      <c r="D105" s="892"/>
      <c r="E105" s="892"/>
      <c r="F105" s="138" t="s">
        <v>330</v>
      </c>
      <c r="G105" s="131" t="s">
        <v>3867</v>
      </c>
      <c r="H105" s="141" t="s">
        <v>3927</v>
      </c>
      <c r="I105" s="139" t="s">
        <v>1367</v>
      </c>
      <c r="J105" s="131" t="s">
        <v>208</v>
      </c>
      <c r="K105" s="145" t="s">
        <v>1368</v>
      </c>
      <c r="L105" s="139" t="str">
        <f>VLOOKUP(K105,CódigosRetorno!$A$2:$B$2000,2,FALSE)</f>
        <v>El codigo de pais debe ser PE</v>
      </c>
      <c r="M105" s="138" t="s">
        <v>1369</v>
      </c>
    </row>
    <row r="106" spans="2:14" ht="24" x14ac:dyDescent="0.35">
      <c r="B106" s="885"/>
      <c r="C106" s="894"/>
      <c r="D106" s="892"/>
      <c r="E106" s="892"/>
      <c r="F106" s="872"/>
      <c r="G106" s="148" t="s">
        <v>1370</v>
      </c>
      <c r="H106" s="141" t="s">
        <v>1298</v>
      </c>
      <c r="I106" s="139" t="s">
        <v>1371</v>
      </c>
      <c r="J106" s="131" t="s">
        <v>208</v>
      </c>
      <c r="K106" s="145" t="s">
        <v>1300</v>
      </c>
      <c r="L106" s="139" t="str">
        <f>VLOOKUP(K106,CódigosRetorno!$A$2:$B$2000,2,FALSE)</f>
        <v>El dato ingresado como atributo @listID es incorrecto.</v>
      </c>
      <c r="M106" s="138" t="s">
        <v>9</v>
      </c>
    </row>
    <row r="107" spans="2:14" ht="48" x14ac:dyDescent="0.35">
      <c r="B107" s="885"/>
      <c r="C107" s="894"/>
      <c r="D107" s="892"/>
      <c r="E107" s="892"/>
      <c r="F107" s="872"/>
      <c r="G107" s="148" t="s">
        <v>1372</v>
      </c>
      <c r="H107" s="141" t="s">
        <v>1280</v>
      </c>
      <c r="I107" s="139" t="s">
        <v>1304</v>
      </c>
      <c r="J107" s="131" t="s">
        <v>208</v>
      </c>
      <c r="K107" s="145" t="s">
        <v>1281</v>
      </c>
      <c r="L107" s="139" t="str">
        <f>VLOOKUP(K107,CódigosRetorno!$A$2:$B$2000,2,FALSE)</f>
        <v>El dato ingresado como atributo @listAgencyName es incorrecto.</v>
      </c>
      <c r="M107" s="148" t="s">
        <v>9</v>
      </c>
    </row>
    <row r="108" spans="2:14" ht="24" x14ac:dyDescent="0.35">
      <c r="B108" s="869"/>
      <c r="C108" s="894"/>
      <c r="D108" s="889"/>
      <c r="E108" s="889"/>
      <c r="F108" s="868"/>
      <c r="G108" s="132" t="s">
        <v>1373</v>
      </c>
      <c r="H108" s="140" t="s">
        <v>1283</v>
      </c>
      <c r="I108" s="135" t="s">
        <v>1374</v>
      </c>
      <c r="J108" s="145" t="s">
        <v>208</v>
      </c>
      <c r="K108" s="147" t="s">
        <v>1285</v>
      </c>
      <c r="L108" s="139" t="str">
        <f>VLOOKUP(K108,CódigosRetorno!$A$2:$B$2000,2,FALSE)</f>
        <v>El dato ingresado como atributo @listName es incorrecto.</v>
      </c>
      <c r="M108" s="148" t="s">
        <v>9</v>
      </c>
    </row>
    <row r="109" spans="2:14" ht="24" x14ac:dyDescent="0.35">
      <c r="B109" s="868">
        <f>B94+1</f>
        <v>19</v>
      </c>
      <c r="C109" s="877" t="s">
        <v>3928</v>
      </c>
      <c r="D109" s="889" t="s">
        <v>63</v>
      </c>
      <c r="E109" s="889" t="s">
        <v>143</v>
      </c>
      <c r="F109" s="868" t="s">
        <v>330</v>
      </c>
      <c r="G109" s="889" t="s">
        <v>3912</v>
      </c>
      <c r="H109" s="915" t="s">
        <v>3929</v>
      </c>
      <c r="I109" s="139" t="s">
        <v>606</v>
      </c>
      <c r="J109" s="131" t="s">
        <v>6</v>
      </c>
      <c r="K109" s="147" t="s">
        <v>3930</v>
      </c>
      <c r="L109" s="139" t="str">
        <f>VLOOKUP(K109,CódigosRetorno!$A$2:$B$2000,2,FALSE)</f>
        <v>Debe consignar el tipo de ubicación del lugar donde se realiza la operación</v>
      </c>
      <c r="M109" s="148" t="s">
        <v>9</v>
      </c>
      <c r="N109" s="524"/>
    </row>
    <row r="110" spans="2:14" ht="24" x14ac:dyDescent="0.35">
      <c r="B110" s="869"/>
      <c r="C110" s="878"/>
      <c r="D110" s="891"/>
      <c r="E110" s="891"/>
      <c r="F110" s="869"/>
      <c r="G110" s="891"/>
      <c r="H110" s="915"/>
      <c r="I110" s="141" t="s">
        <v>1293</v>
      </c>
      <c r="J110" s="145" t="s">
        <v>6</v>
      </c>
      <c r="K110" s="147" t="s">
        <v>3931</v>
      </c>
      <c r="L110" s="139" t="str">
        <f>VLOOKUP(K110,CódigosRetorno!$A$2:$B$2000,2,FALSE)</f>
        <v>El dato ingresado en el tipo de ubicación del lugar donde se realiza la operación no corresponde al valor esperado</v>
      </c>
      <c r="M110" s="138" t="s">
        <v>3916</v>
      </c>
      <c r="N110" s="524"/>
    </row>
    <row r="111" spans="2:14" x14ac:dyDescent="0.35">
      <c r="B111" s="632" t="s">
        <v>3932</v>
      </c>
      <c r="C111" s="658"/>
      <c r="D111" s="659"/>
      <c r="E111" s="660"/>
      <c r="F111" s="660"/>
      <c r="G111" s="661"/>
      <c r="H111" s="662"/>
      <c r="I111" s="663"/>
      <c r="J111" s="663"/>
      <c r="K111" s="663" t="s">
        <v>9</v>
      </c>
      <c r="L111" s="662" t="str">
        <f>VLOOKUP(K111,CódigosRetorno!$A$2:$B$2000,2,FALSE)</f>
        <v>-</v>
      </c>
      <c r="M111" s="663"/>
    </row>
    <row r="112" spans="2:14" ht="24" x14ac:dyDescent="0.35">
      <c r="B112" s="868">
        <f>B109+1</f>
        <v>20</v>
      </c>
      <c r="C112" s="877" t="s">
        <v>3933</v>
      </c>
      <c r="D112" s="889" t="s">
        <v>329</v>
      </c>
      <c r="E112" s="889" t="s">
        <v>143</v>
      </c>
      <c r="F112" s="868" t="s">
        <v>1177</v>
      </c>
      <c r="G112" s="889" t="s">
        <v>953</v>
      </c>
      <c r="H112" s="873" t="s">
        <v>3934</v>
      </c>
      <c r="I112" s="139" t="s">
        <v>1487</v>
      </c>
      <c r="J112" s="145" t="s">
        <v>6</v>
      </c>
      <c r="K112" s="78" t="s">
        <v>956</v>
      </c>
      <c r="L112" s="139" t="str">
        <f>VLOOKUP(K112,CódigosRetorno!$A$2:$B$2000,2,FALSE)</f>
        <v>El Numero de orden del item no cumple con el formato establecido</v>
      </c>
      <c r="M112" s="138" t="s">
        <v>9</v>
      </c>
    </row>
    <row r="113" spans="2:13" ht="24" x14ac:dyDescent="0.35">
      <c r="B113" s="869"/>
      <c r="C113" s="878"/>
      <c r="D113" s="891"/>
      <c r="E113" s="891"/>
      <c r="F113" s="869"/>
      <c r="G113" s="891"/>
      <c r="H113" s="874"/>
      <c r="I113" s="146" t="s">
        <v>1488</v>
      </c>
      <c r="J113" s="145" t="s">
        <v>6</v>
      </c>
      <c r="K113" s="147" t="s">
        <v>657</v>
      </c>
      <c r="L113" s="139" t="str">
        <f>VLOOKUP(K113,CódigosRetorno!$A$2:$B$2000,2,FALSE)</f>
        <v>El número de ítem no puede estar duplicado.</v>
      </c>
      <c r="M113" s="138" t="s">
        <v>9</v>
      </c>
    </row>
    <row r="114" spans="2:13" ht="24" x14ac:dyDescent="0.35">
      <c r="B114" s="868">
        <f>B112+1</f>
        <v>21</v>
      </c>
      <c r="C114" s="877" t="s">
        <v>1503</v>
      </c>
      <c r="D114" s="889" t="s">
        <v>329</v>
      </c>
      <c r="E114" s="889" t="s">
        <v>143</v>
      </c>
      <c r="F114" s="868" t="s">
        <v>960</v>
      </c>
      <c r="G114" s="889" t="s">
        <v>961</v>
      </c>
      <c r="H114" s="873" t="s">
        <v>3935</v>
      </c>
      <c r="I114" s="139" t="s">
        <v>1505</v>
      </c>
      <c r="J114" s="145" t="s">
        <v>6</v>
      </c>
      <c r="K114" s="147" t="s">
        <v>1506</v>
      </c>
      <c r="L114" s="139" t="str">
        <f>VLOOKUP(K114,CódigosRetorno!$A$2:$B$2000,2,FALSE)</f>
        <v>El XML no contiene el tag InvoicedQuantity en el detalle de los Items o es cero (0)</v>
      </c>
      <c r="M114" s="138" t="s">
        <v>9</v>
      </c>
    </row>
    <row r="115" spans="2:13" ht="24" x14ac:dyDescent="0.35">
      <c r="B115" s="869"/>
      <c r="C115" s="878"/>
      <c r="D115" s="891"/>
      <c r="E115" s="891"/>
      <c r="F115" s="869"/>
      <c r="G115" s="891"/>
      <c r="H115" s="874"/>
      <c r="I115" s="139" t="s">
        <v>964</v>
      </c>
      <c r="J115" s="145" t="s">
        <v>6</v>
      </c>
      <c r="K115" s="147" t="s">
        <v>1507</v>
      </c>
      <c r="L115" s="139" t="str">
        <f>VLOOKUP(K115,CódigosRetorno!$A$2:$B$2000,2,FALSE)</f>
        <v>InvoicedQuantity El dato ingresado no cumple con el estandar</v>
      </c>
      <c r="M115" s="138" t="s">
        <v>9</v>
      </c>
    </row>
    <row r="116" spans="2:13" x14ac:dyDescent="0.35">
      <c r="B116" s="868">
        <f>B114+1</f>
        <v>22</v>
      </c>
      <c r="C116" s="877" t="s">
        <v>1489</v>
      </c>
      <c r="D116" s="889" t="s">
        <v>329</v>
      </c>
      <c r="E116" s="889" t="s">
        <v>143</v>
      </c>
      <c r="F116" s="868" t="s">
        <v>1490</v>
      </c>
      <c r="G116" s="889" t="s">
        <v>3936</v>
      </c>
      <c r="H116" s="873" t="s">
        <v>3937</v>
      </c>
      <c r="I116" s="139" t="s">
        <v>1325</v>
      </c>
      <c r="J116" s="131" t="s">
        <v>6</v>
      </c>
      <c r="K116" s="145" t="s">
        <v>1493</v>
      </c>
      <c r="L116" s="139" t="str">
        <f>VLOOKUP(K116,CódigosRetorno!$A$2:$B$2000,2,FALSE)</f>
        <v>Es obligatorio indicar la unidad de medida del ítem</v>
      </c>
      <c r="M116" s="148" t="s">
        <v>9</v>
      </c>
    </row>
    <row r="117" spans="2:13" ht="24" x14ac:dyDescent="0.35">
      <c r="B117" s="885"/>
      <c r="C117" s="894"/>
      <c r="D117" s="890"/>
      <c r="E117" s="890"/>
      <c r="F117" s="869"/>
      <c r="G117" s="891"/>
      <c r="H117" s="874"/>
      <c r="I117" s="139" t="s">
        <v>1494</v>
      </c>
      <c r="J117" s="131" t="s">
        <v>6</v>
      </c>
      <c r="K117" s="145" t="s">
        <v>1495</v>
      </c>
      <c r="L117" s="139" t="str">
        <f>VLOOKUP(K117,CódigosRetorno!$A$2:$B$2000,2,FALSE)</f>
        <v>El dato ingresado como unidad de medida no corresponde al valor esperado</v>
      </c>
      <c r="M117" s="138" t="s">
        <v>1500</v>
      </c>
    </row>
    <row r="118" spans="2:13" ht="24" x14ac:dyDescent="0.35">
      <c r="B118" s="885"/>
      <c r="C118" s="894"/>
      <c r="D118" s="890"/>
      <c r="E118" s="890"/>
      <c r="F118" s="868"/>
      <c r="G118" s="138" t="s">
        <v>1496</v>
      </c>
      <c r="H118" s="141" t="s">
        <v>1497</v>
      </c>
      <c r="I118" s="139" t="s">
        <v>1498</v>
      </c>
      <c r="J118" s="131" t="s">
        <v>208</v>
      </c>
      <c r="K118" s="145" t="s">
        <v>1499</v>
      </c>
      <c r="L118" s="139" t="str">
        <f>VLOOKUP(K118,CódigosRetorno!$A$2:$B$2000,2,FALSE)</f>
        <v>El dato ingresado como atributo @unitCodeListID es incorrecto.</v>
      </c>
      <c r="M118" s="138" t="s">
        <v>1500</v>
      </c>
    </row>
    <row r="119" spans="2:13" ht="48" x14ac:dyDescent="0.35">
      <c r="B119" s="869"/>
      <c r="C119" s="878"/>
      <c r="D119" s="891"/>
      <c r="E119" s="891"/>
      <c r="F119" s="869"/>
      <c r="G119" s="148" t="s">
        <v>1372</v>
      </c>
      <c r="H119" s="141" t="s">
        <v>1501</v>
      </c>
      <c r="I119" s="139" t="s">
        <v>1304</v>
      </c>
      <c r="J119" s="145" t="s">
        <v>208</v>
      </c>
      <c r="K119" s="147" t="s">
        <v>1502</v>
      </c>
      <c r="L119" s="139" t="str">
        <f>VLOOKUP(K119,CódigosRetorno!$A$2:$B$2000,2,FALSE)</f>
        <v>El dato ingresado como atributo @unitCodeListAgencyName es incorrecto.</v>
      </c>
      <c r="M119" s="148" t="s">
        <v>9</v>
      </c>
    </row>
    <row r="120" spans="2:13" ht="24" x14ac:dyDescent="0.35">
      <c r="B120" s="868">
        <f>B116+1</f>
        <v>23</v>
      </c>
      <c r="C120" s="877" t="s">
        <v>3938</v>
      </c>
      <c r="D120" s="889" t="s">
        <v>329</v>
      </c>
      <c r="E120" s="889" t="s">
        <v>143</v>
      </c>
      <c r="F120" s="868" t="s">
        <v>1558</v>
      </c>
      <c r="G120" s="889"/>
      <c r="H120" s="873" t="s">
        <v>3939</v>
      </c>
      <c r="I120" s="139" t="s">
        <v>200</v>
      </c>
      <c r="J120" s="145" t="s">
        <v>6</v>
      </c>
      <c r="K120" s="147" t="s">
        <v>1560</v>
      </c>
      <c r="L120" s="139" t="str">
        <f>VLOOKUP(K120,CódigosRetorno!$A$2:$B$2000,2,FALSE)</f>
        <v>El XML no contiene el tag cac:Item/cbc:Description en el detalle de los Items</v>
      </c>
      <c r="M120" s="138" t="s">
        <v>9</v>
      </c>
    </row>
    <row r="121" spans="2:13" ht="48" x14ac:dyDescent="0.35">
      <c r="B121" s="869"/>
      <c r="C121" s="878"/>
      <c r="D121" s="891"/>
      <c r="E121" s="891"/>
      <c r="F121" s="869"/>
      <c r="G121" s="891"/>
      <c r="H121" s="874"/>
      <c r="I121" s="139" t="s">
        <v>1561</v>
      </c>
      <c r="J121" s="145" t="s">
        <v>6</v>
      </c>
      <c r="K121" s="147" t="s">
        <v>1562</v>
      </c>
      <c r="L121" s="139" t="str">
        <f>VLOOKUP(K121,CódigosRetorno!$A$2:$B$2000,2,FALSE)</f>
        <v>El XML no contiene el tag o no existe informacion de cac:Item/cbc:Description del item</v>
      </c>
      <c r="M121" s="138" t="s">
        <v>9</v>
      </c>
    </row>
    <row r="122" spans="2:13" ht="60" x14ac:dyDescent="0.35">
      <c r="B122" s="134">
        <f>B120+1</f>
        <v>24</v>
      </c>
      <c r="C122" s="139" t="s">
        <v>1508</v>
      </c>
      <c r="D122" s="131" t="s">
        <v>329</v>
      </c>
      <c r="E122" s="131" t="s">
        <v>184</v>
      </c>
      <c r="F122" s="138" t="s">
        <v>228</v>
      </c>
      <c r="G122" s="131"/>
      <c r="H122" s="141" t="s">
        <v>3940</v>
      </c>
      <c r="I122" s="139" t="s">
        <v>1510</v>
      </c>
      <c r="J122" s="131" t="s">
        <v>208</v>
      </c>
      <c r="K122" s="145" t="s">
        <v>1511</v>
      </c>
      <c r="L122" s="139" t="str">
        <f>VLOOKUP(K122,CódigosRetorno!$A$2:$B$2000,2,FALSE)</f>
        <v>El dato ingresado como codigo de producto no cumple con el formato establecido.</v>
      </c>
      <c r="M122" s="138" t="s">
        <v>9</v>
      </c>
    </row>
    <row r="123" spans="2:13" ht="24" x14ac:dyDescent="0.35">
      <c r="B123" s="868">
        <f>B122+1</f>
        <v>25</v>
      </c>
      <c r="C123" s="877" t="s">
        <v>2876</v>
      </c>
      <c r="D123" s="889" t="s">
        <v>329</v>
      </c>
      <c r="E123" s="889" t="s">
        <v>184</v>
      </c>
      <c r="F123" s="868" t="s">
        <v>674</v>
      </c>
      <c r="G123" s="889" t="s">
        <v>3941</v>
      </c>
      <c r="H123" s="873" t="s">
        <v>3942</v>
      </c>
      <c r="I123" s="139" t="s">
        <v>3943</v>
      </c>
      <c r="J123" s="131" t="s">
        <v>208</v>
      </c>
      <c r="K123" s="147" t="s">
        <v>1518</v>
      </c>
      <c r="L123" s="139" t="str">
        <f>VLOOKUP(K123,CódigosRetorno!$A$2:$B$2000,2,FALSE)</f>
        <v>El Código producto de SUNAT no es válido</v>
      </c>
      <c r="M123" s="138" t="s">
        <v>1519</v>
      </c>
    </row>
    <row r="124" spans="2:13" ht="36" x14ac:dyDescent="0.35">
      <c r="B124" s="885"/>
      <c r="C124" s="894"/>
      <c r="D124" s="890"/>
      <c r="E124" s="890"/>
      <c r="F124" s="885"/>
      <c r="G124" s="890"/>
      <c r="H124" s="886"/>
      <c r="I124" s="139" t="s">
        <v>1520</v>
      </c>
      <c r="J124" s="131" t="s">
        <v>208</v>
      </c>
      <c r="K124" s="145" t="s">
        <v>1521</v>
      </c>
      <c r="L124" s="139" t="str">
        <f>VLOOKUP(K124,CódigosRetorno!$A$2:$B$2000,2,FALSE)</f>
        <v>El Codigo de producto SUNAT debe especificarse como minimo al tercer nivel jerarquico (a nivel de clase del codigo UNSPSC)</v>
      </c>
      <c r="M124" s="138" t="s">
        <v>1519</v>
      </c>
    </row>
    <row r="125" spans="2:13" ht="24" x14ac:dyDescent="0.35">
      <c r="B125" s="885"/>
      <c r="C125" s="894"/>
      <c r="D125" s="890"/>
      <c r="E125" s="890"/>
      <c r="F125" s="868"/>
      <c r="G125" s="138" t="s">
        <v>1524</v>
      </c>
      <c r="H125" s="141" t="s">
        <v>1298</v>
      </c>
      <c r="I125" s="139" t="s">
        <v>1525</v>
      </c>
      <c r="J125" s="131" t="s">
        <v>208</v>
      </c>
      <c r="K125" s="145" t="s">
        <v>1300</v>
      </c>
      <c r="L125" s="139" t="str">
        <f>VLOOKUP(K125,CódigosRetorno!$A$2:$B$2000,2,FALSE)</f>
        <v>El dato ingresado como atributo @listID es incorrecto.</v>
      </c>
      <c r="M125" s="148" t="s">
        <v>9</v>
      </c>
    </row>
    <row r="126" spans="2:13" ht="24" x14ac:dyDescent="0.35">
      <c r="B126" s="885"/>
      <c r="C126" s="894"/>
      <c r="D126" s="890"/>
      <c r="E126" s="890"/>
      <c r="F126" s="885"/>
      <c r="G126" s="138" t="s">
        <v>1526</v>
      </c>
      <c r="H126" s="141" t="s">
        <v>1280</v>
      </c>
      <c r="I126" s="139" t="s">
        <v>1527</v>
      </c>
      <c r="J126" s="131" t="s">
        <v>208</v>
      </c>
      <c r="K126" s="145" t="s">
        <v>1281</v>
      </c>
      <c r="L126" s="139" t="str">
        <f>VLOOKUP(K126,CódigosRetorno!$A$2:$B$2000,2,FALSE)</f>
        <v>El dato ingresado como atributo @listAgencyName es incorrecto.</v>
      </c>
      <c r="M126" s="148" t="s">
        <v>9</v>
      </c>
    </row>
    <row r="127" spans="2:13" ht="24" x14ac:dyDescent="0.35">
      <c r="B127" s="869"/>
      <c r="C127" s="878"/>
      <c r="D127" s="891"/>
      <c r="E127" s="891"/>
      <c r="F127" s="869"/>
      <c r="G127" s="138" t="s">
        <v>1528</v>
      </c>
      <c r="H127" s="141" t="s">
        <v>1283</v>
      </c>
      <c r="I127" s="139" t="s">
        <v>1529</v>
      </c>
      <c r="J127" s="145" t="s">
        <v>208</v>
      </c>
      <c r="K127" s="147" t="s">
        <v>1285</v>
      </c>
      <c r="L127" s="139" t="str">
        <f>VLOOKUP(K127,CódigosRetorno!$A$2:$B$2000,2,FALSE)</f>
        <v>El dato ingresado como atributo @listName es incorrecto.</v>
      </c>
      <c r="M127" s="148" t="s">
        <v>9</v>
      </c>
    </row>
    <row r="128" spans="2:13" ht="24" x14ac:dyDescent="0.35">
      <c r="B128" s="868">
        <f>B123+1</f>
        <v>26</v>
      </c>
      <c r="C128" s="877" t="s">
        <v>1563</v>
      </c>
      <c r="D128" s="889" t="s">
        <v>329</v>
      </c>
      <c r="E128" s="889" t="s">
        <v>143</v>
      </c>
      <c r="F128" s="872" t="s">
        <v>960</v>
      </c>
      <c r="G128" s="892" t="s">
        <v>961</v>
      </c>
      <c r="H128" s="915" t="s">
        <v>3944</v>
      </c>
      <c r="I128" s="139" t="s">
        <v>66</v>
      </c>
      <c r="J128" s="145" t="s">
        <v>6</v>
      </c>
      <c r="K128" s="147" t="s">
        <v>1565</v>
      </c>
      <c r="L128" s="139" t="str">
        <f>VLOOKUP(K128,CódigosRetorno!$A$2:$B$2000,2,FALSE)</f>
        <v>El XML no contiene el tag cac:Price/cbc:PriceAmount en el detalle de los Items</v>
      </c>
      <c r="M128" s="138" t="s">
        <v>9</v>
      </c>
    </row>
    <row r="129" spans="2:14" ht="24" x14ac:dyDescent="0.35">
      <c r="B129" s="885"/>
      <c r="C129" s="894"/>
      <c r="D129" s="890"/>
      <c r="E129" s="890"/>
      <c r="F129" s="872"/>
      <c r="G129" s="892"/>
      <c r="H129" s="915"/>
      <c r="I129" s="139" t="s">
        <v>1566</v>
      </c>
      <c r="J129" s="145" t="s">
        <v>6</v>
      </c>
      <c r="K129" s="147" t="s">
        <v>1567</v>
      </c>
      <c r="L129" s="139" t="str">
        <f>VLOOKUP(K129,CódigosRetorno!$A$2:$B$2000,2,FALSE)</f>
        <v>El dato ingresado en PriceAmount del Valor de venta unitario por item no cumple con el formato establecido</v>
      </c>
      <c r="M129" s="138" t="s">
        <v>9</v>
      </c>
    </row>
    <row r="130" spans="2:14" ht="48" x14ac:dyDescent="0.35">
      <c r="B130" s="885"/>
      <c r="C130" s="894"/>
      <c r="D130" s="890"/>
      <c r="E130" s="890"/>
      <c r="F130" s="872"/>
      <c r="G130" s="892"/>
      <c r="H130" s="915"/>
      <c r="I130" s="141" t="s">
        <v>3945</v>
      </c>
      <c r="J130" s="145" t="s">
        <v>6</v>
      </c>
      <c r="K130" s="147" t="s">
        <v>1569</v>
      </c>
      <c r="L130" s="139" t="str">
        <f>VLOOKUP(K130,CódigosRetorno!$A$2:$B$2000,2,FALSE)</f>
        <v>Operacion gratuita, solo debe consignar un monto referencial</v>
      </c>
      <c r="M130" s="138" t="s">
        <v>9</v>
      </c>
    </row>
    <row r="131" spans="2:14" ht="24" x14ac:dyDescent="0.35">
      <c r="B131" s="869"/>
      <c r="C131" s="878"/>
      <c r="D131" s="891"/>
      <c r="E131" s="891"/>
      <c r="F131" s="138" t="s">
        <v>144</v>
      </c>
      <c r="G131" s="131" t="s">
        <v>3849</v>
      </c>
      <c r="H131" s="146" t="s">
        <v>1570</v>
      </c>
      <c r="I131" s="141" t="s">
        <v>1571</v>
      </c>
      <c r="J131" s="145" t="s">
        <v>6</v>
      </c>
      <c r="K131" s="147" t="s">
        <v>3946</v>
      </c>
      <c r="L131" s="139" t="str">
        <f>VLOOKUP(K131,CódigosRetorno!$A$2:$B$2000,2,FALSE)</f>
        <v>La moneda debe ser la misma en todo el documento</v>
      </c>
      <c r="M131" s="138" t="s">
        <v>1295</v>
      </c>
    </row>
    <row r="132" spans="2:14" x14ac:dyDescent="0.35">
      <c r="B132" s="875">
        <f>B128+1</f>
        <v>27</v>
      </c>
      <c r="C132" s="877" t="s">
        <v>3947</v>
      </c>
      <c r="D132" s="889" t="s">
        <v>329</v>
      </c>
      <c r="E132" s="889" t="s">
        <v>143</v>
      </c>
      <c r="F132" s="868" t="s">
        <v>960</v>
      </c>
      <c r="G132" s="889" t="s">
        <v>961</v>
      </c>
      <c r="H132" s="873" t="s">
        <v>3948</v>
      </c>
      <c r="I132" s="139" t="s">
        <v>66</v>
      </c>
      <c r="J132" s="131" t="s">
        <v>6</v>
      </c>
      <c r="K132" s="147" t="s">
        <v>1574</v>
      </c>
      <c r="L132" s="139" t="str">
        <f>VLOOKUP(K132,CódigosRetorno!$A$2:$B$2000,2,FALSE)</f>
        <v>Debe existir el tag cac:AlternativeConditionPrice</v>
      </c>
      <c r="M132" s="138" t="s">
        <v>9</v>
      </c>
    </row>
    <row r="133" spans="2:14" ht="24" x14ac:dyDescent="0.35">
      <c r="B133" s="923"/>
      <c r="C133" s="894"/>
      <c r="D133" s="890"/>
      <c r="E133" s="890"/>
      <c r="F133" s="885"/>
      <c r="G133" s="890"/>
      <c r="H133" s="886"/>
      <c r="I133" s="139" t="s">
        <v>1566</v>
      </c>
      <c r="J133" s="145" t="s">
        <v>6</v>
      </c>
      <c r="K133" s="147" t="s">
        <v>1575</v>
      </c>
      <c r="L133" s="139" t="str">
        <f>VLOOKUP(K133,CódigosRetorno!$A$2:$B$2000,2,FALSE)</f>
        <v>El dato ingresado en PriceAmount del Precio de venta unitario por item no cumple con el formato establecido</v>
      </c>
      <c r="M133" s="138" t="s">
        <v>9</v>
      </c>
    </row>
    <row r="134" spans="2:14" ht="84" x14ac:dyDescent="0.35">
      <c r="B134" s="923"/>
      <c r="C134" s="894"/>
      <c r="D134" s="890"/>
      <c r="E134" s="890"/>
      <c r="F134" s="885"/>
      <c r="G134" s="890"/>
      <c r="H134" s="886"/>
      <c r="I134" s="139" t="s">
        <v>3949</v>
      </c>
      <c r="J134" s="145" t="s">
        <v>208</v>
      </c>
      <c r="K134" s="145" t="s">
        <v>2889</v>
      </c>
      <c r="L134" s="139" t="str">
        <f>VLOOKUP(K134,CódigosRetorno!$A$2:$B$2000,2,FALSE)</f>
        <v>El precio unitario de la operación que está informando difiere de los cálculos realizados en base a la información remitida</v>
      </c>
      <c r="M134" s="210" t="s">
        <v>9</v>
      </c>
    </row>
    <row r="135" spans="2:14" ht="72" x14ac:dyDescent="0.35">
      <c r="B135" s="923"/>
      <c r="C135" s="894"/>
      <c r="D135" s="890"/>
      <c r="E135" s="890"/>
      <c r="F135" s="885"/>
      <c r="G135" s="890"/>
      <c r="H135" s="886"/>
      <c r="I135" s="139" t="s">
        <v>3950</v>
      </c>
      <c r="J135" s="145" t="s">
        <v>6</v>
      </c>
      <c r="K135" s="147" t="s">
        <v>1590</v>
      </c>
      <c r="L135" s="139" t="str">
        <f>VLOOKUP(K135,CódigosRetorno!$A$2:$B$2000,2,FALSE)</f>
        <v>Si existe 'Valor referencial unitario en operac. no onerosas' con monto mayor a cero, la operacion debe ser gratuita (codigo de tributo 9996)</v>
      </c>
      <c r="M135" s="138" t="s">
        <v>9</v>
      </c>
    </row>
    <row r="136" spans="2:14" ht="60" x14ac:dyDescent="0.35">
      <c r="B136" s="923"/>
      <c r="C136" s="894"/>
      <c r="D136" s="890"/>
      <c r="E136" s="890"/>
      <c r="F136" s="885"/>
      <c r="G136" s="891"/>
      <c r="H136" s="874"/>
      <c r="I136" s="139" t="s">
        <v>3951</v>
      </c>
      <c r="J136" s="145" t="s">
        <v>6</v>
      </c>
      <c r="K136" s="147" t="s">
        <v>1592</v>
      </c>
      <c r="L136" s="139" t="str">
        <f>VLOOKUP(K136,CódigosRetorno!$A$2:$B$2000,2,FALSE)</f>
        <v>El código de precio '02' es sólo para operaciones gratuitas</v>
      </c>
      <c r="M136" s="138" t="s">
        <v>9</v>
      </c>
    </row>
    <row r="137" spans="2:14" ht="24" x14ac:dyDescent="0.35">
      <c r="B137" s="923"/>
      <c r="C137" s="894"/>
      <c r="D137" s="890"/>
      <c r="E137" s="890"/>
      <c r="F137" s="869"/>
      <c r="G137" s="131" t="s">
        <v>308</v>
      </c>
      <c r="H137" s="146" t="s">
        <v>1570</v>
      </c>
      <c r="I137" s="141" t="s">
        <v>1571</v>
      </c>
      <c r="J137" s="145" t="s">
        <v>6</v>
      </c>
      <c r="K137" s="147" t="s">
        <v>3946</v>
      </c>
      <c r="L137" s="139" t="str">
        <f>VLOOKUP(K137,CódigosRetorno!$A$2:$B$2000,2,FALSE)</f>
        <v>La moneda debe ser la misma en todo el documento</v>
      </c>
      <c r="M137" s="138" t="s">
        <v>1295</v>
      </c>
    </row>
    <row r="138" spans="2:14" ht="24" x14ac:dyDescent="0.35">
      <c r="B138" s="923"/>
      <c r="C138" s="894"/>
      <c r="D138" s="890"/>
      <c r="E138" s="890"/>
      <c r="F138" s="868" t="s">
        <v>330</v>
      </c>
      <c r="G138" s="889" t="s">
        <v>3952</v>
      </c>
      <c r="H138" s="873" t="s">
        <v>3953</v>
      </c>
      <c r="I138" s="139" t="s">
        <v>469</v>
      </c>
      <c r="J138" s="145" t="s">
        <v>6</v>
      </c>
      <c r="K138" s="147" t="s">
        <v>1580</v>
      </c>
      <c r="L138" s="139" t="str">
        <f>VLOOKUP(K138,CódigosRetorno!$A$2:$B$2000,2,FALSE)</f>
        <v>Se ha consignado un valor invalido en el campo cbc:PriceTypeCode</v>
      </c>
      <c r="M138" s="148" t="s">
        <v>9</v>
      </c>
    </row>
    <row r="139" spans="2:14" ht="36" x14ac:dyDescent="0.35">
      <c r="B139" s="923"/>
      <c r="C139" s="894"/>
      <c r="D139" s="890"/>
      <c r="E139" s="891"/>
      <c r="F139" s="869"/>
      <c r="G139" s="891"/>
      <c r="H139" s="874"/>
      <c r="I139" s="146" t="s">
        <v>1582</v>
      </c>
      <c r="J139" s="145" t="s">
        <v>6</v>
      </c>
      <c r="K139" s="147" t="s">
        <v>1583</v>
      </c>
      <c r="L139" s="139" t="str">
        <f>VLOOKUP(K139,CódigosRetorno!$A$2:$B$2000,2,FALSE)</f>
        <v>Existe mas de un tag cac:AlternativeConditionPrice con el mismo cbc:PriceTypeCode</v>
      </c>
      <c r="M139" s="138" t="s">
        <v>1581</v>
      </c>
    </row>
    <row r="140" spans="2:14" ht="24" x14ac:dyDescent="0.35">
      <c r="B140" s="923"/>
      <c r="C140" s="894"/>
      <c r="D140" s="890"/>
      <c r="E140" s="889" t="s">
        <v>184</v>
      </c>
      <c r="F140" s="868"/>
      <c r="G140" s="148" t="s">
        <v>1584</v>
      </c>
      <c r="H140" s="146" t="s">
        <v>1283</v>
      </c>
      <c r="I140" s="139" t="s">
        <v>1585</v>
      </c>
      <c r="J140" s="145" t="s">
        <v>208</v>
      </c>
      <c r="K140" s="147" t="s">
        <v>1285</v>
      </c>
      <c r="L140" s="139" t="str">
        <f>VLOOKUP(K140,CódigosRetorno!$A$2:$B$2000,2,FALSE)</f>
        <v>El dato ingresado como atributo @listName es incorrecto.</v>
      </c>
      <c r="M140" s="148" t="s">
        <v>9</v>
      </c>
      <c r="N140" s="2"/>
    </row>
    <row r="141" spans="2:14" ht="24" x14ac:dyDescent="0.35">
      <c r="B141" s="923"/>
      <c r="C141" s="894"/>
      <c r="D141" s="890"/>
      <c r="E141" s="890"/>
      <c r="F141" s="885"/>
      <c r="G141" s="148" t="s">
        <v>1257</v>
      </c>
      <c r="H141" s="146" t="s">
        <v>1280</v>
      </c>
      <c r="I141" s="139" t="s">
        <v>1259</v>
      </c>
      <c r="J141" s="131" t="s">
        <v>208</v>
      </c>
      <c r="K141" s="145" t="s">
        <v>1281</v>
      </c>
      <c r="L141" s="139" t="str">
        <f>VLOOKUP(K141,CódigosRetorno!$A$2:$B$2000,2,FALSE)</f>
        <v>El dato ingresado como atributo @listAgencyName es incorrecto.</v>
      </c>
      <c r="M141" s="148" t="s">
        <v>9</v>
      </c>
      <c r="N141" s="2"/>
    </row>
    <row r="142" spans="2:14" ht="36" x14ac:dyDescent="0.35">
      <c r="B142" s="876"/>
      <c r="C142" s="878"/>
      <c r="D142" s="891"/>
      <c r="E142" s="891"/>
      <c r="F142" s="869"/>
      <c r="G142" s="148" t="s">
        <v>1586</v>
      </c>
      <c r="H142" s="146" t="s">
        <v>1287</v>
      </c>
      <c r="I142" s="139" t="s">
        <v>1587</v>
      </c>
      <c r="J142" s="145" t="s">
        <v>208</v>
      </c>
      <c r="K142" s="147" t="s">
        <v>1289</v>
      </c>
      <c r="L142" s="139" t="str">
        <f>VLOOKUP(K142,CódigosRetorno!$A$2:$B$2000,2,FALSE)</f>
        <v>El dato ingresado como atributo @listURI es incorrecto.</v>
      </c>
      <c r="M142" s="148" t="s">
        <v>9</v>
      </c>
      <c r="N142" s="2"/>
    </row>
    <row r="143" spans="2:14" ht="24" x14ac:dyDescent="0.35">
      <c r="B143" s="872">
        <f>B132+1</f>
        <v>28</v>
      </c>
      <c r="C143" s="871" t="s">
        <v>3954</v>
      </c>
      <c r="D143" s="868" t="s">
        <v>329</v>
      </c>
      <c r="E143" s="892" t="s">
        <v>143</v>
      </c>
      <c r="F143" s="868" t="s">
        <v>300</v>
      </c>
      <c r="G143" s="889" t="s">
        <v>301</v>
      </c>
      <c r="H143" s="873" t="s">
        <v>3955</v>
      </c>
      <c r="I143" s="139" t="s">
        <v>1613</v>
      </c>
      <c r="J143" s="145" t="s">
        <v>6</v>
      </c>
      <c r="K143" s="147" t="s">
        <v>1716</v>
      </c>
      <c r="L143" s="139" t="str">
        <f>VLOOKUP(K143,CódigosRetorno!$A$2:$B$2000,2,FALSE)</f>
        <v>El dato ingresado en LineExtensionAmount del item no cumple con el formato establecido</v>
      </c>
      <c r="M143" s="138" t="s">
        <v>9</v>
      </c>
    </row>
    <row r="144" spans="2:14" ht="84" x14ac:dyDescent="0.35">
      <c r="B144" s="872"/>
      <c r="C144" s="871"/>
      <c r="D144" s="885"/>
      <c r="E144" s="892"/>
      <c r="F144" s="885"/>
      <c r="G144" s="890"/>
      <c r="H144" s="886"/>
      <c r="I144" s="139" t="s">
        <v>3956</v>
      </c>
      <c r="J144" s="145" t="s">
        <v>208</v>
      </c>
      <c r="K144" s="145" t="s">
        <v>2935</v>
      </c>
      <c r="L144" s="139" t="str">
        <f>VLOOKUP(MID(K144,1,4),CódigosRetorno!$A$2:$B$2000,2,FALSE)</f>
        <v>El valor de venta por ítem difiere de los importes consignados.</v>
      </c>
      <c r="M144" s="210" t="s">
        <v>9</v>
      </c>
    </row>
    <row r="145" spans="2:13" ht="60" x14ac:dyDescent="0.35">
      <c r="B145" s="872"/>
      <c r="C145" s="871"/>
      <c r="D145" s="885"/>
      <c r="E145" s="892"/>
      <c r="F145" s="885"/>
      <c r="G145" s="890"/>
      <c r="H145" s="886"/>
      <c r="I145" s="139" t="s">
        <v>3957</v>
      </c>
      <c r="J145" s="145" t="s">
        <v>208</v>
      </c>
      <c r="K145" s="145" t="s">
        <v>2935</v>
      </c>
      <c r="L145" s="139" t="str">
        <f>VLOOKUP(MID(K145,1,4),CódigosRetorno!$A$2:$B$2000,2,FALSE)</f>
        <v>El valor de venta por ítem difiere de los importes consignados.</v>
      </c>
      <c r="M145" s="210" t="s">
        <v>9</v>
      </c>
    </row>
    <row r="146" spans="2:13" ht="24" x14ac:dyDescent="0.35">
      <c r="B146" s="872"/>
      <c r="C146" s="871"/>
      <c r="D146" s="869"/>
      <c r="E146" s="892"/>
      <c r="F146" s="138" t="s">
        <v>144</v>
      </c>
      <c r="G146" s="131" t="s">
        <v>3849</v>
      </c>
      <c r="H146" s="146" t="s">
        <v>1570</v>
      </c>
      <c r="I146" s="141" t="s">
        <v>1593</v>
      </c>
      <c r="J146" s="145" t="s">
        <v>6</v>
      </c>
      <c r="K146" s="147" t="s">
        <v>3946</v>
      </c>
      <c r="L146" s="139" t="str">
        <f>VLOOKUP(K146,CódigosRetorno!$A$2:$B$2000,2,FALSE)</f>
        <v>La moneda debe ser la misma en todo el documento</v>
      </c>
      <c r="M146" s="138" t="s">
        <v>9</v>
      </c>
    </row>
    <row r="147" spans="2:13" x14ac:dyDescent="0.35">
      <c r="B147" s="632" t="s">
        <v>3958</v>
      </c>
      <c r="C147" s="664"/>
      <c r="D147" s="664"/>
      <c r="E147" s="665"/>
      <c r="F147" s="665"/>
      <c r="G147" s="665"/>
      <c r="H147" s="666"/>
      <c r="I147" s="667"/>
      <c r="J147" s="667"/>
      <c r="K147" s="668" t="s">
        <v>9</v>
      </c>
      <c r="L147" s="666" t="str">
        <f>VLOOKUP(K147,CódigosRetorno!$A$2:$B$2000,2,FALSE)</f>
        <v>-</v>
      </c>
      <c r="M147" s="667"/>
    </row>
    <row r="148" spans="2:13" ht="36" x14ac:dyDescent="0.35">
      <c r="B148" s="922">
        <f>B143+1</f>
        <v>29</v>
      </c>
      <c r="C148" s="877" t="s">
        <v>3959</v>
      </c>
      <c r="D148" s="875" t="s">
        <v>329</v>
      </c>
      <c r="E148" s="875" t="s">
        <v>184</v>
      </c>
      <c r="F148" s="145" t="s">
        <v>223</v>
      </c>
      <c r="G148" s="138" t="s">
        <v>3960</v>
      </c>
      <c r="H148" s="139" t="s">
        <v>3961</v>
      </c>
      <c r="I148" s="139" t="s">
        <v>1546</v>
      </c>
      <c r="J148" s="131" t="s">
        <v>208</v>
      </c>
      <c r="K148" s="145" t="s">
        <v>1547</v>
      </c>
      <c r="L148" s="139" t="str">
        <f>VLOOKUP(K148,CódigosRetorno!$A$2:$B$2000,2,FALSE)</f>
        <v>No existe información en el nombre del concepto.</v>
      </c>
      <c r="M148" s="148" t="s">
        <v>9</v>
      </c>
    </row>
    <row r="149" spans="2:13" ht="24" x14ac:dyDescent="0.35">
      <c r="B149" s="922"/>
      <c r="C149" s="894"/>
      <c r="D149" s="923"/>
      <c r="E149" s="923"/>
      <c r="F149" s="927" t="s">
        <v>664</v>
      </c>
      <c r="G149" s="889" t="s">
        <v>3960</v>
      </c>
      <c r="H149" s="873" t="s">
        <v>3962</v>
      </c>
      <c r="I149" s="139" t="s">
        <v>3963</v>
      </c>
      <c r="J149" s="131" t="s">
        <v>6</v>
      </c>
      <c r="K149" s="145" t="s">
        <v>3964</v>
      </c>
      <c r="L149" s="139" t="str">
        <f>VLOOKUP(K149,CódigosRetorno!$A$2:$B$2000,2,FALSE)</f>
        <v>El XML no contiene el tag de Comercializacion del oro: Codigo unico de concesion minera</v>
      </c>
      <c r="M149" s="148" t="s">
        <v>9</v>
      </c>
    </row>
    <row r="150" spans="2:13" ht="24" x14ac:dyDescent="0.35">
      <c r="B150" s="922"/>
      <c r="C150" s="894"/>
      <c r="D150" s="923"/>
      <c r="E150" s="923"/>
      <c r="F150" s="928"/>
      <c r="G150" s="890"/>
      <c r="H150" s="886"/>
      <c r="I150" s="139" t="s">
        <v>3965</v>
      </c>
      <c r="J150" s="131" t="s">
        <v>6</v>
      </c>
      <c r="K150" s="145" t="s">
        <v>3966</v>
      </c>
      <c r="L150" s="139" t="str">
        <f>VLOOKUP(K150,CódigosRetorno!$A$2:$B$2000,2,FALSE)</f>
        <v>El XML no contiene el tag de Comercializacion del oro: Ley mineral</v>
      </c>
      <c r="M150" s="148" t="s">
        <v>9</v>
      </c>
    </row>
    <row r="151" spans="2:13" ht="24" x14ac:dyDescent="0.35">
      <c r="B151" s="922"/>
      <c r="C151" s="894"/>
      <c r="D151" s="923"/>
      <c r="E151" s="923"/>
      <c r="F151" s="928"/>
      <c r="G151" s="890"/>
      <c r="H151" s="886"/>
      <c r="I151" s="139" t="s">
        <v>3967</v>
      </c>
      <c r="J151" s="131" t="s">
        <v>6</v>
      </c>
      <c r="K151" s="145" t="s">
        <v>3968</v>
      </c>
      <c r="L151" s="139" t="str">
        <f>VLOOKUP(K151,CódigosRetorno!$A$2:$B$2000,2,FALSE)</f>
        <v>El XML no contiene el tag de Comercializacion del oro: Naturaleza del mineral</v>
      </c>
      <c r="M151" s="148" t="s">
        <v>9</v>
      </c>
    </row>
    <row r="152" spans="2:13" ht="24" x14ac:dyDescent="0.35">
      <c r="B152" s="922"/>
      <c r="C152" s="894"/>
      <c r="D152" s="923"/>
      <c r="E152" s="923"/>
      <c r="F152" s="929"/>
      <c r="G152" s="891"/>
      <c r="H152" s="874"/>
      <c r="I152" s="139" t="s">
        <v>3969</v>
      </c>
      <c r="J152" s="131" t="s">
        <v>6</v>
      </c>
      <c r="K152" s="145" t="s">
        <v>3970</v>
      </c>
      <c r="L152" s="139" t="str">
        <f>VLOOKUP(K152,CódigosRetorno!$A$2:$B$2000,2,FALSE)</f>
        <v>El XML no contiene el tag de Comercializacion del oro: Nombre del derecho minero</v>
      </c>
      <c r="M152" s="148" t="s">
        <v>9</v>
      </c>
    </row>
    <row r="153" spans="2:13" ht="24" x14ac:dyDescent="0.35">
      <c r="B153" s="922"/>
      <c r="C153" s="894"/>
      <c r="D153" s="923"/>
      <c r="E153" s="923"/>
      <c r="F153" s="930"/>
      <c r="G153" s="138" t="s">
        <v>1550</v>
      </c>
      <c r="H153" s="139" t="s">
        <v>1283</v>
      </c>
      <c r="I153" s="139" t="s">
        <v>1551</v>
      </c>
      <c r="J153" s="145" t="s">
        <v>208</v>
      </c>
      <c r="K153" s="147" t="s">
        <v>1285</v>
      </c>
      <c r="L153" s="139" t="str">
        <f>VLOOKUP(K153,CódigosRetorno!$A$2:$B$2000,2,FALSE)</f>
        <v>El dato ingresado como atributo @listName es incorrecto.</v>
      </c>
      <c r="M153" s="148" t="s">
        <v>9</v>
      </c>
    </row>
    <row r="154" spans="2:13" ht="24" x14ac:dyDescent="0.35">
      <c r="B154" s="922"/>
      <c r="C154" s="894"/>
      <c r="D154" s="923"/>
      <c r="E154" s="923"/>
      <c r="F154" s="930"/>
      <c r="G154" s="138" t="s">
        <v>1257</v>
      </c>
      <c r="H154" s="139" t="s">
        <v>1280</v>
      </c>
      <c r="I154" s="139" t="s">
        <v>1259</v>
      </c>
      <c r="J154" s="131" t="s">
        <v>208</v>
      </c>
      <c r="K154" s="145" t="s">
        <v>1281</v>
      </c>
      <c r="L154" s="139" t="str">
        <f>VLOOKUP(K154,CódigosRetorno!$A$2:$B$2000,2,FALSE)</f>
        <v>El dato ingresado como atributo @listAgencyName es incorrecto.</v>
      </c>
      <c r="M154" s="148" t="s">
        <v>9</v>
      </c>
    </row>
    <row r="155" spans="2:13" ht="36" x14ac:dyDescent="0.35">
      <c r="B155" s="922"/>
      <c r="C155" s="894"/>
      <c r="D155" s="923"/>
      <c r="E155" s="923"/>
      <c r="F155" s="927"/>
      <c r="G155" s="213" t="s">
        <v>1552</v>
      </c>
      <c r="H155" s="384" t="s">
        <v>1287</v>
      </c>
      <c r="I155" s="139" t="s">
        <v>1553</v>
      </c>
      <c r="J155" s="145" t="s">
        <v>208</v>
      </c>
      <c r="K155" s="147" t="s">
        <v>1289</v>
      </c>
      <c r="L155" s="139" t="str">
        <f>VLOOKUP(K155,CódigosRetorno!$A$2:$B$2000,2,FALSE)</f>
        <v>El dato ingresado como atributo @listURI es incorrecto.</v>
      </c>
      <c r="M155" s="148" t="s">
        <v>9</v>
      </c>
    </row>
    <row r="156" spans="2:13" ht="36" x14ac:dyDescent="0.35">
      <c r="B156" s="922"/>
      <c r="C156" s="894"/>
      <c r="D156" s="923"/>
      <c r="E156" s="1114"/>
      <c r="F156" s="868" t="s">
        <v>748</v>
      </c>
      <c r="G156" s="868"/>
      <c r="H156" s="873" t="s">
        <v>3971</v>
      </c>
      <c r="I156" s="203" t="s">
        <v>3972</v>
      </c>
      <c r="J156" s="131" t="s">
        <v>6</v>
      </c>
      <c r="K156" s="145" t="s">
        <v>1556</v>
      </c>
      <c r="L156" s="139" t="str">
        <f>VLOOKUP(K156,CódigosRetorno!$A$2:$B$2000,2,FALSE)</f>
        <v>El XML no contiene tag o no existe información del valor del concepto por linea.</v>
      </c>
      <c r="M156" s="148" t="s">
        <v>9</v>
      </c>
    </row>
    <row r="157" spans="2:13" x14ac:dyDescent="0.35">
      <c r="B157" s="922"/>
      <c r="C157" s="894"/>
      <c r="D157" s="923"/>
      <c r="E157" s="1114"/>
      <c r="F157" s="885"/>
      <c r="G157" s="885"/>
      <c r="H157" s="886"/>
      <c r="I157" s="203" t="s">
        <v>2160</v>
      </c>
      <c r="J157" s="131" t="s">
        <v>9</v>
      </c>
      <c r="K157" s="145" t="s">
        <v>9</v>
      </c>
      <c r="L157" s="139" t="str">
        <f>VLOOKUP(K157,CódigosRetorno!$A$2:$B$2000,2,FALSE)</f>
        <v>-</v>
      </c>
      <c r="M157" s="148"/>
    </row>
    <row r="158" spans="2:13" ht="36" x14ac:dyDescent="0.35">
      <c r="B158" s="922"/>
      <c r="C158" s="894"/>
      <c r="D158" s="923"/>
      <c r="E158" s="1114"/>
      <c r="F158" s="507" t="s">
        <v>1665</v>
      </c>
      <c r="G158" s="133" t="s">
        <v>3973</v>
      </c>
      <c r="H158" s="214" t="s">
        <v>3974</v>
      </c>
      <c r="I158" s="203" t="s">
        <v>3975</v>
      </c>
      <c r="J158" s="145" t="s">
        <v>208</v>
      </c>
      <c r="K158" s="147" t="s">
        <v>2184</v>
      </c>
      <c r="L158" s="139" t="str">
        <f>VLOOKUP(K158,CódigosRetorno!$A$2:$B$2000,2,FALSE)</f>
        <v>El dato ingresado como valor del concepto de la linea no cumple con el formato establecido.</v>
      </c>
      <c r="M158" s="148" t="s">
        <v>9</v>
      </c>
    </row>
    <row r="159" spans="2:13" ht="36" x14ac:dyDescent="0.35">
      <c r="B159" s="922"/>
      <c r="C159" s="894"/>
      <c r="D159" s="923"/>
      <c r="E159" s="1114"/>
      <c r="F159" s="507" t="s">
        <v>1429</v>
      </c>
      <c r="G159" s="133" t="s">
        <v>197</v>
      </c>
      <c r="H159" s="214" t="s">
        <v>3976</v>
      </c>
      <c r="I159" s="203" t="s">
        <v>2160</v>
      </c>
      <c r="J159" s="145" t="s">
        <v>9</v>
      </c>
      <c r="K159" s="147" t="s">
        <v>9</v>
      </c>
      <c r="L159" s="139" t="str">
        <f>VLOOKUP(K159,CódigosRetorno!$A$2:$B$2000,2,FALSE)</f>
        <v>-</v>
      </c>
      <c r="M159" s="441"/>
    </row>
    <row r="160" spans="2:13" ht="36" x14ac:dyDescent="0.35">
      <c r="B160" s="922"/>
      <c r="C160" s="878"/>
      <c r="D160" s="876"/>
      <c r="E160" s="1115"/>
      <c r="F160" s="508" t="s">
        <v>223</v>
      </c>
      <c r="G160" s="134"/>
      <c r="H160" s="215" t="s">
        <v>3977</v>
      </c>
      <c r="I160" s="203" t="s">
        <v>2160</v>
      </c>
      <c r="J160" s="145" t="s">
        <v>9</v>
      </c>
      <c r="K160" s="147" t="s">
        <v>9</v>
      </c>
      <c r="L160" s="139" t="str">
        <f>VLOOKUP(K160,CódigosRetorno!$A$2:$B$2000,2,FALSE)</f>
        <v>-</v>
      </c>
      <c r="M160" s="441"/>
    </row>
    <row r="161" spans="2:13" x14ac:dyDescent="0.35">
      <c r="B161" s="868">
        <f>B148+1</f>
        <v>30</v>
      </c>
      <c r="C161" s="877" t="s">
        <v>1595</v>
      </c>
      <c r="D161" s="863" t="s">
        <v>329</v>
      </c>
      <c r="E161" s="889" t="s">
        <v>143</v>
      </c>
      <c r="F161" s="885" t="s">
        <v>300</v>
      </c>
      <c r="G161" s="890" t="s">
        <v>301</v>
      </c>
      <c r="H161" s="886" t="s">
        <v>3978</v>
      </c>
      <c r="I161" s="139" t="s">
        <v>1597</v>
      </c>
      <c r="J161" s="131" t="s">
        <v>6</v>
      </c>
      <c r="K161" s="145" t="s">
        <v>1598</v>
      </c>
      <c r="L161" s="139" t="str">
        <f>VLOOKUP(K161,CódigosRetorno!$A$2:$B$2000,2,FALSE)</f>
        <v>El xml no contiene el tag de impuesto por linea (TaxtTotal).</v>
      </c>
      <c r="M161" s="148" t="s">
        <v>9</v>
      </c>
    </row>
    <row r="162" spans="2:13" ht="36" x14ac:dyDescent="0.35">
      <c r="B162" s="885"/>
      <c r="C162" s="894"/>
      <c r="D162" s="865"/>
      <c r="E162" s="890"/>
      <c r="F162" s="885"/>
      <c r="G162" s="890"/>
      <c r="H162" s="886"/>
      <c r="I162" s="139" t="s">
        <v>1599</v>
      </c>
      <c r="J162" s="131" t="s">
        <v>6</v>
      </c>
      <c r="K162" s="145" t="s">
        <v>1600</v>
      </c>
      <c r="L162" s="139" t="str">
        <f>VLOOKUP(K162,CódigosRetorno!$A$2:$B$2000,2,FALSE)</f>
        <v>El dato ingresado en el monto total de impuestos por línea no cumple con el formato establecido</v>
      </c>
      <c r="M162" s="148" t="s">
        <v>9</v>
      </c>
    </row>
    <row r="163" spans="2:13" ht="48" x14ac:dyDescent="0.35">
      <c r="B163" s="885"/>
      <c r="C163" s="894"/>
      <c r="D163" s="865"/>
      <c r="E163" s="890"/>
      <c r="F163" s="885"/>
      <c r="G163" s="890"/>
      <c r="H163" s="886"/>
      <c r="I163" s="139" t="s">
        <v>3979</v>
      </c>
      <c r="J163" s="131" t="s">
        <v>208</v>
      </c>
      <c r="K163" s="145" t="s">
        <v>2897</v>
      </c>
      <c r="L163" s="139" t="str">
        <f>VLOOKUP(K163,CódigosRetorno!$A$2:$B$2000,2,FALSE)</f>
        <v>El importe total de impuestos por línea no coincide con la sumatoria de los impuestos por línea.</v>
      </c>
      <c r="M163" s="148" t="s">
        <v>9</v>
      </c>
    </row>
    <row r="164" spans="2:13" x14ac:dyDescent="0.35">
      <c r="B164" s="885"/>
      <c r="C164" s="894"/>
      <c r="D164" s="865"/>
      <c r="E164" s="890"/>
      <c r="F164" s="869"/>
      <c r="G164" s="891"/>
      <c r="H164" s="874"/>
      <c r="I164" s="95" t="s">
        <v>1603</v>
      </c>
      <c r="J164" s="131" t="s">
        <v>6</v>
      </c>
      <c r="K164" s="79" t="s">
        <v>1604</v>
      </c>
      <c r="L164" s="139" t="str">
        <f>VLOOKUP(K164,CódigosRetorno!$A$2:$B$2000,2,FALSE)</f>
        <v>El tag cac:TaxTotal no debe repetirse a nivel de Item</v>
      </c>
      <c r="M164" s="81" t="s">
        <v>9</v>
      </c>
    </row>
    <row r="165" spans="2:13" ht="24" x14ac:dyDescent="0.35">
      <c r="B165" s="869"/>
      <c r="C165" s="878"/>
      <c r="D165" s="864"/>
      <c r="E165" s="891"/>
      <c r="F165" s="138" t="s">
        <v>144</v>
      </c>
      <c r="G165" s="138" t="s">
        <v>3849</v>
      </c>
      <c r="H165" s="146" t="s">
        <v>1570</v>
      </c>
      <c r="I165" s="141" t="s">
        <v>1593</v>
      </c>
      <c r="J165" s="145" t="s">
        <v>6</v>
      </c>
      <c r="K165" s="147" t="s">
        <v>3946</v>
      </c>
      <c r="L165" s="139" t="str">
        <f>VLOOKUP(K165,CódigosRetorno!$A$2:$B$2000,2,FALSE)</f>
        <v>La moneda debe ser la misma en todo el documento</v>
      </c>
      <c r="M165" s="138" t="s">
        <v>1295</v>
      </c>
    </row>
    <row r="166" spans="2:13" ht="36" x14ac:dyDescent="0.35">
      <c r="B166" s="868">
        <f>B161+1</f>
        <v>31</v>
      </c>
      <c r="C166" s="877" t="s">
        <v>3980</v>
      </c>
      <c r="D166" s="889" t="s">
        <v>329</v>
      </c>
      <c r="E166" s="889" t="s">
        <v>143</v>
      </c>
      <c r="F166" s="868" t="s">
        <v>300</v>
      </c>
      <c r="G166" s="889" t="s">
        <v>301</v>
      </c>
      <c r="H166" s="873" t="s">
        <v>3981</v>
      </c>
      <c r="I166" s="139" t="s">
        <v>1599</v>
      </c>
      <c r="J166" s="131" t="s">
        <v>6</v>
      </c>
      <c r="K166" s="147" t="s">
        <v>1607</v>
      </c>
      <c r="L166" s="139" t="str">
        <f>VLOOKUP(K166,CódigosRetorno!$A$2:$B$2000,2,FALSE)</f>
        <v>El dato ingresado en TaxableAmount de la linea no cumple con el formato establecido</v>
      </c>
      <c r="M166" s="138" t="s">
        <v>9</v>
      </c>
    </row>
    <row r="167" spans="2:13" ht="24" x14ac:dyDescent="0.35">
      <c r="B167" s="885"/>
      <c r="C167" s="894"/>
      <c r="D167" s="890"/>
      <c r="E167" s="890"/>
      <c r="F167" s="885"/>
      <c r="G167" s="890"/>
      <c r="H167" s="886"/>
      <c r="I167" s="139" t="s">
        <v>3982</v>
      </c>
      <c r="J167" s="145" t="s">
        <v>208</v>
      </c>
      <c r="K167" s="145" t="s">
        <v>2903</v>
      </c>
      <c r="L167" s="139" t="str">
        <f>VLOOKUP(MID(K167,1,4),CódigosRetorno!$A$2:$B$2000,2,FALSE)</f>
        <v>La base imponible a nivel de línea difiere de la información consignada en el comprobante</v>
      </c>
      <c r="M167" s="210" t="s">
        <v>9</v>
      </c>
    </row>
    <row r="168" spans="2:13" ht="24" x14ac:dyDescent="0.35">
      <c r="B168" s="885"/>
      <c r="C168" s="894"/>
      <c r="D168" s="890"/>
      <c r="E168" s="890"/>
      <c r="F168" s="138" t="s">
        <v>144</v>
      </c>
      <c r="G168" s="131" t="s">
        <v>308</v>
      </c>
      <c r="H168" s="146" t="s">
        <v>1611</v>
      </c>
      <c r="I168" s="141" t="s">
        <v>1593</v>
      </c>
      <c r="J168" s="145" t="s">
        <v>6</v>
      </c>
      <c r="K168" s="147" t="s">
        <v>3946</v>
      </c>
      <c r="L168" s="139" t="str">
        <f>VLOOKUP(K168,CódigosRetorno!$A$2:$B$2000,2,FALSE)</f>
        <v>La moneda debe ser la misma en todo el documento</v>
      </c>
      <c r="M168" s="138" t="s">
        <v>9</v>
      </c>
    </row>
    <row r="169" spans="2:13" ht="24" x14ac:dyDescent="0.35">
      <c r="B169" s="885"/>
      <c r="C169" s="894"/>
      <c r="D169" s="890"/>
      <c r="E169" s="890"/>
      <c r="F169" s="868" t="s">
        <v>300</v>
      </c>
      <c r="G169" s="889" t="s">
        <v>301</v>
      </c>
      <c r="H169" s="873" t="s">
        <v>3983</v>
      </c>
      <c r="I169" s="139" t="s">
        <v>1613</v>
      </c>
      <c r="J169" s="145" t="s">
        <v>6</v>
      </c>
      <c r="K169" s="147" t="s">
        <v>1614</v>
      </c>
      <c r="L169" s="139" t="str">
        <f>VLOOKUP(K169,CódigosRetorno!$A$2:$B$2000,2,FALSE)</f>
        <v>El dato ingresado en TaxAmount de la linea no cumple con el formato establecido</v>
      </c>
      <c r="M169" s="138" t="s">
        <v>9</v>
      </c>
    </row>
    <row r="170" spans="2:13" ht="36" x14ac:dyDescent="0.35">
      <c r="B170" s="885"/>
      <c r="C170" s="894"/>
      <c r="D170" s="890"/>
      <c r="E170" s="890"/>
      <c r="F170" s="885"/>
      <c r="G170" s="890"/>
      <c r="H170" s="886"/>
      <c r="I170" s="139" t="s">
        <v>3984</v>
      </c>
      <c r="J170" s="145" t="s">
        <v>6</v>
      </c>
      <c r="K170" s="147" t="s">
        <v>1616</v>
      </c>
      <c r="L170" s="139" t="str">
        <f>VLOOKUP(K170,CódigosRetorno!$A$2:$B$2000,2,FALSE)</f>
        <v>El monto de afectacion de IGV por linea debe ser igual a 0.00 para Exoneradas, Inafectas, Exportación, Gratuitas de exoneradas o Gratuitas de inafectas.</v>
      </c>
      <c r="M170" s="148" t="s">
        <v>9</v>
      </c>
    </row>
    <row r="171" spans="2:13" ht="60" x14ac:dyDescent="0.35">
      <c r="B171" s="885"/>
      <c r="C171" s="894"/>
      <c r="D171" s="890"/>
      <c r="E171" s="890"/>
      <c r="F171" s="885"/>
      <c r="G171" s="890"/>
      <c r="H171" s="886"/>
      <c r="I171" s="139" t="s">
        <v>3985</v>
      </c>
      <c r="J171" s="145" t="s">
        <v>6</v>
      </c>
      <c r="K171" s="147" t="s">
        <v>1618</v>
      </c>
      <c r="L171" s="139" t="str">
        <f>VLOOKUP(K171,CódigosRetorno!$A$2:$B$2000,2,FALSE)</f>
        <v>El monto de afectación de IGV por linea debe ser diferente a 0.00.</v>
      </c>
      <c r="M171" s="148" t="s">
        <v>9</v>
      </c>
    </row>
    <row r="172" spans="2:13" ht="48" x14ac:dyDescent="0.35">
      <c r="B172" s="885"/>
      <c r="C172" s="894"/>
      <c r="D172" s="890"/>
      <c r="E172" s="890"/>
      <c r="F172" s="885"/>
      <c r="G172" s="890"/>
      <c r="H172" s="886"/>
      <c r="I172" s="139" t="s">
        <v>3986</v>
      </c>
      <c r="J172" s="145" t="s">
        <v>6</v>
      </c>
      <c r="K172" s="147" t="s">
        <v>1616</v>
      </c>
      <c r="L172" s="139" t="str">
        <f>VLOOKUP(K172,CódigosRetorno!$A$2:$B$2000,2,FALSE)</f>
        <v>El monto de afectacion de IGV por linea debe ser igual a 0.00 para Exoneradas, Inafectas, Exportación, Gratuitas de exoneradas o Gratuitas de inafectas.</v>
      </c>
      <c r="M172" s="148" t="s">
        <v>9</v>
      </c>
    </row>
    <row r="173" spans="2:13" ht="48" x14ac:dyDescent="0.35">
      <c r="B173" s="885"/>
      <c r="C173" s="894"/>
      <c r="D173" s="890"/>
      <c r="E173" s="890"/>
      <c r="F173" s="885"/>
      <c r="G173" s="890"/>
      <c r="H173" s="886"/>
      <c r="I173" s="139" t="s">
        <v>3987</v>
      </c>
      <c r="J173" s="145" t="s">
        <v>6</v>
      </c>
      <c r="K173" s="147" t="s">
        <v>1618</v>
      </c>
      <c r="L173" s="139" t="str">
        <f>VLOOKUP(K173,CódigosRetorno!$A$2:$B$2000,2,FALSE)</f>
        <v>El monto de afectación de IGV por linea debe ser diferente a 0.00.</v>
      </c>
      <c r="M173" s="148" t="s">
        <v>9</v>
      </c>
    </row>
    <row r="174" spans="2:13" ht="48" x14ac:dyDescent="0.35">
      <c r="B174" s="885"/>
      <c r="C174" s="894"/>
      <c r="D174" s="890"/>
      <c r="E174" s="890"/>
      <c r="F174" s="885"/>
      <c r="G174" s="891"/>
      <c r="H174" s="874"/>
      <c r="I174" s="139" t="s">
        <v>3988</v>
      </c>
      <c r="J174" s="145" t="s">
        <v>6</v>
      </c>
      <c r="K174" s="147" t="s">
        <v>1622</v>
      </c>
      <c r="L174" s="139" t="str">
        <f>VLOOKUP(K174,CódigosRetorno!$A$2:$B$2000,2,FALSE)</f>
        <v>El producto del factor y monto base de la afectación del IGV/IVAP no corresponde al monto de afectacion de linea.</v>
      </c>
      <c r="M174" s="138" t="s">
        <v>9</v>
      </c>
    </row>
    <row r="175" spans="2:13" ht="24" x14ac:dyDescent="0.35">
      <c r="B175" s="885"/>
      <c r="C175" s="894"/>
      <c r="D175" s="890"/>
      <c r="E175" s="890"/>
      <c r="F175" s="869"/>
      <c r="G175" s="131" t="s">
        <v>308</v>
      </c>
      <c r="H175" s="146" t="s">
        <v>1570</v>
      </c>
      <c r="I175" s="141" t="s">
        <v>1593</v>
      </c>
      <c r="J175" s="145" t="s">
        <v>6</v>
      </c>
      <c r="K175" s="147" t="s">
        <v>3946</v>
      </c>
      <c r="L175" s="139" t="str">
        <f>VLOOKUP(K175,CódigosRetorno!$A$2:$B$2000,2,FALSE)</f>
        <v>La moneda debe ser la misma en todo el documento</v>
      </c>
      <c r="M175" s="138" t="s">
        <v>1295</v>
      </c>
    </row>
    <row r="176" spans="2:13" x14ac:dyDescent="0.35">
      <c r="B176" s="885"/>
      <c r="C176" s="894"/>
      <c r="D176" s="890"/>
      <c r="E176" s="890"/>
      <c r="F176" s="868" t="s">
        <v>1623</v>
      </c>
      <c r="G176" s="889" t="s">
        <v>1624</v>
      </c>
      <c r="H176" s="873" t="s">
        <v>3989</v>
      </c>
      <c r="I176" s="139" t="s">
        <v>66</v>
      </c>
      <c r="J176" s="145" t="s">
        <v>6</v>
      </c>
      <c r="K176" s="147" t="s">
        <v>1627</v>
      </c>
      <c r="L176" s="139" t="str">
        <f>VLOOKUP(K176,CódigosRetorno!$A$2:$B$2000,2,FALSE)</f>
        <v>El XML no contiene el tag de la tasa del tributo de la línea</v>
      </c>
      <c r="M176" s="148" t="s">
        <v>9</v>
      </c>
    </row>
    <row r="177" spans="2:13" ht="36" x14ac:dyDescent="0.35">
      <c r="B177" s="885"/>
      <c r="C177" s="894"/>
      <c r="D177" s="890"/>
      <c r="E177" s="890"/>
      <c r="F177" s="885"/>
      <c r="G177" s="890"/>
      <c r="H177" s="886"/>
      <c r="I177" s="139" t="s">
        <v>1628</v>
      </c>
      <c r="J177" s="145" t="s">
        <v>6</v>
      </c>
      <c r="K177" s="147" t="s">
        <v>1629</v>
      </c>
      <c r="L177" s="139" t="str">
        <f>VLOOKUP(K177,CódigosRetorno!$A$2:$B$2000,2,FALSE)</f>
        <v>El dato ingresado como factor de afectacion por linea no cumple con el formato establecido.</v>
      </c>
      <c r="M177" s="148" t="s">
        <v>9</v>
      </c>
    </row>
    <row r="178" spans="2:13" ht="48" x14ac:dyDescent="0.35">
      <c r="B178" s="885"/>
      <c r="C178" s="894"/>
      <c r="D178" s="890"/>
      <c r="E178" s="890"/>
      <c r="F178" s="885"/>
      <c r="G178" s="890"/>
      <c r="H178" s="886"/>
      <c r="I178" s="139" t="s">
        <v>3990</v>
      </c>
      <c r="J178" s="145" t="s">
        <v>6</v>
      </c>
      <c r="K178" s="147" t="s">
        <v>1631</v>
      </c>
      <c r="L178" s="139" t="str">
        <f>VLOOKUP(K178,CódigosRetorno!$A$2:$B$2000,2,FALSE)</f>
        <v>El factor de afectación de IGV por linea debe ser diferente a 0.00.</v>
      </c>
      <c r="M178" s="148" t="s">
        <v>9</v>
      </c>
    </row>
    <row r="179" spans="2:13" ht="36" x14ac:dyDescent="0.35">
      <c r="B179" s="885"/>
      <c r="C179" s="894"/>
      <c r="D179" s="890"/>
      <c r="E179" s="890"/>
      <c r="F179" s="869"/>
      <c r="G179" s="891"/>
      <c r="H179" s="874"/>
      <c r="I179" s="139" t="s">
        <v>3991</v>
      </c>
      <c r="J179" s="145" t="s">
        <v>6</v>
      </c>
      <c r="K179" s="147" t="s">
        <v>1631</v>
      </c>
      <c r="L179" s="139" t="str">
        <f>VLOOKUP(K179,CódigosRetorno!$A$2:$B$2000,2,FALSE)</f>
        <v>El factor de afectación de IGV por linea debe ser diferente a 0.00.</v>
      </c>
      <c r="M179" s="148" t="s">
        <v>9</v>
      </c>
    </row>
    <row r="180" spans="2:13" ht="36" x14ac:dyDescent="0.35">
      <c r="B180" s="885"/>
      <c r="C180" s="894"/>
      <c r="D180" s="890"/>
      <c r="E180" s="890"/>
      <c r="F180" s="868" t="s">
        <v>330</v>
      </c>
      <c r="G180" s="889" t="s">
        <v>3992</v>
      </c>
      <c r="H180" s="873" t="s">
        <v>3993</v>
      </c>
      <c r="I180" s="139" t="s">
        <v>3994</v>
      </c>
      <c r="J180" s="145" t="s">
        <v>6</v>
      </c>
      <c r="K180" s="147" t="s">
        <v>1636</v>
      </c>
      <c r="L180" s="139" t="str">
        <f>VLOOKUP(K180,CódigosRetorno!$A$2:$B$2000,2,FALSE)</f>
        <v>El XML no contiene el tag cbc:TaxExemptionReasonCode de Afectacion al IGV</v>
      </c>
      <c r="M180" s="148" t="s">
        <v>9</v>
      </c>
    </row>
    <row r="181" spans="2:13" ht="24" x14ac:dyDescent="0.35">
      <c r="B181" s="885"/>
      <c r="C181" s="894"/>
      <c r="D181" s="890"/>
      <c r="E181" s="890"/>
      <c r="F181" s="885"/>
      <c r="G181" s="890"/>
      <c r="H181" s="886"/>
      <c r="I181" s="139" t="s">
        <v>3995</v>
      </c>
      <c r="J181" s="145" t="s">
        <v>6</v>
      </c>
      <c r="K181" s="147" t="s">
        <v>1638</v>
      </c>
      <c r="L181" s="139" t="str">
        <f>VLOOKUP(K181,CódigosRetorno!$A$2:$B$2000,2,FALSE)</f>
        <v>Afectación de IGV no corresponde al código de tributo de la linea.</v>
      </c>
      <c r="M181" s="138" t="s">
        <v>9</v>
      </c>
    </row>
    <row r="182" spans="2:13" ht="48" x14ac:dyDescent="0.35">
      <c r="B182" s="885"/>
      <c r="C182" s="894"/>
      <c r="D182" s="890"/>
      <c r="E182" s="890"/>
      <c r="F182" s="885"/>
      <c r="G182" s="891"/>
      <c r="H182" s="874"/>
      <c r="I182" s="139" t="s">
        <v>3996</v>
      </c>
      <c r="J182" s="145" t="s">
        <v>6</v>
      </c>
      <c r="K182" s="147" t="s">
        <v>1640</v>
      </c>
      <c r="L182" s="139" t="str">
        <f>VLOOKUP(K182,CódigosRetorno!$A$2:$B$2000,2,FALSE)</f>
        <v>El tipo de afectacion del IGV es incorrecto</v>
      </c>
      <c r="M182" s="138" t="s">
        <v>1641</v>
      </c>
    </row>
    <row r="183" spans="2:13" ht="24" x14ac:dyDescent="0.35">
      <c r="B183" s="885"/>
      <c r="C183" s="894"/>
      <c r="D183" s="890"/>
      <c r="E183" s="890"/>
      <c r="F183" s="885"/>
      <c r="G183" s="148" t="s">
        <v>1257</v>
      </c>
      <c r="H183" s="146" t="s">
        <v>1280</v>
      </c>
      <c r="I183" s="139" t="s">
        <v>1259</v>
      </c>
      <c r="J183" s="145" t="s">
        <v>208</v>
      </c>
      <c r="K183" s="147" t="s">
        <v>1281</v>
      </c>
      <c r="L183" s="139" t="str">
        <f>VLOOKUP(K183,CódigosRetorno!$A$2:$B$2000,2,FALSE)</f>
        <v>El dato ingresado como atributo @listAgencyName es incorrecto.</v>
      </c>
      <c r="M183" s="148" t="s">
        <v>9</v>
      </c>
    </row>
    <row r="184" spans="2:13" ht="24" x14ac:dyDescent="0.35">
      <c r="B184" s="885"/>
      <c r="C184" s="894"/>
      <c r="D184" s="890"/>
      <c r="E184" s="890"/>
      <c r="F184" s="885"/>
      <c r="G184" s="148" t="s">
        <v>1646</v>
      </c>
      <c r="H184" s="146" t="s">
        <v>1283</v>
      </c>
      <c r="I184" s="139" t="s">
        <v>1647</v>
      </c>
      <c r="J184" s="131" t="s">
        <v>208</v>
      </c>
      <c r="K184" s="145" t="s">
        <v>1285</v>
      </c>
      <c r="L184" s="139" t="str">
        <f>VLOOKUP(K184,CódigosRetorno!$A$2:$B$2000,2,FALSE)</f>
        <v>El dato ingresado como atributo @listName es incorrecto.</v>
      </c>
      <c r="M184" s="148" t="s">
        <v>9</v>
      </c>
    </row>
    <row r="185" spans="2:13" ht="36" x14ac:dyDescent="0.35">
      <c r="B185" s="885"/>
      <c r="C185" s="894"/>
      <c r="D185" s="890"/>
      <c r="E185" s="890"/>
      <c r="F185" s="869"/>
      <c r="G185" s="138" t="s">
        <v>1648</v>
      </c>
      <c r="H185" s="146" t="s">
        <v>1287</v>
      </c>
      <c r="I185" s="139" t="s">
        <v>1649</v>
      </c>
      <c r="J185" s="145" t="s">
        <v>208</v>
      </c>
      <c r="K185" s="147" t="s">
        <v>1289</v>
      </c>
      <c r="L185" s="139" t="str">
        <f>VLOOKUP(K185,CódigosRetorno!$A$2:$B$2000,2,FALSE)</f>
        <v>El dato ingresado como atributo @listURI es incorrecto.</v>
      </c>
      <c r="M185" s="148" t="s">
        <v>9</v>
      </c>
    </row>
    <row r="186" spans="2:13" ht="24" x14ac:dyDescent="0.35">
      <c r="B186" s="885"/>
      <c r="C186" s="894"/>
      <c r="D186" s="890"/>
      <c r="E186" s="890"/>
      <c r="F186" s="868" t="s">
        <v>664</v>
      </c>
      <c r="G186" s="889" t="s">
        <v>3997</v>
      </c>
      <c r="H186" s="873" t="s">
        <v>3998</v>
      </c>
      <c r="I186" s="139" t="s">
        <v>606</v>
      </c>
      <c r="J186" s="145" t="s">
        <v>6</v>
      </c>
      <c r="K186" s="147" t="s">
        <v>1651</v>
      </c>
      <c r="L186" s="139" t="str">
        <f>VLOOKUP(K186,CódigosRetorno!$A$2:$B$2000,2,FALSE)</f>
        <v>El XML no contiene el tag cac:TaxCategory/cac:TaxScheme/cbc:ID del Item</v>
      </c>
      <c r="M186" s="148" t="s">
        <v>9</v>
      </c>
    </row>
    <row r="187" spans="2:13" ht="24" x14ac:dyDescent="0.35">
      <c r="B187" s="885"/>
      <c r="C187" s="894"/>
      <c r="D187" s="890"/>
      <c r="E187" s="890"/>
      <c r="F187" s="885"/>
      <c r="G187" s="890"/>
      <c r="H187" s="886"/>
      <c r="I187" s="139" t="s">
        <v>469</v>
      </c>
      <c r="J187" s="145" t="s">
        <v>6</v>
      </c>
      <c r="K187" s="147" t="s">
        <v>1652</v>
      </c>
      <c r="L187" s="139" t="str">
        <f>VLOOKUP(K187,CódigosRetorno!$A$2:$B$2000,2,FALSE)</f>
        <v>El codigo del tributo es invalido</v>
      </c>
      <c r="M187" s="138" t="s">
        <v>1653</v>
      </c>
    </row>
    <row r="188" spans="2:13" ht="24" x14ac:dyDescent="0.35">
      <c r="B188" s="885"/>
      <c r="C188" s="894"/>
      <c r="D188" s="890"/>
      <c r="E188" s="890"/>
      <c r="F188" s="885"/>
      <c r="G188" s="890"/>
      <c r="H188" s="886"/>
      <c r="I188" s="385" t="s">
        <v>1654</v>
      </c>
      <c r="J188" s="145" t="s">
        <v>6</v>
      </c>
      <c r="K188" s="147" t="s">
        <v>1655</v>
      </c>
      <c r="L188" s="139" t="str">
        <f>VLOOKUP(K188,CódigosRetorno!$A$2:$B$2000,2,FALSE)</f>
        <v>El código de tributo no debe repetirse a nivel de item</v>
      </c>
      <c r="M188" s="148" t="s">
        <v>9</v>
      </c>
    </row>
    <row r="189" spans="2:13" ht="48" x14ac:dyDescent="0.35">
      <c r="B189" s="885"/>
      <c r="C189" s="894"/>
      <c r="D189" s="890"/>
      <c r="E189" s="890"/>
      <c r="F189" s="885"/>
      <c r="G189" s="890"/>
      <c r="H189" s="886"/>
      <c r="I189" s="146" t="s">
        <v>3999</v>
      </c>
      <c r="J189" s="145" t="s">
        <v>6</v>
      </c>
      <c r="K189" s="147" t="s">
        <v>1657</v>
      </c>
      <c r="L189" s="139" t="str">
        <f>VLOOKUP(K189,CódigosRetorno!$A$2:$B$2000,2,FALSE)</f>
        <v>El XML debe contener al menos un tributo por linea de afectacion por IGV</v>
      </c>
      <c r="M189" s="148" t="s">
        <v>9</v>
      </c>
    </row>
    <row r="190" spans="2:13" ht="84" x14ac:dyDescent="0.35">
      <c r="B190" s="885"/>
      <c r="C190" s="894"/>
      <c r="D190" s="890"/>
      <c r="E190" s="890"/>
      <c r="F190" s="885"/>
      <c r="G190" s="891"/>
      <c r="H190" s="874"/>
      <c r="I190" s="141" t="s">
        <v>4000</v>
      </c>
      <c r="J190" s="145" t="s">
        <v>6</v>
      </c>
      <c r="K190" s="147" t="s">
        <v>1659</v>
      </c>
      <c r="L190" s="139" t="str">
        <f>VLOOKUP(K190,CódigosRetorno!$A$2:$B$2000,2,FALSE)</f>
        <v>La combinación de tributos no es permitida</v>
      </c>
      <c r="M190" s="148" t="s">
        <v>9</v>
      </c>
    </row>
    <row r="191" spans="2:13" ht="24" x14ac:dyDescent="0.35">
      <c r="B191" s="885"/>
      <c r="C191" s="894"/>
      <c r="D191" s="890"/>
      <c r="E191" s="890"/>
      <c r="F191" s="885"/>
      <c r="G191" s="138" t="s">
        <v>1661</v>
      </c>
      <c r="H191" s="141" t="s">
        <v>1329</v>
      </c>
      <c r="I191" s="139" t="s">
        <v>1662</v>
      </c>
      <c r="J191" s="131" t="s">
        <v>208</v>
      </c>
      <c r="K191" s="145" t="s">
        <v>1331</v>
      </c>
      <c r="L191" s="139" t="str">
        <f>VLOOKUP(K191,CódigosRetorno!$A$2:$B$2000,2,FALSE)</f>
        <v>El dato ingresado como atributo @schemeName es incorrecto.</v>
      </c>
      <c r="M191" s="148" t="s">
        <v>9</v>
      </c>
    </row>
    <row r="192" spans="2:13" ht="24" x14ac:dyDescent="0.35">
      <c r="B192" s="885"/>
      <c r="C192" s="894"/>
      <c r="D192" s="890"/>
      <c r="E192" s="890"/>
      <c r="F192" s="885"/>
      <c r="G192" s="138" t="s">
        <v>1257</v>
      </c>
      <c r="H192" s="141" t="s">
        <v>1258</v>
      </c>
      <c r="I192" s="139" t="s">
        <v>1259</v>
      </c>
      <c r="J192" s="131" t="s">
        <v>208</v>
      </c>
      <c r="K192" s="145" t="s">
        <v>1260</v>
      </c>
      <c r="L192" s="139" t="str">
        <f>VLOOKUP(K192,CódigosRetorno!$A$2:$B$2000,2,FALSE)</f>
        <v>El dato ingresado como atributo @schemeAgencyName es incorrecto.</v>
      </c>
      <c r="M192" s="148" t="s">
        <v>9</v>
      </c>
    </row>
    <row r="193" spans="2:13" ht="36" x14ac:dyDescent="0.35">
      <c r="B193" s="885"/>
      <c r="C193" s="894"/>
      <c r="D193" s="890"/>
      <c r="E193" s="890"/>
      <c r="F193" s="869"/>
      <c r="G193" s="148" t="s">
        <v>1663</v>
      </c>
      <c r="H193" s="146" t="s">
        <v>1333</v>
      </c>
      <c r="I193" s="139" t="s">
        <v>1664</v>
      </c>
      <c r="J193" s="145" t="s">
        <v>208</v>
      </c>
      <c r="K193" s="147" t="s">
        <v>1335</v>
      </c>
      <c r="L193" s="139" t="str">
        <f>VLOOKUP(K193,CódigosRetorno!$A$2:$B$2000,2,FALSE)</f>
        <v>El dato ingresado como atributo @schemeURI es incorrecto.</v>
      </c>
      <c r="M193" s="148" t="s">
        <v>9</v>
      </c>
    </row>
    <row r="194" spans="2:13" ht="24" x14ac:dyDescent="0.35">
      <c r="B194" s="885"/>
      <c r="C194" s="894"/>
      <c r="D194" s="890"/>
      <c r="E194" s="890"/>
      <c r="F194" s="868" t="s">
        <v>1665</v>
      </c>
      <c r="G194" s="889" t="s">
        <v>3997</v>
      </c>
      <c r="H194" s="873" t="s">
        <v>4001</v>
      </c>
      <c r="I194" s="139" t="s">
        <v>606</v>
      </c>
      <c r="J194" s="145" t="s">
        <v>6</v>
      </c>
      <c r="K194" s="147" t="s">
        <v>1667</v>
      </c>
      <c r="L194" s="139" t="str">
        <f>VLOOKUP(K194,CódigosRetorno!$A$2:$B$2000,2,FALSE)</f>
        <v>El XML no contiene el tag o no existe información del nombre de tributo de la línea</v>
      </c>
      <c r="M194" s="148" t="s">
        <v>9</v>
      </c>
    </row>
    <row r="195" spans="2:13" ht="24" x14ac:dyDescent="0.35">
      <c r="B195" s="885"/>
      <c r="C195" s="894"/>
      <c r="D195" s="890"/>
      <c r="E195" s="890"/>
      <c r="F195" s="869"/>
      <c r="G195" s="891"/>
      <c r="H195" s="874"/>
      <c r="I195" s="141" t="s">
        <v>1668</v>
      </c>
      <c r="J195" s="145" t="s">
        <v>6</v>
      </c>
      <c r="K195" s="147" t="s">
        <v>1214</v>
      </c>
      <c r="L195" s="139" t="str">
        <f>VLOOKUP(K195,CódigosRetorno!$A$2:$B$2000,2,FALSE)</f>
        <v>Nombre de tributo no corresponde al código de tributo de la linea.</v>
      </c>
      <c r="M195" s="138" t="s">
        <v>1653</v>
      </c>
    </row>
    <row r="196" spans="2:13" ht="48" x14ac:dyDescent="0.35">
      <c r="B196" s="869"/>
      <c r="C196" s="878"/>
      <c r="D196" s="891"/>
      <c r="E196" s="891"/>
      <c r="F196" s="132" t="s">
        <v>144</v>
      </c>
      <c r="G196" s="136" t="s">
        <v>3997</v>
      </c>
      <c r="H196" s="140" t="s">
        <v>4002</v>
      </c>
      <c r="I196" s="141" t="s">
        <v>1670</v>
      </c>
      <c r="J196" s="145" t="s">
        <v>6</v>
      </c>
      <c r="K196" s="145" t="s">
        <v>1671</v>
      </c>
      <c r="L196" s="139" t="str">
        <f>VLOOKUP(K196,CódigosRetorno!$A$2:$B$2000,2,FALSE)</f>
        <v>El Name o TaxTypeCode debe corresponder al codigo de tributo del item</v>
      </c>
      <c r="M196" s="138" t="s">
        <v>1653</v>
      </c>
    </row>
    <row r="197" spans="2:13" ht="36" x14ac:dyDescent="0.35">
      <c r="B197" s="868">
        <f>B166+1</f>
        <v>32</v>
      </c>
      <c r="C197" s="877" t="s">
        <v>4003</v>
      </c>
      <c r="D197" s="889" t="s">
        <v>329</v>
      </c>
      <c r="E197" s="889" t="s">
        <v>143</v>
      </c>
      <c r="F197" s="868" t="s">
        <v>300</v>
      </c>
      <c r="G197" s="889" t="s">
        <v>301</v>
      </c>
      <c r="H197" s="873" t="s">
        <v>3981</v>
      </c>
      <c r="I197" s="139" t="s">
        <v>1599</v>
      </c>
      <c r="J197" s="131" t="s">
        <v>6</v>
      </c>
      <c r="K197" s="147" t="s">
        <v>1607</v>
      </c>
      <c r="L197" s="139" t="str">
        <f>VLOOKUP(K197,CódigosRetorno!$A$2:$B$2000,2,FALSE)</f>
        <v>El dato ingresado en TaxableAmount de la linea no cumple con el formato establecido</v>
      </c>
      <c r="M197" s="138"/>
    </row>
    <row r="198" spans="2:13" ht="24" x14ac:dyDescent="0.35">
      <c r="B198" s="885"/>
      <c r="C198" s="894"/>
      <c r="D198" s="890"/>
      <c r="E198" s="890"/>
      <c r="F198" s="885"/>
      <c r="G198" s="890"/>
      <c r="H198" s="886"/>
      <c r="I198" s="139" t="s">
        <v>3982</v>
      </c>
      <c r="J198" s="145" t="s">
        <v>208</v>
      </c>
      <c r="K198" s="145" t="s">
        <v>2903</v>
      </c>
      <c r="L198" s="139" t="str">
        <f>VLOOKUP(MID(K198,1,4),CódigosRetorno!$A$2:$B$2000,2,FALSE)</f>
        <v>La base imponible a nivel de línea difiere de la información consignada en el comprobante</v>
      </c>
      <c r="M198" s="210" t="s">
        <v>9</v>
      </c>
    </row>
    <row r="199" spans="2:13" ht="24" x14ac:dyDescent="0.35">
      <c r="B199" s="885"/>
      <c r="C199" s="894"/>
      <c r="D199" s="890"/>
      <c r="E199" s="890"/>
      <c r="F199" s="138" t="s">
        <v>144</v>
      </c>
      <c r="G199" s="131" t="s">
        <v>308</v>
      </c>
      <c r="H199" s="146" t="s">
        <v>1570</v>
      </c>
      <c r="I199" s="141" t="s">
        <v>1593</v>
      </c>
      <c r="J199" s="145" t="s">
        <v>6</v>
      </c>
      <c r="K199" s="147" t="s">
        <v>3946</v>
      </c>
      <c r="L199" s="139" t="str">
        <f>VLOOKUP(K199,CódigosRetorno!$A$2:$B$2000,2,FALSE)</f>
        <v>La moneda debe ser la misma en todo el documento</v>
      </c>
      <c r="M199" s="138" t="s">
        <v>1295</v>
      </c>
    </row>
    <row r="200" spans="2:13" ht="24" x14ac:dyDescent="0.35">
      <c r="B200" s="885"/>
      <c r="C200" s="894"/>
      <c r="D200" s="890"/>
      <c r="E200" s="890"/>
      <c r="F200" s="868" t="s">
        <v>300</v>
      </c>
      <c r="G200" s="889" t="s">
        <v>301</v>
      </c>
      <c r="H200" s="873" t="s">
        <v>4004</v>
      </c>
      <c r="I200" s="139" t="s">
        <v>1613</v>
      </c>
      <c r="J200" s="145" t="s">
        <v>6</v>
      </c>
      <c r="K200" s="147" t="s">
        <v>1614</v>
      </c>
      <c r="L200" s="139" t="str">
        <f>VLOOKUP(K200,CódigosRetorno!$A$2:$B$2000,2,FALSE)</f>
        <v>El dato ingresado en TaxAmount de la linea no cumple con el formato establecido</v>
      </c>
      <c r="M200" s="148" t="s">
        <v>9</v>
      </c>
    </row>
    <row r="201" spans="2:13" ht="36" x14ac:dyDescent="0.35">
      <c r="B201" s="885"/>
      <c r="C201" s="894"/>
      <c r="D201" s="890"/>
      <c r="E201" s="890"/>
      <c r="F201" s="869"/>
      <c r="G201" s="891"/>
      <c r="H201" s="874"/>
      <c r="I201" s="139" t="s">
        <v>4005</v>
      </c>
      <c r="J201" s="145" t="s">
        <v>6</v>
      </c>
      <c r="K201" s="147" t="s">
        <v>4006</v>
      </c>
      <c r="L201" s="139" t="str">
        <f>VLOOKUP(K201,CódigosRetorno!$A$2:$B$2000,2,FALSE)</f>
        <v>El producto de la tasa por el monto base de la afectación de la retención de renta no corresponde al monto de afectacion de linea</v>
      </c>
      <c r="M201" s="138" t="s">
        <v>9</v>
      </c>
    </row>
    <row r="202" spans="2:13" ht="24" x14ac:dyDescent="0.35">
      <c r="B202" s="885"/>
      <c r="C202" s="894"/>
      <c r="D202" s="890"/>
      <c r="E202" s="890"/>
      <c r="F202" s="138" t="s">
        <v>144</v>
      </c>
      <c r="G202" s="131" t="s">
        <v>308</v>
      </c>
      <c r="H202" s="146" t="s">
        <v>1570</v>
      </c>
      <c r="I202" s="141" t="s">
        <v>1593</v>
      </c>
      <c r="J202" s="145" t="s">
        <v>6</v>
      </c>
      <c r="K202" s="147" t="s">
        <v>3946</v>
      </c>
      <c r="L202" s="139" t="str">
        <f>VLOOKUP(K202,CódigosRetorno!$A$2:$B$2000,2,FALSE)</f>
        <v>La moneda debe ser la misma en todo el documento</v>
      </c>
      <c r="M202" s="138" t="s">
        <v>1295</v>
      </c>
    </row>
    <row r="203" spans="2:13" x14ac:dyDescent="0.35">
      <c r="B203" s="885"/>
      <c r="C203" s="894"/>
      <c r="D203" s="890"/>
      <c r="E203" s="890"/>
      <c r="F203" s="868" t="s">
        <v>1623</v>
      </c>
      <c r="G203" s="889" t="s">
        <v>1624</v>
      </c>
      <c r="H203" s="873" t="s">
        <v>4007</v>
      </c>
      <c r="I203" s="139" t="s">
        <v>66</v>
      </c>
      <c r="J203" s="145" t="s">
        <v>6</v>
      </c>
      <c r="K203" s="147" t="s">
        <v>1627</v>
      </c>
      <c r="L203" s="139" t="str">
        <f>VLOOKUP(K203,CódigosRetorno!$A$2:$B$2000,2,FALSE)</f>
        <v>El XML no contiene el tag de la tasa del tributo de la línea</v>
      </c>
      <c r="M203" s="148" t="s">
        <v>9</v>
      </c>
    </row>
    <row r="204" spans="2:13" ht="48" x14ac:dyDescent="0.35">
      <c r="B204" s="885"/>
      <c r="C204" s="894"/>
      <c r="D204" s="890"/>
      <c r="E204" s="890"/>
      <c r="F204" s="885"/>
      <c r="G204" s="890"/>
      <c r="H204" s="886"/>
      <c r="I204" s="139" t="s">
        <v>4008</v>
      </c>
      <c r="J204" s="145" t="s">
        <v>208</v>
      </c>
      <c r="K204" s="147" t="s">
        <v>1712</v>
      </c>
      <c r="L204" s="139" t="str">
        <f>VLOOKUP(K204,CódigosRetorno!$A$2:$B$2000,2,FALSE)</f>
        <v>La tasa del tributo de la línea no corresponde al valor esperado</v>
      </c>
      <c r="M204" s="148" t="s">
        <v>9</v>
      </c>
    </row>
    <row r="205" spans="2:13" ht="36" x14ac:dyDescent="0.35">
      <c r="B205" s="885"/>
      <c r="C205" s="894"/>
      <c r="D205" s="890"/>
      <c r="E205" s="890"/>
      <c r="F205" s="869"/>
      <c r="G205" s="891"/>
      <c r="H205" s="874"/>
      <c r="I205" s="139" t="s">
        <v>1628</v>
      </c>
      <c r="J205" s="145" t="s">
        <v>6</v>
      </c>
      <c r="K205" s="147" t="s">
        <v>1629</v>
      </c>
      <c r="L205" s="139" t="str">
        <f>VLOOKUP(K205,CódigosRetorno!$A$2:$B$2000,2,FALSE)</f>
        <v>El dato ingresado como factor de afectacion por linea no cumple con el formato establecido.</v>
      </c>
      <c r="M205" s="148" t="s">
        <v>9</v>
      </c>
    </row>
    <row r="206" spans="2:13" ht="24" x14ac:dyDescent="0.35">
      <c r="B206" s="885"/>
      <c r="C206" s="894"/>
      <c r="D206" s="890"/>
      <c r="E206" s="890"/>
      <c r="F206" s="868" t="s">
        <v>664</v>
      </c>
      <c r="G206" s="889" t="s">
        <v>3997</v>
      </c>
      <c r="H206" s="873" t="s">
        <v>4009</v>
      </c>
      <c r="I206" s="139" t="s">
        <v>606</v>
      </c>
      <c r="J206" s="145" t="s">
        <v>6</v>
      </c>
      <c r="K206" s="147" t="s">
        <v>1651</v>
      </c>
      <c r="L206" s="139" t="str">
        <f>VLOOKUP(K206,CódigosRetorno!$A$2:$B$2000,2,FALSE)</f>
        <v>El XML no contiene el tag cac:TaxCategory/cac:TaxScheme/cbc:ID del Item</v>
      </c>
      <c r="M206" s="148" t="s">
        <v>9</v>
      </c>
    </row>
    <row r="207" spans="2:13" ht="24" x14ac:dyDescent="0.35">
      <c r="B207" s="885"/>
      <c r="C207" s="894"/>
      <c r="D207" s="890"/>
      <c r="E207" s="890"/>
      <c r="F207" s="885"/>
      <c r="G207" s="890"/>
      <c r="H207" s="886"/>
      <c r="I207" s="139" t="s">
        <v>469</v>
      </c>
      <c r="J207" s="145" t="s">
        <v>6</v>
      </c>
      <c r="K207" s="147" t="s">
        <v>1652</v>
      </c>
      <c r="L207" s="139" t="str">
        <f>VLOOKUP(K207,CódigosRetorno!$A$2:$B$2000,2,FALSE)</f>
        <v>El codigo del tributo es invalido</v>
      </c>
      <c r="M207" s="138" t="s">
        <v>1653</v>
      </c>
    </row>
    <row r="208" spans="2:13" ht="24" x14ac:dyDescent="0.35">
      <c r="B208" s="885"/>
      <c r="C208" s="894"/>
      <c r="D208" s="890"/>
      <c r="E208" s="890"/>
      <c r="F208" s="885"/>
      <c r="G208" s="891"/>
      <c r="H208" s="874"/>
      <c r="I208" s="385" t="s">
        <v>1654</v>
      </c>
      <c r="J208" s="145" t="s">
        <v>6</v>
      </c>
      <c r="K208" s="147" t="s">
        <v>1655</v>
      </c>
      <c r="L208" s="139" t="str">
        <f>VLOOKUP(K208,CódigosRetorno!$A$2:$B$2000,2,FALSE)</f>
        <v>El código de tributo no debe repetirse a nivel de item</v>
      </c>
      <c r="M208" s="148" t="s">
        <v>9</v>
      </c>
    </row>
    <row r="209" spans="2:13" ht="24" x14ac:dyDescent="0.35">
      <c r="B209" s="885"/>
      <c r="C209" s="894"/>
      <c r="D209" s="890"/>
      <c r="E209" s="890"/>
      <c r="F209" s="885"/>
      <c r="G209" s="138" t="s">
        <v>1661</v>
      </c>
      <c r="H209" s="141" t="s">
        <v>1329</v>
      </c>
      <c r="I209" s="139" t="s">
        <v>1662</v>
      </c>
      <c r="J209" s="131" t="s">
        <v>208</v>
      </c>
      <c r="K209" s="145" t="s">
        <v>1331</v>
      </c>
      <c r="L209" s="139" t="str">
        <f>VLOOKUP(K209,CódigosRetorno!$A$2:$B$2000,2,FALSE)</f>
        <v>El dato ingresado como atributo @schemeName es incorrecto.</v>
      </c>
      <c r="M209" s="148" t="s">
        <v>9</v>
      </c>
    </row>
    <row r="210" spans="2:13" ht="24" x14ac:dyDescent="0.35">
      <c r="B210" s="885"/>
      <c r="C210" s="894"/>
      <c r="D210" s="890"/>
      <c r="E210" s="890"/>
      <c r="F210" s="885"/>
      <c r="G210" s="138" t="s">
        <v>1257</v>
      </c>
      <c r="H210" s="141" t="s">
        <v>1258</v>
      </c>
      <c r="I210" s="139" t="s">
        <v>1259</v>
      </c>
      <c r="J210" s="131" t="s">
        <v>208</v>
      </c>
      <c r="K210" s="145" t="s">
        <v>1260</v>
      </c>
      <c r="L210" s="139" t="str">
        <f>VLOOKUP(K210,CódigosRetorno!$A$2:$B$2000,2,FALSE)</f>
        <v>El dato ingresado como atributo @schemeAgencyName es incorrecto.</v>
      </c>
      <c r="M210" s="148" t="s">
        <v>9</v>
      </c>
    </row>
    <row r="211" spans="2:13" ht="36" x14ac:dyDescent="0.35">
      <c r="B211" s="885"/>
      <c r="C211" s="894"/>
      <c r="D211" s="890"/>
      <c r="E211" s="890"/>
      <c r="F211" s="869"/>
      <c r="G211" s="138" t="s">
        <v>1690</v>
      </c>
      <c r="H211" s="146" t="s">
        <v>1333</v>
      </c>
      <c r="I211" s="139" t="s">
        <v>1664</v>
      </c>
      <c r="J211" s="145" t="s">
        <v>208</v>
      </c>
      <c r="K211" s="147" t="s">
        <v>1335</v>
      </c>
      <c r="L211" s="139" t="str">
        <f>VLOOKUP(K211,CódigosRetorno!$A$2:$B$2000,2,FALSE)</f>
        <v>El dato ingresado como atributo @schemeURI es incorrecto.</v>
      </c>
      <c r="M211" s="148" t="s">
        <v>9</v>
      </c>
    </row>
    <row r="212" spans="2:13" ht="24" x14ac:dyDescent="0.35">
      <c r="B212" s="885"/>
      <c r="C212" s="894"/>
      <c r="D212" s="890"/>
      <c r="E212" s="890"/>
      <c r="F212" s="868" t="s">
        <v>1665</v>
      </c>
      <c r="G212" s="889" t="s">
        <v>3997</v>
      </c>
      <c r="H212" s="873" t="s">
        <v>4001</v>
      </c>
      <c r="I212" s="139" t="s">
        <v>606</v>
      </c>
      <c r="J212" s="145" t="s">
        <v>6</v>
      </c>
      <c r="K212" s="147" t="s">
        <v>1667</v>
      </c>
      <c r="L212" s="139" t="str">
        <f>VLOOKUP(K212,CódigosRetorno!$A$2:$B$2000,2,FALSE)</f>
        <v>El XML no contiene el tag o no existe información del nombre de tributo de la línea</v>
      </c>
      <c r="M212" s="148" t="s">
        <v>9</v>
      </c>
    </row>
    <row r="213" spans="2:13" ht="24" x14ac:dyDescent="0.35">
      <c r="B213" s="885"/>
      <c r="C213" s="894"/>
      <c r="D213" s="890"/>
      <c r="E213" s="890"/>
      <c r="F213" s="869"/>
      <c r="G213" s="891"/>
      <c r="H213" s="874"/>
      <c r="I213" s="141" t="s">
        <v>1668</v>
      </c>
      <c r="J213" s="145" t="s">
        <v>6</v>
      </c>
      <c r="K213" s="147" t="s">
        <v>1214</v>
      </c>
      <c r="L213" s="139" t="str">
        <f>VLOOKUP(K213,CódigosRetorno!$A$2:$B$2000,2,FALSE)</f>
        <v>Nombre de tributo no corresponde al código de tributo de la linea.</v>
      </c>
      <c r="M213" s="138" t="s">
        <v>1653</v>
      </c>
    </row>
    <row r="214" spans="2:13" ht="48" x14ac:dyDescent="0.35">
      <c r="B214" s="869"/>
      <c r="C214" s="878"/>
      <c r="D214" s="891"/>
      <c r="E214" s="891"/>
      <c r="F214" s="138" t="s">
        <v>144</v>
      </c>
      <c r="G214" s="131" t="s">
        <v>3997</v>
      </c>
      <c r="H214" s="141" t="s">
        <v>4002</v>
      </c>
      <c r="I214" s="141" t="s">
        <v>1670</v>
      </c>
      <c r="J214" s="145" t="s">
        <v>6</v>
      </c>
      <c r="K214" s="145" t="s">
        <v>1671</v>
      </c>
      <c r="L214" s="139" t="str">
        <f>VLOOKUP(K214,CódigosRetorno!$A$2:$B$2000,2,FALSE)</f>
        <v>El Name o TaxTypeCode debe corresponder al codigo de tributo del item</v>
      </c>
      <c r="M214" s="138" t="s">
        <v>1653</v>
      </c>
    </row>
    <row r="215" spans="2:13" ht="36" x14ac:dyDescent="0.35">
      <c r="B215" s="868">
        <f>B197+1</f>
        <v>33</v>
      </c>
      <c r="C215" s="873" t="s">
        <v>4010</v>
      </c>
      <c r="D215" s="889" t="s">
        <v>329</v>
      </c>
      <c r="E215" s="889" t="s">
        <v>184</v>
      </c>
      <c r="F215" s="138" t="s">
        <v>300</v>
      </c>
      <c r="G215" s="131" t="s">
        <v>301</v>
      </c>
      <c r="H215" s="141" t="s">
        <v>3981</v>
      </c>
      <c r="I215" s="139" t="s">
        <v>1599</v>
      </c>
      <c r="J215" s="131" t="s">
        <v>6</v>
      </c>
      <c r="K215" s="147" t="s">
        <v>1607</v>
      </c>
      <c r="L215" s="139" t="str">
        <f>VLOOKUP(K215,CódigosRetorno!$A$2:$B$2000,2,FALSE)</f>
        <v>El dato ingresado en TaxableAmount de la linea no cumple con el formato establecido</v>
      </c>
      <c r="M215" s="138"/>
    </row>
    <row r="216" spans="2:13" ht="24" x14ac:dyDescent="0.35">
      <c r="B216" s="885"/>
      <c r="C216" s="886"/>
      <c r="D216" s="890"/>
      <c r="E216" s="890"/>
      <c r="F216" s="138" t="s">
        <v>144</v>
      </c>
      <c r="G216" s="131" t="s">
        <v>308</v>
      </c>
      <c r="H216" s="146" t="s">
        <v>1570</v>
      </c>
      <c r="I216" s="141" t="s">
        <v>1593</v>
      </c>
      <c r="J216" s="145" t="s">
        <v>6</v>
      </c>
      <c r="K216" s="147" t="s">
        <v>3946</v>
      </c>
      <c r="L216" s="139" t="str">
        <f>VLOOKUP(K216,CódigosRetorno!$A$2:$B$2000,2,FALSE)</f>
        <v>La moneda debe ser la misma en todo el documento</v>
      </c>
      <c r="M216" s="138" t="s">
        <v>1295</v>
      </c>
    </row>
    <row r="217" spans="2:13" ht="24" x14ac:dyDescent="0.35">
      <c r="B217" s="885"/>
      <c r="C217" s="886"/>
      <c r="D217" s="890"/>
      <c r="E217" s="890"/>
      <c r="F217" s="868" t="s">
        <v>300</v>
      </c>
      <c r="G217" s="889" t="s">
        <v>301</v>
      </c>
      <c r="H217" s="873" t="s">
        <v>4011</v>
      </c>
      <c r="I217" s="139" t="s">
        <v>1613</v>
      </c>
      <c r="J217" s="145" t="s">
        <v>6</v>
      </c>
      <c r="K217" s="147" t="s">
        <v>1614</v>
      </c>
      <c r="L217" s="139" t="str">
        <f>VLOOKUP(K217,CódigosRetorno!$A$2:$B$2000,2,FALSE)</f>
        <v>El dato ingresado en TaxAmount de la linea no cumple con el formato establecido</v>
      </c>
      <c r="M217" s="148" t="s">
        <v>9</v>
      </c>
    </row>
    <row r="218" spans="2:13" ht="48" x14ac:dyDescent="0.35">
      <c r="B218" s="885"/>
      <c r="C218" s="886"/>
      <c r="D218" s="890"/>
      <c r="E218" s="890"/>
      <c r="F218" s="869"/>
      <c r="G218" s="891"/>
      <c r="H218" s="874"/>
      <c r="I218" s="139" t="s">
        <v>1676</v>
      </c>
      <c r="J218" s="145" t="s">
        <v>6</v>
      </c>
      <c r="K218" s="147" t="s">
        <v>1677</v>
      </c>
      <c r="L218" s="139" t="str">
        <f>VLOOKUP(K218,CódigosRetorno!$A$2:$B$2000,2,FALSE)</f>
        <v>El producto del factor y monto base de la afectación de otros tributos no corresponde al monto de afectacion de linea.</v>
      </c>
      <c r="M218" s="148" t="s">
        <v>9</v>
      </c>
    </row>
    <row r="219" spans="2:13" ht="24" x14ac:dyDescent="0.35">
      <c r="B219" s="885"/>
      <c r="C219" s="886"/>
      <c r="D219" s="890"/>
      <c r="E219" s="890"/>
      <c r="F219" s="138" t="s">
        <v>144</v>
      </c>
      <c r="G219" s="131" t="s">
        <v>308</v>
      </c>
      <c r="H219" s="146" t="s">
        <v>1570</v>
      </c>
      <c r="I219" s="141" t="s">
        <v>1593</v>
      </c>
      <c r="J219" s="145" t="s">
        <v>6</v>
      </c>
      <c r="K219" s="147" t="s">
        <v>3946</v>
      </c>
      <c r="L219" s="139" t="str">
        <f>VLOOKUP(K219,CódigosRetorno!$A$2:$B$2000,2,FALSE)</f>
        <v>La moneda debe ser la misma en todo el documento</v>
      </c>
      <c r="M219" s="138" t="s">
        <v>1295</v>
      </c>
    </row>
    <row r="220" spans="2:13" x14ac:dyDescent="0.35">
      <c r="B220" s="885"/>
      <c r="C220" s="886"/>
      <c r="D220" s="890"/>
      <c r="E220" s="890"/>
      <c r="F220" s="868" t="s">
        <v>1623</v>
      </c>
      <c r="G220" s="889" t="s">
        <v>1624</v>
      </c>
      <c r="H220" s="873" t="s">
        <v>4007</v>
      </c>
      <c r="I220" s="139" t="s">
        <v>66</v>
      </c>
      <c r="J220" s="145" t="s">
        <v>6</v>
      </c>
      <c r="K220" s="147" t="s">
        <v>1627</v>
      </c>
      <c r="L220" s="139" t="str">
        <f>VLOOKUP(K220,CódigosRetorno!$A$2:$B$2000,2,FALSE)</f>
        <v>El XML no contiene el tag de la tasa del tributo de la línea</v>
      </c>
      <c r="M220" s="148" t="s">
        <v>9</v>
      </c>
    </row>
    <row r="221" spans="2:13" ht="36" x14ac:dyDescent="0.35">
      <c r="B221" s="885"/>
      <c r="C221" s="886"/>
      <c r="D221" s="890"/>
      <c r="E221" s="890"/>
      <c r="F221" s="869"/>
      <c r="G221" s="891"/>
      <c r="H221" s="874"/>
      <c r="I221" s="139" t="s">
        <v>1628</v>
      </c>
      <c r="J221" s="145" t="s">
        <v>6</v>
      </c>
      <c r="K221" s="147" t="s">
        <v>1629</v>
      </c>
      <c r="L221" s="139" t="str">
        <f>VLOOKUP(K221,CódigosRetorno!$A$2:$B$2000,2,FALSE)</f>
        <v>El dato ingresado como factor de afectacion por linea no cumple con el formato establecido.</v>
      </c>
      <c r="M221" s="148" t="s">
        <v>9</v>
      </c>
    </row>
    <row r="222" spans="2:13" ht="24" x14ac:dyDescent="0.35">
      <c r="B222" s="885"/>
      <c r="C222" s="886"/>
      <c r="D222" s="890"/>
      <c r="E222" s="890"/>
      <c r="F222" s="868" t="s">
        <v>664</v>
      </c>
      <c r="G222" s="889" t="s">
        <v>3997</v>
      </c>
      <c r="H222" s="873" t="s">
        <v>4009</v>
      </c>
      <c r="I222" s="139" t="s">
        <v>606</v>
      </c>
      <c r="J222" s="145" t="s">
        <v>6</v>
      </c>
      <c r="K222" s="147" t="s">
        <v>1651</v>
      </c>
      <c r="L222" s="139" t="str">
        <f>VLOOKUP(K222,CódigosRetorno!$A$2:$B$2000,2,FALSE)</f>
        <v>El XML no contiene el tag cac:TaxCategory/cac:TaxScheme/cbc:ID del Item</v>
      </c>
      <c r="M222" s="148" t="s">
        <v>9</v>
      </c>
    </row>
    <row r="223" spans="2:13" ht="24" x14ac:dyDescent="0.35">
      <c r="B223" s="885"/>
      <c r="C223" s="886"/>
      <c r="D223" s="890"/>
      <c r="E223" s="890"/>
      <c r="F223" s="885"/>
      <c r="G223" s="890"/>
      <c r="H223" s="886"/>
      <c r="I223" s="139" t="s">
        <v>469</v>
      </c>
      <c r="J223" s="145" t="s">
        <v>6</v>
      </c>
      <c r="K223" s="147" t="s">
        <v>1652</v>
      </c>
      <c r="L223" s="139" t="str">
        <f>VLOOKUP(K223,CódigosRetorno!$A$2:$B$2000,2,FALSE)</f>
        <v>El codigo del tributo es invalido</v>
      </c>
      <c r="M223" s="138" t="s">
        <v>1653</v>
      </c>
    </row>
    <row r="224" spans="2:13" ht="24" x14ac:dyDescent="0.35">
      <c r="B224" s="885"/>
      <c r="C224" s="886"/>
      <c r="D224" s="890"/>
      <c r="E224" s="890"/>
      <c r="F224" s="885"/>
      <c r="G224" s="891"/>
      <c r="H224" s="874"/>
      <c r="I224" s="385" t="s">
        <v>1654</v>
      </c>
      <c r="J224" s="145" t="s">
        <v>6</v>
      </c>
      <c r="K224" s="147" t="s">
        <v>1655</v>
      </c>
      <c r="L224" s="139" t="str">
        <f>VLOOKUP(K224,CódigosRetorno!$A$2:$B$2000,2,FALSE)</f>
        <v>El código de tributo no debe repetirse a nivel de item</v>
      </c>
      <c r="M224" s="148" t="s">
        <v>9</v>
      </c>
    </row>
    <row r="225" spans="2:13" ht="24" x14ac:dyDescent="0.35">
      <c r="B225" s="885"/>
      <c r="C225" s="886"/>
      <c r="D225" s="890"/>
      <c r="E225" s="890"/>
      <c r="F225" s="885"/>
      <c r="G225" s="138" t="s">
        <v>1661</v>
      </c>
      <c r="H225" s="141" t="s">
        <v>1329</v>
      </c>
      <c r="I225" s="139" t="s">
        <v>1662</v>
      </c>
      <c r="J225" s="131" t="s">
        <v>208</v>
      </c>
      <c r="K225" s="145" t="s">
        <v>1331</v>
      </c>
      <c r="L225" s="139" t="str">
        <f>VLOOKUP(K225,CódigosRetorno!$A$2:$B$2000,2,FALSE)</f>
        <v>El dato ingresado como atributo @schemeName es incorrecto.</v>
      </c>
      <c r="M225" s="148" t="s">
        <v>9</v>
      </c>
    </row>
    <row r="226" spans="2:13" ht="24" x14ac:dyDescent="0.35">
      <c r="B226" s="885"/>
      <c r="C226" s="886"/>
      <c r="D226" s="890"/>
      <c r="E226" s="890"/>
      <c r="F226" s="885"/>
      <c r="G226" s="138" t="s">
        <v>1257</v>
      </c>
      <c r="H226" s="141" t="s">
        <v>1258</v>
      </c>
      <c r="I226" s="139" t="s">
        <v>1259</v>
      </c>
      <c r="J226" s="131" t="s">
        <v>208</v>
      </c>
      <c r="K226" s="145" t="s">
        <v>1260</v>
      </c>
      <c r="L226" s="139" t="str">
        <f>VLOOKUP(K226,CódigosRetorno!$A$2:$B$2000,2,FALSE)</f>
        <v>El dato ingresado como atributo @schemeAgencyName es incorrecto.</v>
      </c>
      <c r="M226" s="148" t="s">
        <v>9</v>
      </c>
    </row>
    <row r="227" spans="2:13" ht="36" x14ac:dyDescent="0.35">
      <c r="B227" s="885"/>
      <c r="C227" s="886"/>
      <c r="D227" s="890"/>
      <c r="E227" s="890"/>
      <c r="F227" s="869"/>
      <c r="G227" s="138" t="s">
        <v>1690</v>
      </c>
      <c r="H227" s="146" t="s">
        <v>1333</v>
      </c>
      <c r="I227" s="139" t="s">
        <v>1664</v>
      </c>
      <c r="J227" s="145" t="s">
        <v>208</v>
      </c>
      <c r="K227" s="147" t="s">
        <v>1335</v>
      </c>
      <c r="L227" s="139" t="str">
        <f>VLOOKUP(K227,CódigosRetorno!$A$2:$B$2000,2,FALSE)</f>
        <v>El dato ingresado como atributo @schemeURI es incorrecto.</v>
      </c>
      <c r="M227" s="148" t="s">
        <v>9</v>
      </c>
    </row>
    <row r="228" spans="2:13" ht="24" x14ac:dyDescent="0.35">
      <c r="B228" s="885"/>
      <c r="C228" s="886"/>
      <c r="D228" s="890"/>
      <c r="E228" s="890"/>
      <c r="F228" s="868" t="s">
        <v>1665</v>
      </c>
      <c r="G228" s="889" t="s">
        <v>3997</v>
      </c>
      <c r="H228" s="873" t="s">
        <v>4001</v>
      </c>
      <c r="I228" s="139" t="s">
        <v>606</v>
      </c>
      <c r="J228" s="145" t="s">
        <v>6</v>
      </c>
      <c r="K228" s="147" t="s">
        <v>1667</v>
      </c>
      <c r="L228" s="139" t="str">
        <f>VLOOKUP(K228,CódigosRetorno!$A$2:$B$2000,2,FALSE)</f>
        <v>El XML no contiene el tag o no existe información del nombre de tributo de la línea</v>
      </c>
      <c r="M228" s="148" t="s">
        <v>9</v>
      </c>
    </row>
    <row r="229" spans="2:13" ht="24" x14ac:dyDescent="0.35">
      <c r="B229" s="885"/>
      <c r="C229" s="886"/>
      <c r="D229" s="890"/>
      <c r="E229" s="890"/>
      <c r="F229" s="869"/>
      <c r="G229" s="891"/>
      <c r="H229" s="874"/>
      <c r="I229" s="141" t="s">
        <v>1668</v>
      </c>
      <c r="J229" s="145" t="s">
        <v>6</v>
      </c>
      <c r="K229" s="147" t="s">
        <v>1214</v>
      </c>
      <c r="L229" s="139" t="str">
        <f>VLOOKUP(K229,CódigosRetorno!$A$2:$B$2000,2,FALSE)</f>
        <v>Nombre de tributo no corresponde al código de tributo de la linea.</v>
      </c>
      <c r="M229" s="138" t="s">
        <v>1653</v>
      </c>
    </row>
    <row r="230" spans="2:13" ht="48" x14ac:dyDescent="0.35">
      <c r="B230" s="869"/>
      <c r="C230" s="874"/>
      <c r="D230" s="891"/>
      <c r="E230" s="891"/>
      <c r="F230" s="138" t="s">
        <v>144</v>
      </c>
      <c r="G230" s="131" t="s">
        <v>3997</v>
      </c>
      <c r="H230" s="141" t="s">
        <v>4002</v>
      </c>
      <c r="I230" s="141" t="s">
        <v>1670</v>
      </c>
      <c r="J230" s="145" t="s">
        <v>6</v>
      </c>
      <c r="K230" s="145" t="s">
        <v>1671</v>
      </c>
      <c r="L230" s="139" t="str">
        <f>VLOOKUP(K230,CódigosRetorno!$A$2:$B$2000,2,FALSE)</f>
        <v>El Name o TaxTypeCode debe corresponder al codigo de tributo del item</v>
      </c>
      <c r="M230" s="138" t="s">
        <v>1653</v>
      </c>
    </row>
    <row r="231" spans="2:13" x14ac:dyDescent="0.35">
      <c r="B231" s="632" t="s">
        <v>4012</v>
      </c>
      <c r="C231" s="669"/>
      <c r="D231" s="670"/>
      <c r="E231" s="671"/>
      <c r="F231" s="671"/>
      <c r="G231" s="672"/>
      <c r="H231" s="673"/>
      <c r="I231" s="674"/>
      <c r="J231" s="674"/>
      <c r="K231" s="674" t="s">
        <v>9</v>
      </c>
      <c r="L231" s="673" t="str">
        <f>VLOOKUP(K231,CódigosRetorno!$A$2:$B$2000,2,FALSE)</f>
        <v>-</v>
      </c>
      <c r="M231" s="674"/>
    </row>
    <row r="232" spans="2:13" x14ac:dyDescent="0.35">
      <c r="B232" s="868">
        <f>B215+1</f>
        <v>34</v>
      </c>
      <c r="C232" s="877" t="s">
        <v>1748</v>
      </c>
      <c r="D232" s="889" t="s">
        <v>63</v>
      </c>
      <c r="E232" s="889" t="s">
        <v>143</v>
      </c>
      <c r="F232" s="868" t="s">
        <v>300</v>
      </c>
      <c r="G232" s="889" t="s">
        <v>1714</v>
      </c>
      <c r="H232" s="873" t="s">
        <v>4013</v>
      </c>
      <c r="I232" s="139" t="s">
        <v>4014</v>
      </c>
      <c r="J232" s="82" t="s">
        <v>6</v>
      </c>
      <c r="K232" s="83" t="s">
        <v>1751</v>
      </c>
      <c r="L232" s="139" t="str">
        <f>VLOOKUP(K232,CódigosRetorno!$A$2:$B$2000,2,FALSE)</f>
        <v>El Monto total de impuestos es obligatorio</v>
      </c>
      <c r="M232" s="138"/>
    </row>
    <row r="233" spans="2:13" ht="36" x14ac:dyDescent="0.35">
      <c r="B233" s="885"/>
      <c r="C233" s="894"/>
      <c r="D233" s="890"/>
      <c r="E233" s="890"/>
      <c r="F233" s="885"/>
      <c r="G233" s="890"/>
      <c r="H233" s="886"/>
      <c r="I233" s="139" t="s">
        <v>1599</v>
      </c>
      <c r="J233" s="131" t="s">
        <v>6</v>
      </c>
      <c r="K233" s="145" t="s">
        <v>1752</v>
      </c>
      <c r="L233" s="139" t="str">
        <f>VLOOKUP(K233,CódigosRetorno!$A$2:$B$2000,2,FALSE)</f>
        <v>El dato ingresado en el monto total de impuestos no cumple con el formato establecido</v>
      </c>
      <c r="M233" s="148" t="s">
        <v>9</v>
      </c>
    </row>
    <row r="234" spans="2:13" ht="36" x14ac:dyDescent="0.35">
      <c r="B234" s="885"/>
      <c r="C234" s="894"/>
      <c r="D234" s="890"/>
      <c r="E234" s="890"/>
      <c r="F234" s="885"/>
      <c r="G234" s="890"/>
      <c r="H234" s="886"/>
      <c r="I234" s="139" t="s">
        <v>4015</v>
      </c>
      <c r="J234" s="131" t="s">
        <v>208</v>
      </c>
      <c r="K234" s="145" t="s">
        <v>2947</v>
      </c>
      <c r="L234" s="139" t="str">
        <f>VLOOKUP(K234,CódigosRetorno!$A$2:$B$2000,2,FALSE)</f>
        <v>La sumatoria de impuestos globales no corresponde al monto total de impuestos.</v>
      </c>
      <c r="M234" s="148" t="s">
        <v>9</v>
      </c>
    </row>
    <row r="235" spans="2:13" x14ac:dyDescent="0.35">
      <c r="B235" s="885"/>
      <c r="C235" s="894"/>
      <c r="D235" s="890"/>
      <c r="E235" s="890"/>
      <c r="F235" s="885"/>
      <c r="G235" s="891"/>
      <c r="H235" s="874"/>
      <c r="I235" s="95" t="s">
        <v>1755</v>
      </c>
      <c r="J235" s="131" t="s">
        <v>6</v>
      </c>
      <c r="K235" s="145" t="s">
        <v>1756</v>
      </c>
      <c r="L235" s="139" t="str">
        <f>VLOOKUP(K235,CódigosRetorno!$A$2:$B$2000,2,FALSE)</f>
        <v>El tag cac:TaxTotal no debe repetirse a nivel de totales</v>
      </c>
      <c r="M235" s="148" t="s">
        <v>9</v>
      </c>
    </row>
    <row r="236" spans="2:13" ht="24" x14ac:dyDescent="0.35">
      <c r="B236" s="869"/>
      <c r="C236" s="878"/>
      <c r="D236" s="891"/>
      <c r="E236" s="891"/>
      <c r="F236" s="869"/>
      <c r="G236" s="138" t="s">
        <v>144</v>
      </c>
      <c r="H236" s="219" t="s">
        <v>308</v>
      </c>
      <c r="I236" s="141" t="s">
        <v>1593</v>
      </c>
      <c r="J236" s="145" t="s">
        <v>6</v>
      </c>
      <c r="K236" s="147" t="s">
        <v>3946</v>
      </c>
      <c r="L236" s="139" t="str">
        <f>VLOOKUP(K236,CódigosRetorno!$A$2:$B$2000,2,FALSE)</f>
        <v>La moneda debe ser la misma en todo el documento</v>
      </c>
      <c r="M236" s="138" t="s">
        <v>1295</v>
      </c>
    </row>
    <row r="237" spans="2:13" ht="24" x14ac:dyDescent="0.35">
      <c r="B237" s="868" t="s">
        <v>4016</v>
      </c>
      <c r="C237" s="873" t="s">
        <v>4017</v>
      </c>
      <c r="D237" s="889" t="s">
        <v>63</v>
      </c>
      <c r="E237" s="868" t="s">
        <v>143</v>
      </c>
      <c r="F237" s="868" t="s">
        <v>300</v>
      </c>
      <c r="G237" s="889" t="s">
        <v>1714</v>
      </c>
      <c r="H237" s="873" t="s">
        <v>4018</v>
      </c>
      <c r="I237" s="141" t="s">
        <v>66</v>
      </c>
      <c r="J237" s="145" t="s">
        <v>6</v>
      </c>
      <c r="K237" s="147" t="s">
        <v>1762</v>
      </c>
      <c r="L237" s="139" t="str">
        <f>VLOOKUP(K237,CódigosRetorno!$A$2:$B$2000,2,FALSE)</f>
        <v>El XML no contiene el tag o no existe información de total valor de venta globales</v>
      </c>
      <c r="M237" s="148" t="s">
        <v>9</v>
      </c>
    </row>
    <row r="238" spans="2:13" ht="24" x14ac:dyDescent="0.35">
      <c r="B238" s="885"/>
      <c r="C238" s="886"/>
      <c r="D238" s="890"/>
      <c r="E238" s="885"/>
      <c r="F238" s="885"/>
      <c r="G238" s="890"/>
      <c r="H238" s="886"/>
      <c r="I238" s="139" t="s">
        <v>1613</v>
      </c>
      <c r="J238" s="131" t="s">
        <v>6</v>
      </c>
      <c r="K238" s="145" t="s">
        <v>1763</v>
      </c>
      <c r="L238" s="139" t="str">
        <f>VLOOKUP(K238,CódigosRetorno!$A$2:$B$2000,2,FALSE)</f>
        <v>El dato ingresado en el total valor de venta globales no cumple con el formato establecido</v>
      </c>
      <c r="M238" s="148" t="s">
        <v>9</v>
      </c>
    </row>
    <row r="239" spans="2:13" ht="96" x14ac:dyDescent="0.35">
      <c r="B239" s="885"/>
      <c r="C239" s="886"/>
      <c r="D239" s="890"/>
      <c r="E239" s="885"/>
      <c r="F239" s="885"/>
      <c r="G239" s="890"/>
      <c r="H239" s="886"/>
      <c r="I239" s="139" t="s">
        <v>4019</v>
      </c>
      <c r="J239" s="145" t="s">
        <v>208</v>
      </c>
      <c r="K239" s="145" t="s">
        <v>2971</v>
      </c>
      <c r="L239" s="139" t="str">
        <f>VLOOKUP(MID(K239,1,4),CódigosRetorno!$A$2:$B$2000,2,FALSE)</f>
        <v>La sumatoria del total valor de venta - operaciones gravadas de línea no corresponden al total</v>
      </c>
      <c r="M239" s="126" t="s">
        <v>9</v>
      </c>
    </row>
    <row r="240" spans="2:13" ht="24" x14ac:dyDescent="0.35">
      <c r="B240" s="885"/>
      <c r="C240" s="886"/>
      <c r="D240" s="890"/>
      <c r="E240" s="885"/>
      <c r="F240" s="138" t="s">
        <v>144</v>
      </c>
      <c r="G240" s="131" t="s">
        <v>3849</v>
      </c>
      <c r="H240" s="146" t="s">
        <v>1570</v>
      </c>
      <c r="I240" s="141" t="s">
        <v>1593</v>
      </c>
      <c r="J240" s="145" t="s">
        <v>6</v>
      </c>
      <c r="K240" s="147" t="s">
        <v>3946</v>
      </c>
      <c r="L240" s="139" t="str">
        <f>VLOOKUP(K240,CódigosRetorno!$A$2:$B$2000,2,FALSE)</f>
        <v>La moneda debe ser la misma en todo el documento</v>
      </c>
      <c r="M240" s="138" t="s">
        <v>1295</v>
      </c>
    </row>
    <row r="241" spans="2:13" ht="24" x14ac:dyDescent="0.35">
      <c r="B241" s="885"/>
      <c r="C241" s="886"/>
      <c r="D241" s="890"/>
      <c r="E241" s="885"/>
      <c r="F241" s="868" t="s">
        <v>300</v>
      </c>
      <c r="G241" s="889" t="s">
        <v>1714</v>
      </c>
      <c r="H241" s="873" t="s">
        <v>4020</v>
      </c>
      <c r="I241" s="139" t="s">
        <v>1613</v>
      </c>
      <c r="J241" s="145" t="s">
        <v>6</v>
      </c>
      <c r="K241" s="147" t="s">
        <v>1193</v>
      </c>
      <c r="L241" s="139" t="str">
        <f>VLOOKUP(K241,CódigosRetorno!$A$2:$B$2000,2,FALSE)</f>
        <v>El dato ingresado en TaxAmount no cumple con el formato establecido</v>
      </c>
      <c r="M241" s="148" t="s">
        <v>9</v>
      </c>
    </row>
    <row r="242" spans="2:13" ht="84" x14ac:dyDescent="0.35">
      <c r="B242" s="885"/>
      <c r="C242" s="886"/>
      <c r="D242" s="890"/>
      <c r="E242" s="885"/>
      <c r="F242" s="885"/>
      <c r="G242" s="890"/>
      <c r="H242" s="886"/>
      <c r="I242" s="139" t="s">
        <v>4021</v>
      </c>
      <c r="J242" s="145" t="s">
        <v>208</v>
      </c>
      <c r="K242" s="147" t="s">
        <v>2977</v>
      </c>
      <c r="L242" s="139" t="str">
        <f>VLOOKUP(K242,CódigosRetorno!$A$2:$B$2000,2,FALSE)</f>
        <v>El cálculo del IGV es Incorrecto</v>
      </c>
      <c r="M242" s="148" t="s">
        <v>9</v>
      </c>
    </row>
    <row r="243" spans="2:13" ht="24" x14ac:dyDescent="0.35">
      <c r="B243" s="885"/>
      <c r="C243" s="886"/>
      <c r="D243" s="890"/>
      <c r="E243" s="885"/>
      <c r="F243" s="138" t="s">
        <v>144</v>
      </c>
      <c r="G243" s="131" t="s">
        <v>3849</v>
      </c>
      <c r="H243" s="146" t="s">
        <v>1570</v>
      </c>
      <c r="I243" s="141" t="s">
        <v>1593</v>
      </c>
      <c r="J243" s="145" t="s">
        <v>6</v>
      </c>
      <c r="K243" s="147" t="s">
        <v>3946</v>
      </c>
      <c r="L243" s="139" t="str">
        <f>VLOOKUP(K243,CódigosRetorno!$A$2:$B$2000,2,FALSE)</f>
        <v>La moneda debe ser la misma en todo el documento</v>
      </c>
      <c r="M243" s="138" t="s">
        <v>1295</v>
      </c>
    </row>
    <row r="244" spans="2:13" ht="24" x14ac:dyDescent="0.35">
      <c r="B244" s="885"/>
      <c r="C244" s="886"/>
      <c r="D244" s="890"/>
      <c r="E244" s="885"/>
      <c r="F244" s="868" t="s">
        <v>664</v>
      </c>
      <c r="G244" s="889" t="s">
        <v>3997</v>
      </c>
      <c r="H244" s="873" t="s">
        <v>4022</v>
      </c>
      <c r="I244" s="139" t="s">
        <v>606</v>
      </c>
      <c r="J244" s="131" t="s">
        <v>6</v>
      </c>
      <c r="K244" s="78" t="s">
        <v>1784</v>
      </c>
      <c r="L244" s="139" t="str">
        <f>VLOOKUP(K244,CódigosRetorno!$A$2:$B$2000,2,FALSE)</f>
        <v>El XML no contiene el tag o no existe información de código de tributo.</v>
      </c>
      <c r="M244" s="148" t="s">
        <v>9</v>
      </c>
    </row>
    <row r="245" spans="2:13" ht="24" x14ac:dyDescent="0.35">
      <c r="B245" s="885"/>
      <c r="C245" s="886"/>
      <c r="D245" s="890"/>
      <c r="E245" s="885"/>
      <c r="F245" s="885"/>
      <c r="G245" s="890"/>
      <c r="H245" s="886"/>
      <c r="I245" s="141" t="s">
        <v>1785</v>
      </c>
      <c r="J245" s="145" t="s">
        <v>6</v>
      </c>
      <c r="K245" s="147" t="s">
        <v>1786</v>
      </c>
      <c r="L245" s="139" t="str">
        <f>VLOOKUP(K245,CódigosRetorno!$A$2:$B$2000,2,FALSE)</f>
        <v>El dato ingresado como codigo de tributo global no corresponde al valor esperado.</v>
      </c>
      <c r="M245" s="138" t="s">
        <v>1653</v>
      </c>
    </row>
    <row r="246" spans="2:13" ht="24" x14ac:dyDescent="0.35">
      <c r="B246" s="885"/>
      <c r="C246" s="886"/>
      <c r="D246" s="890"/>
      <c r="E246" s="869"/>
      <c r="F246" s="869"/>
      <c r="G246" s="891"/>
      <c r="H246" s="874"/>
      <c r="I246" s="146" t="s">
        <v>1787</v>
      </c>
      <c r="J246" s="147" t="s">
        <v>6</v>
      </c>
      <c r="K246" s="147" t="s">
        <v>1788</v>
      </c>
      <c r="L246" s="139" t="str">
        <f>VLOOKUP(K246,CódigosRetorno!$A$2:$B$2000,2,FALSE)</f>
        <v>El código de tributo no debe repetirse a nivel de totales</v>
      </c>
      <c r="M246" s="126" t="s">
        <v>9</v>
      </c>
    </row>
    <row r="247" spans="2:13" ht="24" x14ac:dyDescent="0.35">
      <c r="B247" s="885"/>
      <c r="C247" s="886"/>
      <c r="D247" s="890"/>
      <c r="E247" s="872" t="s">
        <v>184</v>
      </c>
      <c r="F247" s="872"/>
      <c r="G247" s="138" t="s">
        <v>1661</v>
      </c>
      <c r="H247" s="141" t="s">
        <v>1329</v>
      </c>
      <c r="I247" s="139" t="s">
        <v>1662</v>
      </c>
      <c r="J247" s="131" t="s">
        <v>208</v>
      </c>
      <c r="K247" s="145" t="s">
        <v>1331</v>
      </c>
      <c r="L247" s="139" t="str">
        <f>VLOOKUP(K247,CódigosRetorno!$A$2:$B$2000,2,FALSE)</f>
        <v>El dato ingresado como atributo @schemeName es incorrecto.</v>
      </c>
      <c r="M247" s="148" t="s">
        <v>9</v>
      </c>
    </row>
    <row r="248" spans="2:13" ht="24" x14ac:dyDescent="0.35">
      <c r="B248" s="885"/>
      <c r="C248" s="886"/>
      <c r="D248" s="890"/>
      <c r="E248" s="872"/>
      <c r="F248" s="872"/>
      <c r="G248" s="138" t="s">
        <v>1257</v>
      </c>
      <c r="H248" s="141" t="s">
        <v>1258</v>
      </c>
      <c r="I248" s="139" t="s">
        <v>1259</v>
      </c>
      <c r="J248" s="131" t="s">
        <v>208</v>
      </c>
      <c r="K248" s="145" t="s">
        <v>1260</v>
      </c>
      <c r="L248" s="139" t="str">
        <f>VLOOKUP(K248,CódigosRetorno!$A$2:$B$2000,2,FALSE)</f>
        <v>El dato ingresado como atributo @schemeAgencyName es incorrecto.</v>
      </c>
      <c r="M248" s="148" t="s">
        <v>9</v>
      </c>
    </row>
    <row r="249" spans="2:13" ht="36" x14ac:dyDescent="0.35">
      <c r="B249" s="885"/>
      <c r="C249" s="886"/>
      <c r="D249" s="890"/>
      <c r="E249" s="872"/>
      <c r="F249" s="872"/>
      <c r="G249" s="138" t="s">
        <v>1690</v>
      </c>
      <c r="H249" s="146" t="s">
        <v>1333</v>
      </c>
      <c r="I249" s="139" t="s">
        <v>1664</v>
      </c>
      <c r="J249" s="145" t="s">
        <v>208</v>
      </c>
      <c r="K249" s="147" t="s">
        <v>1335</v>
      </c>
      <c r="L249" s="139" t="str">
        <f>VLOOKUP(K249,CódigosRetorno!$A$2:$B$2000,2,FALSE)</f>
        <v>El dato ingresado como atributo @schemeURI es incorrecto.</v>
      </c>
      <c r="M249" s="148" t="s">
        <v>9</v>
      </c>
    </row>
    <row r="250" spans="2:13" ht="36" x14ac:dyDescent="0.35">
      <c r="B250" s="885"/>
      <c r="C250" s="886"/>
      <c r="D250" s="890"/>
      <c r="E250" s="868" t="s">
        <v>143</v>
      </c>
      <c r="F250" s="868" t="s">
        <v>1665</v>
      </c>
      <c r="G250" s="889" t="s">
        <v>3997</v>
      </c>
      <c r="H250" s="141" t="s">
        <v>4023</v>
      </c>
      <c r="I250" s="139" t="s">
        <v>606</v>
      </c>
      <c r="J250" s="145" t="s">
        <v>6</v>
      </c>
      <c r="K250" s="147" t="s">
        <v>1792</v>
      </c>
      <c r="L250" s="139" t="str">
        <f>VLOOKUP(K250,CódigosRetorno!$A$2:$B$2000,2,FALSE)</f>
        <v>El XML no contiene el tag TaxScheme Name de impuestos globales</v>
      </c>
      <c r="M250" s="148" t="s">
        <v>9</v>
      </c>
    </row>
    <row r="251" spans="2:13" ht="24" x14ac:dyDescent="0.35">
      <c r="B251" s="885"/>
      <c r="C251" s="886"/>
      <c r="D251" s="890"/>
      <c r="E251" s="885"/>
      <c r="F251" s="869"/>
      <c r="G251" s="891"/>
      <c r="H251" s="141"/>
      <c r="I251" s="141" t="s">
        <v>1793</v>
      </c>
      <c r="J251" s="145" t="s">
        <v>6</v>
      </c>
      <c r="K251" s="147" t="s">
        <v>1794</v>
      </c>
      <c r="L251" s="139" t="str">
        <f>VLOOKUP(K251,CódigosRetorno!$A$2:$B$2000,2,FALSE)</f>
        <v>El valor del tag nombre del tributo no corresponde al esperado.</v>
      </c>
      <c r="M251" s="138" t="s">
        <v>1653</v>
      </c>
    </row>
    <row r="252" spans="2:13" ht="48" x14ac:dyDescent="0.35">
      <c r="B252" s="885"/>
      <c r="C252" s="886"/>
      <c r="D252" s="890"/>
      <c r="E252" s="885"/>
      <c r="F252" s="868" t="s">
        <v>144</v>
      </c>
      <c r="G252" s="889" t="s">
        <v>3997</v>
      </c>
      <c r="H252" s="141" t="s">
        <v>4024</v>
      </c>
      <c r="I252" s="139" t="s">
        <v>606</v>
      </c>
      <c r="J252" s="145" t="s">
        <v>6</v>
      </c>
      <c r="K252" s="147" t="s">
        <v>1796</v>
      </c>
      <c r="L252" s="139" t="str">
        <f>VLOOKUP(K252,CódigosRetorno!$A$2:$B$2000,2,FALSE)</f>
        <v>El XML no contiene el tag código de tributo internacional de impuestos globales</v>
      </c>
      <c r="M252" s="138" t="s">
        <v>9</v>
      </c>
    </row>
    <row r="253" spans="2:13" ht="24" x14ac:dyDescent="0.35">
      <c r="B253" s="869"/>
      <c r="C253" s="874"/>
      <c r="D253" s="891"/>
      <c r="E253" s="869"/>
      <c r="F253" s="869"/>
      <c r="G253" s="891"/>
      <c r="H253" s="141"/>
      <c r="I253" s="141" t="s">
        <v>1797</v>
      </c>
      <c r="J253" s="145" t="s">
        <v>6</v>
      </c>
      <c r="K253" s="147" t="s">
        <v>1798</v>
      </c>
      <c r="L253" s="139" t="str">
        <f>VLOOKUP(K253,CódigosRetorno!$A$2:$B$2000,2,FALSE)</f>
        <v>El valor del tag codigo de tributo internacional no corresponde al esperado.</v>
      </c>
      <c r="M253" s="138" t="s">
        <v>1653</v>
      </c>
    </row>
    <row r="254" spans="2:13" ht="24" x14ac:dyDescent="0.35">
      <c r="B254" s="868" t="s">
        <v>4025</v>
      </c>
      <c r="C254" s="877" t="s">
        <v>4026</v>
      </c>
      <c r="D254" s="868" t="s">
        <v>63</v>
      </c>
      <c r="E254" s="868" t="s">
        <v>184</v>
      </c>
      <c r="F254" s="868" t="s">
        <v>300</v>
      </c>
      <c r="G254" s="889" t="s">
        <v>1714</v>
      </c>
      <c r="H254" s="873" t="s">
        <v>4027</v>
      </c>
      <c r="I254" s="141" t="s">
        <v>66</v>
      </c>
      <c r="J254" s="145" t="s">
        <v>6</v>
      </c>
      <c r="K254" s="147" t="s">
        <v>1762</v>
      </c>
      <c r="L254" s="139" t="str">
        <f>VLOOKUP(K254,CódigosRetorno!$A$2:$B$2000,2,FALSE)</f>
        <v>El XML no contiene el tag o no existe información de total valor de venta globales</v>
      </c>
      <c r="M254" s="81" t="s">
        <v>9</v>
      </c>
    </row>
    <row r="255" spans="2:13" ht="24" x14ac:dyDescent="0.35">
      <c r="B255" s="885"/>
      <c r="C255" s="894"/>
      <c r="D255" s="885"/>
      <c r="E255" s="885"/>
      <c r="F255" s="885"/>
      <c r="G255" s="890"/>
      <c r="H255" s="886"/>
      <c r="I255" s="139" t="s">
        <v>1613</v>
      </c>
      <c r="J255" s="131" t="s">
        <v>6</v>
      </c>
      <c r="K255" s="145" t="s">
        <v>1763</v>
      </c>
      <c r="L255" s="139" t="str">
        <f>VLOOKUP(K255,CódigosRetorno!$A$2:$B$2000,2,FALSE)</f>
        <v>El dato ingresado en el total valor de venta globales no cumple con el formato establecido</v>
      </c>
      <c r="M255" s="81" t="s">
        <v>9</v>
      </c>
    </row>
    <row r="256" spans="2:13" ht="96" x14ac:dyDescent="0.35">
      <c r="B256" s="885"/>
      <c r="C256" s="894"/>
      <c r="D256" s="885"/>
      <c r="E256" s="885"/>
      <c r="F256" s="885"/>
      <c r="G256" s="890"/>
      <c r="H256" s="886"/>
      <c r="I256" s="139" t="s">
        <v>4028</v>
      </c>
      <c r="J256" s="145" t="s">
        <v>208</v>
      </c>
      <c r="K256" s="145" t="s">
        <v>2951</v>
      </c>
      <c r="L256" s="139" t="str">
        <f>VLOOKUP(MID(K256,1,4),CódigosRetorno!$A$2:$B$2000,2,FALSE)</f>
        <v>La sumatoria del total valor de venta - operaciones exoneradas de línea no corresponden al total</v>
      </c>
      <c r="M256" s="126" t="s">
        <v>9</v>
      </c>
    </row>
    <row r="257" spans="2:13" ht="96" x14ac:dyDescent="0.35">
      <c r="B257" s="885"/>
      <c r="C257" s="894"/>
      <c r="D257" s="885"/>
      <c r="E257" s="885"/>
      <c r="F257" s="885"/>
      <c r="G257" s="890"/>
      <c r="H257" s="886"/>
      <c r="I257" s="139" t="s">
        <v>4029</v>
      </c>
      <c r="J257" s="145" t="s">
        <v>208</v>
      </c>
      <c r="K257" s="145" t="s">
        <v>2952</v>
      </c>
      <c r="L257" s="139" t="str">
        <f>VLOOKUP(MID(K257,1,4),CódigosRetorno!$A$2:$B$2000,2,FALSE)</f>
        <v>La sumatoria del total valor de venta - operaciones inafectas de línea no corresponden al total</v>
      </c>
      <c r="M257" s="126" t="s">
        <v>9</v>
      </c>
    </row>
    <row r="258" spans="2:13" ht="36" x14ac:dyDescent="0.35">
      <c r="B258" s="885"/>
      <c r="C258" s="894"/>
      <c r="D258" s="885"/>
      <c r="E258" s="885"/>
      <c r="F258" s="885"/>
      <c r="G258" s="890"/>
      <c r="H258" s="886"/>
      <c r="I258" s="139" t="s">
        <v>4030</v>
      </c>
      <c r="J258" s="145" t="s">
        <v>208</v>
      </c>
      <c r="K258" s="147" t="s">
        <v>2953</v>
      </c>
      <c r="L258" s="139" t="str">
        <f>VLOOKUP(K258,CódigosRetorno!$A$2:$B$2000,2,FALSE)</f>
        <v>Si se utiliza la leyenda con código 2001, el total de operaciones exoneradas debe ser mayor a 0.00</v>
      </c>
      <c r="M258" s="138" t="s">
        <v>1772</v>
      </c>
    </row>
    <row r="259" spans="2:13" ht="36" x14ac:dyDescent="0.35">
      <c r="B259" s="885"/>
      <c r="C259" s="894"/>
      <c r="D259" s="885"/>
      <c r="E259" s="885"/>
      <c r="F259" s="885"/>
      <c r="G259" s="890"/>
      <c r="H259" s="886"/>
      <c r="I259" s="139" t="s">
        <v>4031</v>
      </c>
      <c r="J259" s="145" t="s">
        <v>208</v>
      </c>
      <c r="K259" s="147" t="s">
        <v>2954</v>
      </c>
      <c r="L259" s="139" t="str">
        <f>VLOOKUP(K259,CódigosRetorno!$A$2:$B$2000,2,FALSE)</f>
        <v>Si se utiliza la leyenda con código 2002, el total de operaciones exoneradas debe ser mayor a 0.00</v>
      </c>
      <c r="M259" s="138" t="s">
        <v>1772</v>
      </c>
    </row>
    <row r="260" spans="2:13" ht="36" x14ac:dyDescent="0.35">
      <c r="B260" s="885"/>
      <c r="C260" s="894"/>
      <c r="D260" s="885"/>
      <c r="E260" s="885"/>
      <c r="F260" s="885"/>
      <c r="G260" s="890"/>
      <c r="H260" s="886"/>
      <c r="I260" s="139" t="s">
        <v>4032</v>
      </c>
      <c r="J260" s="145" t="s">
        <v>208</v>
      </c>
      <c r="K260" s="147" t="s">
        <v>2955</v>
      </c>
      <c r="L260" s="139" t="str">
        <f>VLOOKUP(K260,CódigosRetorno!$A$2:$B$2000,2,FALSE)</f>
        <v>Si se utiliza la leyenda con código 2003, el total de operaciones exoneradas debe ser mayor a 0.00</v>
      </c>
      <c r="M260" s="138" t="s">
        <v>1772</v>
      </c>
    </row>
    <row r="261" spans="2:13" ht="36" x14ac:dyDescent="0.35">
      <c r="B261" s="885"/>
      <c r="C261" s="894"/>
      <c r="D261" s="885"/>
      <c r="E261" s="885"/>
      <c r="F261" s="869"/>
      <c r="G261" s="891"/>
      <c r="H261" s="874"/>
      <c r="I261" s="139" t="s">
        <v>4033</v>
      </c>
      <c r="J261" s="145" t="s">
        <v>208</v>
      </c>
      <c r="K261" s="147" t="s">
        <v>2956</v>
      </c>
      <c r="L261" s="139" t="str">
        <f>VLOOKUP(K261,CódigosRetorno!$A$2:$B$2000,2,FALSE)</f>
        <v>Si se utiliza la leyenda con código 2008, el total de operaciones exoneradas debe ser mayor a 0.00</v>
      </c>
      <c r="M261" s="138" t="s">
        <v>1772</v>
      </c>
    </row>
    <row r="262" spans="2:13" ht="24" x14ac:dyDescent="0.35">
      <c r="B262" s="885"/>
      <c r="C262" s="894"/>
      <c r="D262" s="885"/>
      <c r="E262" s="885"/>
      <c r="F262" s="868" t="s">
        <v>144</v>
      </c>
      <c r="G262" s="131" t="s">
        <v>3849</v>
      </c>
      <c r="H262" s="146" t="s">
        <v>1570</v>
      </c>
      <c r="I262" s="141" t="s">
        <v>1593</v>
      </c>
      <c r="J262" s="145" t="s">
        <v>6</v>
      </c>
      <c r="K262" s="147" t="s">
        <v>3946</v>
      </c>
      <c r="L262" s="139" t="str">
        <f>VLOOKUP(K262,CódigosRetorno!$A$2:$B$2000,2,FALSE)</f>
        <v>La moneda debe ser la misma en todo el documento</v>
      </c>
      <c r="M262" s="138" t="s">
        <v>1295</v>
      </c>
    </row>
    <row r="263" spans="2:13" ht="24" x14ac:dyDescent="0.35">
      <c r="B263" s="885"/>
      <c r="C263" s="894"/>
      <c r="D263" s="885"/>
      <c r="E263" s="885"/>
      <c r="F263" s="885"/>
      <c r="G263" s="889" t="s">
        <v>1779</v>
      </c>
      <c r="H263" s="873" t="s">
        <v>4034</v>
      </c>
      <c r="I263" s="139" t="s">
        <v>1613</v>
      </c>
      <c r="J263" s="145" t="s">
        <v>6</v>
      </c>
      <c r="K263" s="147" t="s">
        <v>1193</v>
      </c>
      <c r="L263" s="139" t="str">
        <f>VLOOKUP(K263,CódigosRetorno!$A$2:$B$2000,2,FALSE)</f>
        <v>El dato ingresado en TaxAmount no cumple con el formato establecido</v>
      </c>
      <c r="M263" s="148" t="s">
        <v>9</v>
      </c>
    </row>
    <row r="264" spans="2:13" ht="36" x14ac:dyDescent="0.35">
      <c r="B264" s="885"/>
      <c r="C264" s="894"/>
      <c r="D264" s="885"/>
      <c r="E264" s="885"/>
      <c r="F264" s="869"/>
      <c r="G264" s="891"/>
      <c r="H264" s="874"/>
      <c r="I264" s="139" t="s">
        <v>4035</v>
      </c>
      <c r="J264" s="131" t="s">
        <v>6</v>
      </c>
      <c r="K264" s="145" t="s">
        <v>1782</v>
      </c>
      <c r="L264" s="139" t="str">
        <f>VLOOKUP(K264,CódigosRetorno!$A$2:$B$2000,2,FALSE)</f>
        <v xml:space="preserve">El monto total del impuestos sobre el valor de venta de operaciones gratuitas/inafectas/exoneradas debe ser igual a 0.00 </v>
      </c>
      <c r="M264" s="148" t="s">
        <v>9</v>
      </c>
    </row>
    <row r="265" spans="2:13" ht="24" x14ac:dyDescent="0.35">
      <c r="B265" s="885"/>
      <c r="C265" s="894"/>
      <c r="D265" s="885"/>
      <c r="E265" s="885"/>
      <c r="F265" s="138" t="s">
        <v>144</v>
      </c>
      <c r="G265" s="131" t="s">
        <v>3849</v>
      </c>
      <c r="H265" s="146" t="s">
        <v>1570</v>
      </c>
      <c r="I265" s="141" t="s">
        <v>1593</v>
      </c>
      <c r="J265" s="145" t="s">
        <v>6</v>
      </c>
      <c r="K265" s="147" t="s">
        <v>3946</v>
      </c>
      <c r="L265" s="139" t="str">
        <f>VLOOKUP(K265,CódigosRetorno!$A$2:$B$2000,2,FALSE)</f>
        <v>La moneda debe ser la misma en todo el documento</v>
      </c>
      <c r="M265" s="138" t="s">
        <v>1295</v>
      </c>
    </row>
    <row r="266" spans="2:13" ht="24" x14ac:dyDescent="0.35">
      <c r="B266" s="885"/>
      <c r="C266" s="894"/>
      <c r="D266" s="885"/>
      <c r="E266" s="885"/>
      <c r="F266" s="868" t="s">
        <v>664</v>
      </c>
      <c r="G266" s="889" t="s">
        <v>3997</v>
      </c>
      <c r="H266" s="873" t="s">
        <v>4022</v>
      </c>
      <c r="I266" s="139" t="s">
        <v>606</v>
      </c>
      <c r="J266" s="131" t="s">
        <v>6</v>
      </c>
      <c r="K266" s="78" t="s">
        <v>1784</v>
      </c>
      <c r="L266" s="139" t="str">
        <f>VLOOKUP(K266,CódigosRetorno!$A$2:$B$2000,2,FALSE)</f>
        <v>El XML no contiene el tag o no existe información de código de tributo.</v>
      </c>
      <c r="M266" s="148" t="s">
        <v>9</v>
      </c>
    </row>
    <row r="267" spans="2:13" ht="24" x14ac:dyDescent="0.35">
      <c r="B267" s="885"/>
      <c r="C267" s="894"/>
      <c r="D267" s="885"/>
      <c r="E267" s="885"/>
      <c r="F267" s="885"/>
      <c r="G267" s="890"/>
      <c r="H267" s="886"/>
      <c r="I267" s="141" t="s">
        <v>1785</v>
      </c>
      <c r="J267" s="145" t="s">
        <v>6</v>
      </c>
      <c r="K267" s="147" t="s">
        <v>1786</v>
      </c>
      <c r="L267" s="139" t="str">
        <f>VLOOKUP(K267,CódigosRetorno!$A$2:$B$2000,2,FALSE)</f>
        <v>El dato ingresado como codigo de tributo global no corresponde al valor esperado.</v>
      </c>
      <c r="M267" s="138" t="s">
        <v>1653</v>
      </c>
    </row>
    <row r="268" spans="2:13" ht="24" x14ac:dyDescent="0.35">
      <c r="B268" s="885"/>
      <c r="C268" s="894"/>
      <c r="D268" s="885"/>
      <c r="E268" s="869"/>
      <c r="F268" s="869"/>
      <c r="G268" s="891"/>
      <c r="H268" s="874"/>
      <c r="I268" s="386" t="s">
        <v>1787</v>
      </c>
      <c r="J268" s="147" t="s">
        <v>6</v>
      </c>
      <c r="K268" s="147" t="s">
        <v>1788</v>
      </c>
      <c r="L268" s="139" t="str">
        <f>VLOOKUP(K268,CódigosRetorno!$A$2:$B$2000,2,FALSE)</f>
        <v>El código de tributo no debe repetirse a nivel de totales</v>
      </c>
      <c r="M268" s="126" t="s">
        <v>9</v>
      </c>
    </row>
    <row r="269" spans="2:13" ht="24" x14ac:dyDescent="0.35">
      <c r="B269" s="885"/>
      <c r="C269" s="894"/>
      <c r="D269" s="885"/>
      <c r="E269" s="872" t="s">
        <v>184</v>
      </c>
      <c r="F269" s="872"/>
      <c r="G269" s="138" t="s">
        <v>1661</v>
      </c>
      <c r="H269" s="141" t="s">
        <v>1329</v>
      </c>
      <c r="I269" s="139" t="s">
        <v>1662</v>
      </c>
      <c r="J269" s="131" t="s">
        <v>208</v>
      </c>
      <c r="K269" s="145" t="s">
        <v>1331</v>
      </c>
      <c r="L269" s="139" t="str">
        <f>VLOOKUP(K269,CódigosRetorno!$A$2:$B$2000,2,FALSE)</f>
        <v>El dato ingresado como atributo @schemeName es incorrecto.</v>
      </c>
      <c r="M269" s="148" t="s">
        <v>9</v>
      </c>
    </row>
    <row r="270" spans="2:13" ht="24" x14ac:dyDescent="0.35">
      <c r="B270" s="885"/>
      <c r="C270" s="894"/>
      <c r="D270" s="885"/>
      <c r="E270" s="872"/>
      <c r="F270" s="872"/>
      <c r="G270" s="138" t="s">
        <v>1257</v>
      </c>
      <c r="H270" s="141" t="s">
        <v>1258</v>
      </c>
      <c r="I270" s="139" t="s">
        <v>1259</v>
      </c>
      <c r="J270" s="131" t="s">
        <v>208</v>
      </c>
      <c r="K270" s="145" t="s">
        <v>1260</v>
      </c>
      <c r="L270" s="139" t="str">
        <f>VLOOKUP(K270,CódigosRetorno!$A$2:$B$2000,2,FALSE)</f>
        <v>El dato ingresado como atributo @schemeAgencyName es incorrecto.</v>
      </c>
      <c r="M270" s="148" t="s">
        <v>9</v>
      </c>
    </row>
    <row r="271" spans="2:13" ht="36" x14ac:dyDescent="0.35">
      <c r="B271" s="885"/>
      <c r="C271" s="894"/>
      <c r="D271" s="885"/>
      <c r="E271" s="872"/>
      <c r="F271" s="872"/>
      <c r="G271" s="138" t="s">
        <v>1690</v>
      </c>
      <c r="H271" s="146" t="s">
        <v>1333</v>
      </c>
      <c r="I271" s="139" t="s">
        <v>1664</v>
      </c>
      <c r="J271" s="145" t="s">
        <v>208</v>
      </c>
      <c r="K271" s="147" t="s">
        <v>1335</v>
      </c>
      <c r="L271" s="139" t="str">
        <f>VLOOKUP(K271,CódigosRetorno!$A$2:$B$2000,2,FALSE)</f>
        <v>El dato ingresado como atributo @schemeURI es incorrecto.</v>
      </c>
      <c r="M271" s="148" t="s">
        <v>9</v>
      </c>
    </row>
    <row r="272" spans="2:13" ht="24" x14ac:dyDescent="0.35">
      <c r="B272" s="885"/>
      <c r="C272" s="894"/>
      <c r="D272" s="885"/>
      <c r="E272" s="868" t="s">
        <v>184</v>
      </c>
      <c r="F272" s="868" t="s">
        <v>1665</v>
      </c>
      <c r="G272" s="889" t="s">
        <v>3997</v>
      </c>
      <c r="H272" s="873" t="s">
        <v>4023</v>
      </c>
      <c r="I272" s="139" t="s">
        <v>606</v>
      </c>
      <c r="J272" s="145" t="s">
        <v>6</v>
      </c>
      <c r="K272" s="147" t="s">
        <v>1792</v>
      </c>
      <c r="L272" s="139" t="str">
        <f>VLOOKUP(K272,CódigosRetorno!$A$2:$B$2000,2,FALSE)</f>
        <v>El XML no contiene el tag TaxScheme Name de impuestos globales</v>
      </c>
      <c r="M272" s="148" t="s">
        <v>9</v>
      </c>
    </row>
    <row r="273" spans="2:13" ht="24" x14ac:dyDescent="0.35">
      <c r="B273" s="885"/>
      <c r="C273" s="894"/>
      <c r="D273" s="885"/>
      <c r="E273" s="885"/>
      <c r="F273" s="869"/>
      <c r="G273" s="891"/>
      <c r="H273" s="874"/>
      <c r="I273" s="141" t="s">
        <v>1793</v>
      </c>
      <c r="J273" s="145" t="s">
        <v>6</v>
      </c>
      <c r="K273" s="147" t="s">
        <v>1794</v>
      </c>
      <c r="L273" s="139" t="str">
        <f>VLOOKUP(K273,CódigosRetorno!$A$2:$B$2000,2,FALSE)</f>
        <v>El valor del tag nombre del tributo no corresponde al esperado.</v>
      </c>
      <c r="M273" s="138" t="s">
        <v>1653</v>
      </c>
    </row>
    <row r="274" spans="2:13" ht="24" x14ac:dyDescent="0.35">
      <c r="B274" s="885"/>
      <c r="C274" s="894"/>
      <c r="D274" s="885"/>
      <c r="E274" s="885"/>
      <c r="F274" s="868" t="s">
        <v>144</v>
      </c>
      <c r="G274" s="889" t="s">
        <v>3997</v>
      </c>
      <c r="H274" s="873" t="s">
        <v>4024</v>
      </c>
      <c r="I274" s="139" t="s">
        <v>606</v>
      </c>
      <c r="J274" s="145" t="s">
        <v>6</v>
      </c>
      <c r="K274" s="147" t="s">
        <v>1796</v>
      </c>
      <c r="L274" s="139" t="str">
        <f>VLOOKUP(K274,CódigosRetorno!$A$2:$B$2000,2,FALSE)</f>
        <v>El XML no contiene el tag código de tributo internacional de impuestos globales</v>
      </c>
      <c r="M274" s="138" t="s">
        <v>9</v>
      </c>
    </row>
    <row r="275" spans="2:13" ht="24" x14ac:dyDescent="0.35">
      <c r="B275" s="869"/>
      <c r="C275" s="878"/>
      <c r="D275" s="869"/>
      <c r="E275" s="869"/>
      <c r="F275" s="869"/>
      <c r="G275" s="891"/>
      <c r="H275" s="874"/>
      <c r="I275" s="141" t="s">
        <v>1797</v>
      </c>
      <c r="J275" s="145" t="s">
        <v>6</v>
      </c>
      <c r="K275" s="147" t="s">
        <v>1798</v>
      </c>
      <c r="L275" s="139" t="str">
        <f>VLOOKUP(K275,CódigosRetorno!$A$2:$B$2000,2,FALSE)</f>
        <v>El valor del tag codigo de tributo internacional no corresponde al esperado.</v>
      </c>
      <c r="M275" s="138" t="s">
        <v>1653</v>
      </c>
    </row>
    <row r="276" spans="2:13" ht="24" x14ac:dyDescent="0.35">
      <c r="B276" s="868" t="s">
        <v>4036</v>
      </c>
      <c r="C276" s="877" t="s">
        <v>4037</v>
      </c>
      <c r="D276" s="868" t="s">
        <v>63</v>
      </c>
      <c r="E276" s="868" t="s">
        <v>184</v>
      </c>
      <c r="F276" s="868" t="s">
        <v>300</v>
      </c>
      <c r="G276" s="889" t="s">
        <v>1714</v>
      </c>
      <c r="H276" s="873" t="s">
        <v>4038</v>
      </c>
      <c r="I276" s="141" t="s">
        <v>66</v>
      </c>
      <c r="J276" s="145" t="s">
        <v>6</v>
      </c>
      <c r="K276" s="147" t="s">
        <v>1762</v>
      </c>
      <c r="L276" s="139" t="str">
        <f>VLOOKUP(K276,CódigosRetorno!$A$2:$B$2000,2,FALSE)</f>
        <v>El XML no contiene el tag o no existe información de total valor de venta globales</v>
      </c>
      <c r="M276" s="81" t="s">
        <v>9</v>
      </c>
    </row>
    <row r="277" spans="2:13" ht="24" x14ac:dyDescent="0.35">
      <c r="B277" s="885"/>
      <c r="C277" s="894"/>
      <c r="D277" s="885"/>
      <c r="E277" s="885"/>
      <c r="F277" s="885"/>
      <c r="G277" s="890"/>
      <c r="H277" s="886"/>
      <c r="I277" s="139" t="s">
        <v>1613</v>
      </c>
      <c r="J277" s="131" t="s">
        <v>6</v>
      </c>
      <c r="K277" s="145" t="s">
        <v>1763</v>
      </c>
      <c r="L277" s="139" t="str">
        <f>VLOOKUP(K277,CódigosRetorno!$A$2:$B$2000,2,FALSE)</f>
        <v>El dato ingresado en el total valor de venta globales no cumple con el formato establecido</v>
      </c>
      <c r="M277" s="81" t="s">
        <v>9</v>
      </c>
    </row>
    <row r="278" spans="2:13" ht="72" x14ac:dyDescent="0.35">
      <c r="B278" s="885"/>
      <c r="C278" s="894"/>
      <c r="D278" s="885"/>
      <c r="E278" s="885"/>
      <c r="F278" s="885"/>
      <c r="G278" s="890"/>
      <c r="H278" s="886"/>
      <c r="I278" s="139" t="s">
        <v>4039</v>
      </c>
      <c r="J278" s="145" t="s">
        <v>208</v>
      </c>
      <c r="K278" s="145" t="s">
        <v>2960</v>
      </c>
      <c r="L278" s="139" t="str">
        <f>VLOOKUP(MID(K278,1,4),CódigosRetorno!$A$2:$B$2000,2,FALSE)</f>
        <v>La sumatoria del total valor de venta - operaciones gratuitas de línea no corresponden al total</v>
      </c>
      <c r="M278" s="210" t="s">
        <v>9</v>
      </c>
    </row>
    <row r="279" spans="2:13" ht="60" x14ac:dyDescent="0.35">
      <c r="B279" s="885"/>
      <c r="C279" s="894"/>
      <c r="D279" s="885"/>
      <c r="E279" s="885"/>
      <c r="F279" s="885"/>
      <c r="G279" s="890"/>
      <c r="H279" s="886"/>
      <c r="I279" s="139" t="s">
        <v>1804</v>
      </c>
      <c r="J279" s="145" t="s">
        <v>6</v>
      </c>
      <c r="K279" s="147" t="s">
        <v>1805</v>
      </c>
      <c r="L279" s="139" t="str">
        <f>VLOOKUP(K279,CódigosRetorno!$A$2:$B$2000,2,FALSE)</f>
        <v>Operacion gratuita,  debe consignar Total valor venta - operaciones gratuitas  mayor a cero</v>
      </c>
      <c r="M279" s="138" t="s">
        <v>9</v>
      </c>
    </row>
    <row r="280" spans="2:13" ht="24" x14ac:dyDescent="0.35">
      <c r="B280" s="885"/>
      <c r="C280" s="894"/>
      <c r="D280" s="885"/>
      <c r="E280" s="885"/>
      <c r="F280" s="869"/>
      <c r="G280" s="891"/>
      <c r="H280" s="874"/>
      <c r="I280" s="139" t="s">
        <v>1806</v>
      </c>
      <c r="J280" s="145" t="s">
        <v>6</v>
      </c>
      <c r="K280" s="78" t="s">
        <v>1807</v>
      </c>
      <c r="L280" s="139" t="str">
        <f>VLOOKUP(K280,CódigosRetorno!$A$2:$B$2000,2,FALSE)</f>
        <v>Si existe leyenda Transferencia Gratuita debe consignar Total Valor de Venta de Operaciones Gratuitas</v>
      </c>
      <c r="M280" s="138" t="s">
        <v>9</v>
      </c>
    </row>
    <row r="281" spans="2:13" ht="24" x14ac:dyDescent="0.35">
      <c r="B281" s="885"/>
      <c r="C281" s="894"/>
      <c r="D281" s="885"/>
      <c r="E281" s="885"/>
      <c r="F281" s="138" t="s">
        <v>144</v>
      </c>
      <c r="G281" s="131" t="s">
        <v>3849</v>
      </c>
      <c r="H281" s="146" t="s">
        <v>1570</v>
      </c>
      <c r="I281" s="141" t="s">
        <v>1593</v>
      </c>
      <c r="J281" s="145" t="s">
        <v>6</v>
      </c>
      <c r="K281" s="147" t="s">
        <v>3946</v>
      </c>
      <c r="L281" s="139" t="str">
        <f>VLOOKUP(K281,CódigosRetorno!$A$2:$B$2000,2,FALSE)</f>
        <v>La moneda debe ser la misma en todo el documento</v>
      </c>
      <c r="M281" s="138" t="s">
        <v>1295</v>
      </c>
    </row>
    <row r="282" spans="2:13" ht="24" x14ac:dyDescent="0.35">
      <c r="B282" s="885"/>
      <c r="C282" s="894"/>
      <c r="D282" s="885"/>
      <c r="E282" s="885"/>
      <c r="F282" s="868"/>
      <c r="G282" s="889" t="s">
        <v>301</v>
      </c>
      <c r="H282" s="873" t="s">
        <v>4034</v>
      </c>
      <c r="I282" s="139" t="s">
        <v>1613</v>
      </c>
      <c r="J282" s="145" t="s">
        <v>6</v>
      </c>
      <c r="K282" s="147" t="s">
        <v>1193</v>
      </c>
      <c r="L282" s="139" t="str">
        <f>VLOOKUP(K282,CódigosRetorno!$A$2:$B$2000,2,FALSE)</f>
        <v>El dato ingresado en TaxAmount no cumple con el formato establecido</v>
      </c>
      <c r="M282" s="148" t="s">
        <v>9</v>
      </c>
    </row>
    <row r="283" spans="2:13" ht="72" x14ac:dyDescent="0.35">
      <c r="B283" s="885"/>
      <c r="C283" s="894"/>
      <c r="D283" s="885"/>
      <c r="E283" s="885"/>
      <c r="F283" s="869"/>
      <c r="G283" s="891"/>
      <c r="H283" s="874"/>
      <c r="I283" s="139" t="s">
        <v>2965</v>
      </c>
      <c r="J283" s="145" t="s">
        <v>208</v>
      </c>
      <c r="K283" s="147" t="s">
        <v>2966</v>
      </c>
      <c r="L283" s="139" t="str">
        <f>VLOOKUP(K283,CódigosRetorno!$A$2:$B$2000,2,FALSE)</f>
        <v>La sumatoria de los IGV de operaciones gratuitas de la línea (codigo tributo 9996) no corresponden al total</v>
      </c>
      <c r="M283" s="148" t="s">
        <v>9</v>
      </c>
    </row>
    <row r="284" spans="2:13" ht="24" x14ac:dyDescent="0.35">
      <c r="B284" s="885"/>
      <c r="C284" s="894"/>
      <c r="D284" s="885"/>
      <c r="E284" s="885"/>
      <c r="F284" s="138" t="s">
        <v>144</v>
      </c>
      <c r="G284" s="131" t="s">
        <v>3849</v>
      </c>
      <c r="H284" s="146" t="s">
        <v>1570</v>
      </c>
      <c r="I284" s="141" t="s">
        <v>1593</v>
      </c>
      <c r="J284" s="145" t="s">
        <v>6</v>
      </c>
      <c r="K284" s="147" t="s">
        <v>3946</v>
      </c>
      <c r="L284" s="139" t="str">
        <f>VLOOKUP(K284,CódigosRetorno!$A$2:$B$2000,2,FALSE)</f>
        <v>La moneda debe ser la misma en todo el documento</v>
      </c>
      <c r="M284" s="138" t="s">
        <v>1295</v>
      </c>
    </row>
    <row r="285" spans="2:13" ht="24" x14ac:dyDescent="0.35">
      <c r="B285" s="885"/>
      <c r="C285" s="894"/>
      <c r="D285" s="885"/>
      <c r="E285" s="885"/>
      <c r="F285" s="868" t="s">
        <v>664</v>
      </c>
      <c r="G285" s="889" t="s">
        <v>3997</v>
      </c>
      <c r="H285" s="873" t="s">
        <v>4022</v>
      </c>
      <c r="I285" s="139" t="s">
        <v>606</v>
      </c>
      <c r="J285" s="131" t="s">
        <v>6</v>
      </c>
      <c r="K285" s="78" t="s">
        <v>1784</v>
      </c>
      <c r="L285" s="139" t="str">
        <f>VLOOKUP(K285,CódigosRetorno!$A$2:$B$2000,2,FALSE)</f>
        <v>El XML no contiene el tag o no existe información de código de tributo.</v>
      </c>
      <c r="M285" s="148" t="s">
        <v>9</v>
      </c>
    </row>
    <row r="286" spans="2:13" ht="24" x14ac:dyDescent="0.35">
      <c r="B286" s="885"/>
      <c r="C286" s="894"/>
      <c r="D286" s="885"/>
      <c r="E286" s="885"/>
      <c r="F286" s="885"/>
      <c r="G286" s="890"/>
      <c r="H286" s="886"/>
      <c r="I286" s="141" t="s">
        <v>1785</v>
      </c>
      <c r="J286" s="145" t="s">
        <v>6</v>
      </c>
      <c r="K286" s="147" t="s">
        <v>1786</v>
      </c>
      <c r="L286" s="139" t="str">
        <f>VLOOKUP(K286,CódigosRetorno!$A$2:$B$2000,2,FALSE)</f>
        <v>El dato ingresado como codigo de tributo global no corresponde al valor esperado.</v>
      </c>
      <c r="M286" s="138" t="s">
        <v>1653</v>
      </c>
    </row>
    <row r="287" spans="2:13" ht="24" x14ac:dyDescent="0.35">
      <c r="B287" s="885"/>
      <c r="C287" s="894"/>
      <c r="D287" s="885"/>
      <c r="E287" s="885"/>
      <c r="F287" s="869"/>
      <c r="G287" s="891"/>
      <c r="H287" s="874"/>
      <c r="I287" s="386" t="s">
        <v>1787</v>
      </c>
      <c r="J287" s="147" t="s">
        <v>6</v>
      </c>
      <c r="K287" s="147" t="s">
        <v>1788</v>
      </c>
      <c r="L287" s="139" t="str">
        <f>VLOOKUP(K287,CódigosRetorno!$A$2:$B$2000,2,FALSE)</f>
        <v>El código de tributo no debe repetirse a nivel de totales</v>
      </c>
      <c r="M287" s="126" t="s">
        <v>9</v>
      </c>
    </row>
    <row r="288" spans="2:13" ht="24" x14ac:dyDescent="0.35">
      <c r="B288" s="885"/>
      <c r="C288" s="894"/>
      <c r="D288" s="885"/>
      <c r="E288" s="885"/>
      <c r="F288" s="868"/>
      <c r="G288" s="138" t="s">
        <v>1661</v>
      </c>
      <c r="H288" s="141" t="s">
        <v>1329</v>
      </c>
      <c r="I288" s="139" t="s">
        <v>1662</v>
      </c>
      <c r="J288" s="131" t="s">
        <v>208</v>
      </c>
      <c r="K288" s="145" t="s">
        <v>1331</v>
      </c>
      <c r="L288" s="139" t="str">
        <f>VLOOKUP(K288,CódigosRetorno!$A$2:$B$2000,2,FALSE)</f>
        <v>El dato ingresado como atributo @schemeName es incorrecto.</v>
      </c>
      <c r="M288" s="148" t="s">
        <v>9</v>
      </c>
    </row>
    <row r="289" spans="2:13" ht="24" x14ac:dyDescent="0.35">
      <c r="B289" s="885"/>
      <c r="C289" s="894"/>
      <c r="D289" s="885"/>
      <c r="E289" s="885"/>
      <c r="F289" s="885"/>
      <c r="G289" s="138" t="s">
        <v>1257</v>
      </c>
      <c r="H289" s="141" t="s">
        <v>1258</v>
      </c>
      <c r="I289" s="139" t="s">
        <v>1259</v>
      </c>
      <c r="J289" s="131" t="s">
        <v>208</v>
      </c>
      <c r="K289" s="145" t="s">
        <v>1260</v>
      </c>
      <c r="L289" s="139" t="str">
        <f>VLOOKUP(K289,CódigosRetorno!$A$2:$B$2000,2,FALSE)</f>
        <v>El dato ingresado como atributo @schemeAgencyName es incorrecto.</v>
      </c>
      <c r="M289" s="148" t="s">
        <v>9</v>
      </c>
    </row>
    <row r="290" spans="2:13" ht="36" x14ac:dyDescent="0.35">
      <c r="B290" s="885"/>
      <c r="C290" s="894"/>
      <c r="D290" s="885"/>
      <c r="E290" s="885"/>
      <c r="F290" s="869"/>
      <c r="G290" s="138" t="s">
        <v>1690</v>
      </c>
      <c r="H290" s="146" t="s">
        <v>1333</v>
      </c>
      <c r="I290" s="139" t="s">
        <v>1664</v>
      </c>
      <c r="J290" s="145" t="s">
        <v>208</v>
      </c>
      <c r="K290" s="147" t="s">
        <v>1335</v>
      </c>
      <c r="L290" s="139" t="str">
        <f>VLOOKUP(K290,CódigosRetorno!$A$2:$B$2000,2,FALSE)</f>
        <v>El dato ingresado como atributo @schemeURI es incorrecto.</v>
      </c>
      <c r="M290" s="148" t="s">
        <v>9</v>
      </c>
    </row>
    <row r="291" spans="2:13" ht="24" x14ac:dyDescent="0.35">
      <c r="B291" s="885"/>
      <c r="C291" s="894"/>
      <c r="D291" s="885"/>
      <c r="E291" s="885"/>
      <c r="F291" s="868" t="s">
        <v>1665</v>
      </c>
      <c r="G291" s="889" t="s">
        <v>3997</v>
      </c>
      <c r="H291" s="873" t="s">
        <v>4023</v>
      </c>
      <c r="I291" s="139" t="s">
        <v>606</v>
      </c>
      <c r="J291" s="145" t="s">
        <v>6</v>
      </c>
      <c r="K291" s="147" t="s">
        <v>1792</v>
      </c>
      <c r="L291" s="139" t="str">
        <f>VLOOKUP(K291,CódigosRetorno!$A$2:$B$2000,2,FALSE)</f>
        <v>El XML no contiene el tag TaxScheme Name de impuestos globales</v>
      </c>
      <c r="M291" s="148" t="s">
        <v>9</v>
      </c>
    </row>
    <row r="292" spans="2:13" ht="24" x14ac:dyDescent="0.35">
      <c r="B292" s="885"/>
      <c r="C292" s="894"/>
      <c r="D292" s="885"/>
      <c r="E292" s="885"/>
      <c r="F292" s="869"/>
      <c r="G292" s="891"/>
      <c r="H292" s="874"/>
      <c r="I292" s="141" t="s">
        <v>1793</v>
      </c>
      <c r="J292" s="145" t="s">
        <v>6</v>
      </c>
      <c r="K292" s="147" t="s">
        <v>1794</v>
      </c>
      <c r="L292" s="139" t="str">
        <f>VLOOKUP(K292,CódigosRetorno!$A$2:$B$2000,2,FALSE)</f>
        <v>El valor del tag nombre del tributo no corresponde al esperado.</v>
      </c>
      <c r="M292" s="138" t="s">
        <v>1653</v>
      </c>
    </row>
    <row r="293" spans="2:13" ht="24" x14ac:dyDescent="0.35">
      <c r="B293" s="885"/>
      <c r="C293" s="894"/>
      <c r="D293" s="885"/>
      <c r="E293" s="885"/>
      <c r="F293" s="868" t="s">
        <v>144</v>
      </c>
      <c r="G293" s="889" t="s">
        <v>3997</v>
      </c>
      <c r="H293" s="873" t="s">
        <v>4024</v>
      </c>
      <c r="I293" s="139" t="s">
        <v>606</v>
      </c>
      <c r="J293" s="145" t="s">
        <v>6</v>
      </c>
      <c r="K293" s="147" t="s">
        <v>1796</v>
      </c>
      <c r="L293" s="139" t="str">
        <f>VLOOKUP(K293,CódigosRetorno!$A$2:$B$2000,2,FALSE)</f>
        <v>El XML no contiene el tag código de tributo internacional de impuestos globales</v>
      </c>
      <c r="M293" s="148" t="s">
        <v>9</v>
      </c>
    </row>
    <row r="294" spans="2:13" ht="24" x14ac:dyDescent="0.35">
      <c r="B294" s="869"/>
      <c r="C294" s="878"/>
      <c r="D294" s="869"/>
      <c r="E294" s="869"/>
      <c r="F294" s="869"/>
      <c r="G294" s="891"/>
      <c r="H294" s="874"/>
      <c r="I294" s="141" t="s">
        <v>1797</v>
      </c>
      <c r="J294" s="145" t="s">
        <v>6</v>
      </c>
      <c r="K294" s="147" t="s">
        <v>1798</v>
      </c>
      <c r="L294" s="139" t="str">
        <f>VLOOKUP(K294,CódigosRetorno!$A$2:$B$2000,2,FALSE)</f>
        <v>El valor del tag codigo de tributo internacional no corresponde al esperado.</v>
      </c>
      <c r="M294" s="138" t="s">
        <v>1653</v>
      </c>
    </row>
    <row r="295" spans="2:13" ht="24" x14ac:dyDescent="0.35">
      <c r="B295" s="868">
        <v>41</v>
      </c>
      <c r="C295" s="877" t="s">
        <v>4040</v>
      </c>
      <c r="D295" s="889" t="s">
        <v>63</v>
      </c>
      <c r="E295" s="868" t="s">
        <v>143</v>
      </c>
      <c r="F295" s="868" t="s">
        <v>300</v>
      </c>
      <c r="G295" s="889" t="s">
        <v>1714</v>
      </c>
      <c r="H295" s="873" t="s">
        <v>4041</v>
      </c>
      <c r="I295" s="141" t="s">
        <v>66</v>
      </c>
      <c r="J295" s="145" t="s">
        <v>6</v>
      </c>
      <c r="K295" s="147" t="s">
        <v>1762</v>
      </c>
      <c r="L295" s="139" t="str">
        <f>VLOOKUP(K295,CódigosRetorno!$A$2:$B$2000,2,FALSE)</f>
        <v>El XML no contiene el tag o no existe información de total valor de venta globales</v>
      </c>
      <c r="M295" s="81" t="s">
        <v>9</v>
      </c>
    </row>
    <row r="296" spans="2:13" ht="24" x14ac:dyDescent="0.35">
      <c r="B296" s="885"/>
      <c r="C296" s="894"/>
      <c r="D296" s="890"/>
      <c r="E296" s="885"/>
      <c r="F296" s="885"/>
      <c r="G296" s="890"/>
      <c r="H296" s="886"/>
      <c r="I296" s="139" t="s">
        <v>1613</v>
      </c>
      <c r="J296" s="131" t="s">
        <v>6</v>
      </c>
      <c r="K296" s="145" t="s">
        <v>4042</v>
      </c>
      <c r="L296" s="139" t="str">
        <f>VLOOKUP(K296,CódigosRetorno!$A$2:$B$2000,2,FALSE)</f>
        <v>El monto base de la retencion de renta global no cumple con el formato establecido</v>
      </c>
      <c r="M296" s="148" t="s">
        <v>9</v>
      </c>
    </row>
    <row r="297" spans="2:13" ht="144" x14ac:dyDescent="0.35">
      <c r="B297" s="885"/>
      <c r="C297" s="894"/>
      <c r="D297" s="890"/>
      <c r="E297" s="885"/>
      <c r="F297" s="869"/>
      <c r="G297" s="891"/>
      <c r="H297" s="874"/>
      <c r="I297" s="139" t="s">
        <v>4043</v>
      </c>
      <c r="J297" s="131" t="s">
        <v>208</v>
      </c>
      <c r="K297" s="145" t="s">
        <v>4044</v>
      </c>
      <c r="L297" s="139" t="str">
        <f>VLOOKUP(K297,CódigosRetorno!$A$2:$B$2000,2,FALSE)</f>
        <v>El monto base global de la retencion de renta no coincide con el valor calculado</v>
      </c>
      <c r="M297" s="148" t="s">
        <v>9</v>
      </c>
    </row>
    <row r="298" spans="2:13" ht="24" x14ac:dyDescent="0.35">
      <c r="B298" s="885"/>
      <c r="C298" s="894"/>
      <c r="D298" s="890"/>
      <c r="E298" s="885"/>
      <c r="F298" s="138" t="s">
        <v>144</v>
      </c>
      <c r="G298" s="131" t="s">
        <v>3849</v>
      </c>
      <c r="H298" s="146" t="s">
        <v>1570</v>
      </c>
      <c r="I298" s="141" t="s">
        <v>1593</v>
      </c>
      <c r="J298" s="145" t="s">
        <v>6</v>
      </c>
      <c r="K298" s="147" t="s">
        <v>3946</v>
      </c>
      <c r="L298" s="139" t="str">
        <f>VLOOKUP(K298,CódigosRetorno!$A$2:$B$2000,2,FALSE)</f>
        <v>La moneda debe ser la misma en todo el documento</v>
      </c>
      <c r="M298" s="138" t="s">
        <v>1295</v>
      </c>
    </row>
    <row r="299" spans="2:13" ht="24" x14ac:dyDescent="0.35">
      <c r="B299" s="885"/>
      <c r="C299" s="894"/>
      <c r="D299" s="890"/>
      <c r="E299" s="885"/>
      <c r="F299" s="868" t="s">
        <v>300</v>
      </c>
      <c r="G299" s="889" t="s">
        <v>1714</v>
      </c>
      <c r="H299" s="873" t="s">
        <v>4045</v>
      </c>
      <c r="I299" s="139" t="s">
        <v>1613</v>
      </c>
      <c r="J299" s="145" t="s">
        <v>6</v>
      </c>
      <c r="K299" s="147" t="s">
        <v>1193</v>
      </c>
      <c r="L299" s="139" t="str">
        <f>VLOOKUP(K299,CódigosRetorno!$A$2:$B$2000,2,FALSE)</f>
        <v>El dato ingresado en TaxAmount no cumple con el formato establecido</v>
      </c>
      <c r="M299" s="148" t="s">
        <v>9</v>
      </c>
    </row>
    <row r="300" spans="2:13" ht="144" x14ac:dyDescent="0.35">
      <c r="B300" s="885"/>
      <c r="C300" s="894"/>
      <c r="D300" s="890"/>
      <c r="E300" s="885"/>
      <c r="F300" s="869"/>
      <c r="G300" s="891"/>
      <c r="H300" s="874"/>
      <c r="I300" s="139" t="s">
        <v>4046</v>
      </c>
      <c r="J300" s="145" t="s">
        <v>208</v>
      </c>
      <c r="K300" s="147" t="s">
        <v>4047</v>
      </c>
      <c r="L300" s="139" t="str">
        <f>VLOOKUP(K300,CódigosRetorno!$A$2:$B$2000,2,FALSE)</f>
        <v>El importe de la retencion de renta no coincide con el valor calculado</v>
      </c>
      <c r="M300" s="148" t="s">
        <v>9</v>
      </c>
    </row>
    <row r="301" spans="2:13" ht="24" x14ac:dyDescent="0.35">
      <c r="B301" s="885"/>
      <c r="C301" s="894"/>
      <c r="D301" s="890"/>
      <c r="E301" s="885"/>
      <c r="F301" s="138" t="s">
        <v>144</v>
      </c>
      <c r="G301" s="131" t="s">
        <v>3849</v>
      </c>
      <c r="H301" s="146" t="s">
        <v>1570</v>
      </c>
      <c r="I301" s="141" t="s">
        <v>1593</v>
      </c>
      <c r="J301" s="145" t="s">
        <v>6</v>
      </c>
      <c r="K301" s="147" t="s">
        <v>3946</v>
      </c>
      <c r="L301" s="139" t="str">
        <f>VLOOKUP(K301,CódigosRetorno!$A$2:$B$2000,2,FALSE)</f>
        <v>La moneda debe ser la misma en todo el documento</v>
      </c>
      <c r="M301" s="138" t="s">
        <v>1295</v>
      </c>
    </row>
    <row r="302" spans="2:13" ht="24" x14ac:dyDescent="0.35">
      <c r="B302" s="885"/>
      <c r="C302" s="894"/>
      <c r="D302" s="890"/>
      <c r="E302" s="885"/>
      <c r="F302" s="868" t="s">
        <v>664</v>
      </c>
      <c r="G302" s="889" t="s">
        <v>3997</v>
      </c>
      <c r="H302" s="873" t="s">
        <v>4022</v>
      </c>
      <c r="I302" s="139" t="s">
        <v>606</v>
      </c>
      <c r="J302" s="131" t="s">
        <v>6</v>
      </c>
      <c r="K302" s="78" t="s">
        <v>1784</v>
      </c>
      <c r="L302" s="139" t="str">
        <f>VLOOKUP(K302,CódigosRetorno!$A$2:$B$2000,2,FALSE)</f>
        <v>El XML no contiene el tag o no existe información de código de tributo.</v>
      </c>
      <c r="M302" s="148" t="s">
        <v>9</v>
      </c>
    </row>
    <row r="303" spans="2:13" ht="24" x14ac:dyDescent="0.35">
      <c r="B303" s="885"/>
      <c r="C303" s="894"/>
      <c r="D303" s="890"/>
      <c r="E303" s="885"/>
      <c r="F303" s="885"/>
      <c r="G303" s="890"/>
      <c r="H303" s="886"/>
      <c r="I303" s="141" t="s">
        <v>1785</v>
      </c>
      <c r="J303" s="145" t="s">
        <v>6</v>
      </c>
      <c r="K303" s="147" t="s">
        <v>1786</v>
      </c>
      <c r="L303" s="139" t="str">
        <f>VLOOKUP(K303,CódigosRetorno!$A$2:$B$2000,2,FALSE)</f>
        <v>El dato ingresado como codigo de tributo global no corresponde al valor esperado.</v>
      </c>
      <c r="M303" s="138" t="s">
        <v>1653</v>
      </c>
    </row>
    <row r="304" spans="2:13" ht="24" x14ac:dyDescent="0.35">
      <c r="B304" s="885"/>
      <c r="C304" s="894"/>
      <c r="D304" s="890"/>
      <c r="E304" s="869"/>
      <c r="F304" s="869"/>
      <c r="G304" s="891"/>
      <c r="H304" s="874"/>
      <c r="I304" s="146" t="s">
        <v>1787</v>
      </c>
      <c r="J304" s="147" t="s">
        <v>6</v>
      </c>
      <c r="K304" s="147" t="s">
        <v>1788</v>
      </c>
      <c r="L304" s="139" t="str">
        <f>VLOOKUP(K304,CódigosRetorno!$A$2:$B$2000,2,FALSE)</f>
        <v>El código de tributo no debe repetirse a nivel de totales</v>
      </c>
      <c r="M304" s="126" t="s">
        <v>9</v>
      </c>
    </row>
    <row r="305" spans="2:13" ht="24" x14ac:dyDescent="0.35">
      <c r="B305" s="885"/>
      <c r="C305" s="894"/>
      <c r="D305" s="890"/>
      <c r="E305" s="872" t="s">
        <v>184</v>
      </c>
      <c r="F305" s="872"/>
      <c r="G305" s="138" t="s">
        <v>1661</v>
      </c>
      <c r="H305" s="141" t="s">
        <v>1329</v>
      </c>
      <c r="I305" s="139" t="s">
        <v>1662</v>
      </c>
      <c r="J305" s="131" t="s">
        <v>208</v>
      </c>
      <c r="K305" s="145" t="s">
        <v>1331</v>
      </c>
      <c r="L305" s="139" t="str">
        <f>VLOOKUP(K305,CódigosRetorno!$A$2:$B$2000,2,FALSE)</f>
        <v>El dato ingresado como atributo @schemeName es incorrecto.</v>
      </c>
      <c r="M305" s="148" t="s">
        <v>9</v>
      </c>
    </row>
    <row r="306" spans="2:13" ht="24" x14ac:dyDescent="0.35">
      <c r="B306" s="885"/>
      <c r="C306" s="894"/>
      <c r="D306" s="890"/>
      <c r="E306" s="872"/>
      <c r="F306" s="872"/>
      <c r="G306" s="138" t="s">
        <v>1257</v>
      </c>
      <c r="H306" s="141" t="s">
        <v>1258</v>
      </c>
      <c r="I306" s="139" t="s">
        <v>1259</v>
      </c>
      <c r="J306" s="131" t="s">
        <v>208</v>
      </c>
      <c r="K306" s="145" t="s">
        <v>1260</v>
      </c>
      <c r="L306" s="139" t="str">
        <f>VLOOKUP(K306,CódigosRetorno!$A$2:$B$2000,2,FALSE)</f>
        <v>El dato ingresado como atributo @schemeAgencyName es incorrecto.</v>
      </c>
      <c r="M306" s="148" t="s">
        <v>9</v>
      </c>
    </row>
    <row r="307" spans="2:13" ht="36" x14ac:dyDescent="0.35">
      <c r="B307" s="885"/>
      <c r="C307" s="894"/>
      <c r="D307" s="890"/>
      <c r="E307" s="872"/>
      <c r="F307" s="872"/>
      <c r="G307" s="138" t="s">
        <v>1690</v>
      </c>
      <c r="H307" s="146" t="s">
        <v>1333</v>
      </c>
      <c r="I307" s="139" t="s">
        <v>1664</v>
      </c>
      <c r="J307" s="145" t="s">
        <v>208</v>
      </c>
      <c r="K307" s="147" t="s">
        <v>1335</v>
      </c>
      <c r="L307" s="139" t="str">
        <f>VLOOKUP(K307,CódigosRetorno!$A$2:$B$2000,2,FALSE)</f>
        <v>El dato ingresado como atributo @schemeURI es incorrecto.</v>
      </c>
      <c r="M307" s="148" t="s">
        <v>9</v>
      </c>
    </row>
    <row r="308" spans="2:13" ht="24" x14ac:dyDescent="0.35">
      <c r="B308" s="885"/>
      <c r="C308" s="894"/>
      <c r="D308" s="890"/>
      <c r="E308" s="868" t="s">
        <v>143</v>
      </c>
      <c r="F308" s="868" t="s">
        <v>1665</v>
      </c>
      <c r="G308" s="889" t="s">
        <v>3997</v>
      </c>
      <c r="H308" s="873" t="s">
        <v>4023</v>
      </c>
      <c r="I308" s="139" t="s">
        <v>606</v>
      </c>
      <c r="J308" s="145" t="s">
        <v>6</v>
      </c>
      <c r="K308" s="147" t="s">
        <v>1792</v>
      </c>
      <c r="L308" s="139" t="str">
        <f>VLOOKUP(K308,CódigosRetorno!$A$2:$B$2000,2,FALSE)</f>
        <v>El XML no contiene el tag TaxScheme Name de impuestos globales</v>
      </c>
      <c r="M308" s="148" t="s">
        <v>9</v>
      </c>
    </row>
    <row r="309" spans="2:13" ht="24" x14ac:dyDescent="0.35">
      <c r="B309" s="885"/>
      <c r="C309" s="894"/>
      <c r="D309" s="890"/>
      <c r="E309" s="885"/>
      <c r="F309" s="869"/>
      <c r="G309" s="891"/>
      <c r="H309" s="874"/>
      <c r="I309" s="141" t="s">
        <v>1793</v>
      </c>
      <c r="J309" s="145" t="s">
        <v>6</v>
      </c>
      <c r="K309" s="147" t="s">
        <v>1794</v>
      </c>
      <c r="L309" s="139" t="str">
        <f>VLOOKUP(K309,CódigosRetorno!$A$2:$B$2000,2,FALSE)</f>
        <v>El valor del tag nombre del tributo no corresponde al esperado.</v>
      </c>
      <c r="M309" s="138" t="s">
        <v>1653</v>
      </c>
    </row>
    <row r="310" spans="2:13" ht="48" x14ac:dyDescent="0.35">
      <c r="B310" s="885"/>
      <c r="C310" s="894"/>
      <c r="D310" s="890"/>
      <c r="E310" s="885"/>
      <c r="F310" s="868" t="s">
        <v>144</v>
      </c>
      <c r="G310" s="889" t="s">
        <v>3997</v>
      </c>
      <c r="H310" s="141" t="s">
        <v>4024</v>
      </c>
      <c r="I310" s="139" t="s">
        <v>606</v>
      </c>
      <c r="J310" s="145" t="s">
        <v>6</v>
      </c>
      <c r="K310" s="147" t="s">
        <v>1796</v>
      </c>
      <c r="L310" s="139" t="str">
        <f>VLOOKUP(K310,CódigosRetorno!$A$2:$B$2000,2,FALSE)</f>
        <v>El XML no contiene el tag código de tributo internacional de impuestos globales</v>
      </c>
      <c r="M310" s="138" t="s">
        <v>9</v>
      </c>
    </row>
    <row r="311" spans="2:13" ht="24" x14ac:dyDescent="0.35">
      <c r="B311" s="869"/>
      <c r="C311" s="878"/>
      <c r="D311" s="891"/>
      <c r="E311" s="869"/>
      <c r="F311" s="869"/>
      <c r="G311" s="891"/>
      <c r="H311" s="141"/>
      <c r="I311" s="141" t="s">
        <v>1797</v>
      </c>
      <c r="J311" s="145" t="s">
        <v>6</v>
      </c>
      <c r="K311" s="147" t="s">
        <v>1798</v>
      </c>
      <c r="L311" s="139" t="str">
        <f>VLOOKUP(K311,CódigosRetorno!$A$2:$B$2000,2,FALSE)</f>
        <v>El valor del tag codigo de tributo internacional no corresponde al esperado.</v>
      </c>
      <c r="M311" s="138" t="s">
        <v>1653</v>
      </c>
    </row>
    <row r="312" spans="2:13" ht="24" x14ac:dyDescent="0.35">
      <c r="B312" s="868">
        <f>B295+1</f>
        <v>42</v>
      </c>
      <c r="C312" s="877" t="s">
        <v>4048</v>
      </c>
      <c r="D312" s="889" t="s">
        <v>63</v>
      </c>
      <c r="E312" s="868" t="s">
        <v>184</v>
      </c>
      <c r="F312" s="868" t="s">
        <v>300</v>
      </c>
      <c r="G312" s="889" t="s">
        <v>1714</v>
      </c>
      <c r="H312" s="873" t="s">
        <v>4049</v>
      </c>
      <c r="I312" s="141" t="s">
        <v>66</v>
      </c>
      <c r="J312" s="145" t="s">
        <v>6</v>
      </c>
      <c r="K312" s="147" t="s">
        <v>1762</v>
      </c>
      <c r="L312" s="139" t="str">
        <f>VLOOKUP(K312,CódigosRetorno!$A$2:$B$2000,2,FALSE)</f>
        <v>El XML no contiene el tag o no existe información de total valor de venta globales</v>
      </c>
      <c r="M312" s="148" t="s">
        <v>9</v>
      </c>
    </row>
    <row r="313" spans="2:13" ht="24" x14ac:dyDescent="0.35">
      <c r="B313" s="885"/>
      <c r="C313" s="894"/>
      <c r="D313" s="890"/>
      <c r="E313" s="885"/>
      <c r="F313" s="885"/>
      <c r="G313" s="890"/>
      <c r="H313" s="886"/>
      <c r="I313" s="139" t="s">
        <v>1613</v>
      </c>
      <c r="J313" s="131" t="s">
        <v>6</v>
      </c>
      <c r="K313" s="145" t="s">
        <v>1763</v>
      </c>
      <c r="L313" s="139" t="str">
        <f>VLOOKUP(K313,CódigosRetorno!$A$2:$B$2000,2,FALSE)</f>
        <v>El dato ingresado en el total valor de venta globales no cumple con el formato establecido</v>
      </c>
      <c r="M313" s="148" t="s">
        <v>9</v>
      </c>
    </row>
    <row r="314" spans="2:13" ht="48" x14ac:dyDescent="0.35">
      <c r="B314" s="885"/>
      <c r="C314" s="894"/>
      <c r="D314" s="890"/>
      <c r="E314" s="885"/>
      <c r="F314" s="869"/>
      <c r="G314" s="891"/>
      <c r="H314" s="874"/>
      <c r="I314" s="139" t="s">
        <v>4050</v>
      </c>
      <c r="J314" s="131" t="s">
        <v>208</v>
      </c>
      <c r="K314" s="145" t="s">
        <v>2989</v>
      </c>
      <c r="L314" s="139" t="str">
        <f>VLOOKUP(K314,CódigosRetorno!$A$2:$B$2000,2,FALSE)</f>
        <v>La sumatoria del monto base - Otros tributos de línea no corresponden al total</v>
      </c>
      <c r="M314" s="148" t="s">
        <v>9</v>
      </c>
    </row>
    <row r="315" spans="2:13" ht="24" x14ac:dyDescent="0.35">
      <c r="B315" s="885"/>
      <c r="C315" s="894"/>
      <c r="D315" s="890"/>
      <c r="E315" s="885"/>
      <c r="F315" s="138" t="s">
        <v>144</v>
      </c>
      <c r="G315" s="131" t="s">
        <v>3849</v>
      </c>
      <c r="H315" s="146" t="s">
        <v>1570</v>
      </c>
      <c r="I315" s="141" t="s">
        <v>1593</v>
      </c>
      <c r="J315" s="145" t="s">
        <v>6</v>
      </c>
      <c r="K315" s="147" t="s">
        <v>3946</v>
      </c>
      <c r="L315" s="139" t="str">
        <f>VLOOKUP(K315,CódigosRetorno!$A$2:$B$2000,2,FALSE)</f>
        <v>La moneda debe ser la misma en todo el documento</v>
      </c>
      <c r="M315" s="138" t="s">
        <v>1295</v>
      </c>
    </row>
    <row r="316" spans="2:13" ht="24" x14ac:dyDescent="0.35">
      <c r="B316" s="885"/>
      <c r="C316" s="894"/>
      <c r="D316" s="890"/>
      <c r="E316" s="885"/>
      <c r="F316" s="868" t="s">
        <v>300</v>
      </c>
      <c r="G316" s="889" t="s">
        <v>1714</v>
      </c>
      <c r="H316" s="873" t="s">
        <v>4051</v>
      </c>
      <c r="I316" s="139" t="s">
        <v>1613</v>
      </c>
      <c r="J316" s="145" t="s">
        <v>6</v>
      </c>
      <c r="K316" s="147" t="s">
        <v>1193</v>
      </c>
      <c r="L316" s="139" t="str">
        <f>VLOOKUP(K316,CódigosRetorno!$A$2:$B$2000,2,FALSE)</f>
        <v>El dato ingresado en TaxAmount no cumple con el formato establecido</v>
      </c>
      <c r="M316" s="138" t="s">
        <v>9</v>
      </c>
    </row>
    <row r="317" spans="2:13" ht="48" x14ac:dyDescent="0.35">
      <c r="B317" s="885"/>
      <c r="C317" s="894"/>
      <c r="D317" s="890"/>
      <c r="E317" s="885"/>
      <c r="F317" s="869"/>
      <c r="G317" s="891"/>
      <c r="H317" s="874"/>
      <c r="I317" s="139" t="s">
        <v>1842</v>
      </c>
      <c r="J317" s="131" t="s">
        <v>208</v>
      </c>
      <c r="K317" s="147" t="s">
        <v>2996</v>
      </c>
      <c r="L317" s="139" t="str">
        <f>VLOOKUP(K317,CódigosRetorno!$A$2:$B$2000,2,FALSE)</f>
        <v>La sumatoria del total del importe del tributo Otros tributos de línea no corresponden al total</v>
      </c>
      <c r="M317" s="138"/>
    </row>
    <row r="318" spans="2:13" ht="24" x14ac:dyDescent="0.35">
      <c r="B318" s="885"/>
      <c r="C318" s="894"/>
      <c r="D318" s="890"/>
      <c r="E318" s="885"/>
      <c r="F318" s="138" t="s">
        <v>144</v>
      </c>
      <c r="G318" s="131" t="s">
        <v>3849</v>
      </c>
      <c r="H318" s="146" t="s">
        <v>1570</v>
      </c>
      <c r="I318" s="141" t="s">
        <v>1593</v>
      </c>
      <c r="J318" s="145" t="s">
        <v>6</v>
      </c>
      <c r="K318" s="147" t="s">
        <v>3946</v>
      </c>
      <c r="L318" s="139" t="str">
        <f>VLOOKUP(K318,CódigosRetorno!$A$2:$B$2000,2,FALSE)</f>
        <v>La moneda debe ser la misma en todo el documento</v>
      </c>
      <c r="M318" s="138" t="s">
        <v>1295</v>
      </c>
    </row>
    <row r="319" spans="2:13" ht="24" x14ac:dyDescent="0.35">
      <c r="B319" s="885"/>
      <c r="C319" s="894"/>
      <c r="D319" s="890"/>
      <c r="E319" s="885"/>
      <c r="F319" s="868" t="s">
        <v>664</v>
      </c>
      <c r="G319" s="889" t="s">
        <v>3997</v>
      </c>
      <c r="H319" s="873" t="s">
        <v>4022</v>
      </c>
      <c r="I319" s="139" t="s">
        <v>606</v>
      </c>
      <c r="J319" s="145" t="s">
        <v>6</v>
      </c>
      <c r="K319" s="147" t="s">
        <v>1784</v>
      </c>
      <c r="L319" s="139" t="str">
        <f>VLOOKUP(K319,CódigosRetorno!$A$2:$B$2000,2,FALSE)</f>
        <v>El XML no contiene el tag o no existe información de código de tributo.</v>
      </c>
      <c r="M319" s="148" t="s">
        <v>9</v>
      </c>
    </row>
    <row r="320" spans="2:13" ht="24" x14ac:dyDescent="0.35">
      <c r="B320" s="885"/>
      <c r="C320" s="894"/>
      <c r="D320" s="890"/>
      <c r="E320" s="885"/>
      <c r="F320" s="885"/>
      <c r="G320" s="890"/>
      <c r="H320" s="886"/>
      <c r="I320" s="141" t="s">
        <v>1785</v>
      </c>
      <c r="J320" s="145" t="s">
        <v>6</v>
      </c>
      <c r="K320" s="147" t="s">
        <v>1786</v>
      </c>
      <c r="L320" s="139" t="str">
        <f>VLOOKUP(K320,CódigosRetorno!$A$2:$B$2000,2,FALSE)</f>
        <v>El dato ingresado como codigo de tributo global no corresponde al valor esperado.</v>
      </c>
      <c r="M320" s="138" t="s">
        <v>1653</v>
      </c>
    </row>
    <row r="321" spans="2:13" ht="24" x14ac:dyDescent="0.35">
      <c r="B321" s="885"/>
      <c r="C321" s="894"/>
      <c r="D321" s="890"/>
      <c r="E321" s="885"/>
      <c r="F321" s="869"/>
      <c r="G321" s="891"/>
      <c r="H321" s="874"/>
      <c r="I321" s="146" t="s">
        <v>1787</v>
      </c>
      <c r="J321" s="147" t="s">
        <v>6</v>
      </c>
      <c r="K321" s="147" t="s">
        <v>1788</v>
      </c>
      <c r="L321" s="139" t="str">
        <f>VLOOKUP(K321,CódigosRetorno!$A$2:$B$2000,2,FALSE)</f>
        <v>El código de tributo no debe repetirse a nivel de totales</v>
      </c>
      <c r="M321" s="126" t="s">
        <v>9</v>
      </c>
    </row>
    <row r="322" spans="2:13" ht="24" x14ac:dyDescent="0.35">
      <c r="B322" s="885"/>
      <c r="C322" s="894"/>
      <c r="D322" s="890"/>
      <c r="E322" s="885"/>
      <c r="F322" s="872"/>
      <c r="G322" s="138" t="s">
        <v>1661</v>
      </c>
      <c r="H322" s="141" t="s">
        <v>1329</v>
      </c>
      <c r="I322" s="139" t="s">
        <v>1662</v>
      </c>
      <c r="J322" s="131" t="s">
        <v>208</v>
      </c>
      <c r="K322" s="145" t="s">
        <v>1331</v>
      </c>
      <c r="L322" s="139" t="str">
        <f>VLOOKUP(K322,CódigosRetorno!$A$2:$B$2000,2,FALSE)</f>
        <v>El dato ingresado como atributo @schemeName es incorrecto.</v>
      </c>
      <c r="M322" s="148" t="s">
        <v>9</v>
      </c>
    </row>
    <row r="323" spans="2:13" ht="24" x14ac:dyDescent="0.35">
      <c r="B323" s="885"/>
      <c r="C323" s="894"/>
      <c r="D323" s="890"/>
      <c r="E323" s="885"/>
      <c r="F323" s="872"/>
      <c r="G323" s="138" t="s">
        <v>1257</v>
      </c>
      <c r="H323" s="141" t="s">
        <v>1258</v>
      </c>
      <c r="I323" s="139" t="s">
        <v>1259</v>
      </c>
      <c r="J323" s="131" t="s">
        <v>208</v>
      </c>
      <c r="K323" s="145" t="s">
        <v>1260</v>
      </c>
      <c r="L323" s="139" t="str">
        <f>VLOOKUP(K323,CódigosRetorno!$A$2:$B$2000,2,FALSE)</f>
        <v>El dato ingresado como atributo @schemeAgencyName es incorrecto.</v>
      </c>
      <c r="M323" s="148" t="s">
        <v>9</v>
      </c>
    </row>
    <row r="324" spans="2:13" ht="36" x14ac:dyDescent="0.35">
      <c r="B324" s="885"/>
      <c r="C324" s="894"/>
      <c r="D324" s="890"/>
      <c r="E324" s="885"/>
      <c r="F324" s="872"/>
      <c r="G324" s="138" t="s">
        <v>1690</v>
      </c>
      <c r="H324" s="146" t="s">
        <v>1333</v>
      </c>
      <c r="I324" s="139" t="s">
        <v>1664</v>
      </c>
      <c r="J324" s="145" t="s">
        <v>208</v>
      </c>
      <c r="K324" s="147" t="s">
        <v>1335</v>
      </c>
      <c r="L324" s="139" t="str">
        <f>VLOOKUP(K324,CódigosRetorno!$A$2:$B$2000,2,FALSE)</f>
        <v>El dato ingresado como atributo @schemeURI es incorrecto.</v>
      </c>
      <c r="M324" s="148" t="s">
        <v>9</v>
      </c>
    </row>
    <row r="325" spans="2:13" ht="24" x14ac:dyDescent="0.35">
      <c r="B325" s="885"/>
      <c r="C325" s="894"/>
      <c r="D325" s="890"/>
      <c r="E325" s="885"/>
      <c r="F325" s="868" t="s">
        <v>1665</v>
      </c>
      <c r="G325" s="889" t="s">
        <v>3997</v>
      </c>
      <c r="H325" s="873" t="s">
        <v>4023</v>
      </c>
      <c r="I325" s="139" t="s">
        <v>606</v>
      </c>
      <c r="J325" s="145" t="s">
        <v>6</v>
      </c>
      <c r="K325" s="147" t="s">
        <v>1792</v>
      </c>
      <c r="L325" s="139" t="str">
        <f>VLOOKUP(K325,CódigosRetorno!$A$2:$B$2000,2,FALSE)</f>
        <v>El XML no contiene el tag TaxScheme Name de impuestos globales</v>
      </c>
      <c r="M325" s="148" t="s">
        <v>9</v>
      </c>
    </row>
    <row r="326" spans="2:13" ht="24" x14ac:dyDescent="0.35">
      <c r="B326" s="885"/>
      <c r="C326" s="894"/>
      <c r="D326" s="890"/>
      <c r="E326" s="885"/>
      <c r="F326" s="869"/>
      <c r="G326" s="891"/>
      <c r="H326" s="874"/>
      <c r="I326" s="141" t="s">
        <v>1793</v>
      </c>
      <c r="J326" s="145" t="s">
        <v>6</v>
      </c>
      <c r="K326" s="147" t="s">
        <v>1794</v>
      </c>
      <c r="L326" s="139" t="str">
        <f>VLOOKUP(K326,CódigosRetorno!$A$2:$B$2000,2,FALSE)</f>
        <v>El valor del tag nombre del tributo no corresponde al esperado.</v>
      </c>
      <c r="M326" s="138" t="s">
        <v>1653</v>
      </c>
    </row>
    <row r="327" spans="2:13" ht="24" x14ac:dyDescent="0.35">
      <c r="B327" s="885"/>
      <c r="C327" s="894"/>
      <c r="D327" s="890"/>
      <c r="E327" s="885"/>
      <c r="F327" s="868" t="s">
        <v>144</v>
      </c>
      <c r="G327" s="889" t="s">
        <v>3997</v>
      </c>
      <c r="H327" s="873" t="s">
        <v>4024</v>
      </c>
      <c r="I327" s="139" t="s">
        <v>606</v>
      </c>
      <c r="J327" s="145" t="s">
        <v>6</v>
      </c>
      <c r="K327" s="147" t="s">
        <v>1796</v>
      </c>
      <c r="L327" s="139" t="str">
        <f>VLOOKUP(K327,CódigosRetorno!$A$2:$B$2000,2,FALSE)</f>
        <v>El XML no contiene el tag código de tributo internacional de impuestos globales</v>
      </c>
      <c r="M327" s="138" t="s">
        <v>9</v>
      </c>
    </row>
    <row r="328" spans="2:13" ht="24" x14ac:dyDescent="0.35">
      <c r="B328" s="869"/>
      <c r="C328" s="878"/>
      <c r="D328" s="891"/>
      <c r="E328" s="869"/>
      <c r="F328" s="869"/>
      <c r="G328" s="891"/>
      <c r="H328" s="874"/>
      <c r="I328" s="141" t="s">
        <v>1797</v>
      </c>
      <c r="J328" s="145" t="s">
        <v>6</v>
      </c>
      <c r="K328" s="147" t="s">
        <v>1798</v>
      </c>
      <c r="L328" s="139" t="str">
        <f>VLOOKUP(K328,CódigosRetorno!$A$2:$B$2000,2,FALSE)</f>
        <v>El valor del tag codigo de tributo internacional no corresponde al esperado.</v>
      </c>
      <c r="M328" s="138" t="s">
        <v>1653</v>
      </c>
    </row>
    <row r="329" spans="2:13" ht="24" x14ac:dyDescent="0.35">
      <c r="B329" s="868">
        <f>B312+1</f>
        <v>43</v>
      </c>
      <c r="C329" s="877" t="s">
        <v>4052</v>
      </c>
      <c r="D329" s="889" t="s">
        <v>63</v>
      </c>
      <c r="E329" s="889" t="s">
        <v>143</v>
      </c>
      <c r="F329" s="868" t="s">
        <v>300</v>
      </c>
      <c r="G329" s="889" t="s">
        <v>301</v>
      </c>
      <c r="H329" s="873" t="s">
        <v>4053</v>
      </c>
      <c r="I329" s="139" t="s">
        <v>4054</v>
      </c>
      <c r="J329" s="145" t="s">
        <v>6</v>
      </c>
      <c r="K329" s="145" t="s">
        <v>4055</v>
      </c>
      <c r="L329" s="139" t="str">
        <f>VLOOKUP(K329,CódigosRetorno!$A$2:$B$2000,2,FALSE)</f>
        <v>No existe el tag cac:LegalMonetaryTotal/cbc:LineExtensionAmount</v>
      </c>
      <c r="M329" s="148" t="s">
        <v>9</v>
      </c>
    </row>
    <row r="330" spans="2:13" ht="36" x14ac:dyDescent="0.35">
      <c r="B330" s="885"/>
      <c r="C330" s="894"/>
      <c r="D330" s="890"/>
      <c r="E330" s="890"/>
      <c r="F330" s="885"/>
      <c r="G330" s="890"/>
      <c r="H330" s="886"/>
      <c r="I330" s="139" t="s">
        <v>1884</v>
      </c>
      <c r="J330" s="145" t="s">
        <v>6</v>
      </c>
      <c r="K330" s="145" t="s">
        <v>1885</v>
      </c>
      <c r="L330" s="139" t="str">
        <f>VLOOKUP(K330,CódigosRetorno!$A$2:$B$2000,2,FALSE)</f>
        <v>El dato ingresado en total valor de venta no cumple con el estandar</v>
      </c>
      <c r="M330" s="148" t="s">
        <v>9</v>
      </c>
    </row>
    <row r="331" spans="2:13" ht="60" x14ac:dyDescent="0.35">
      <c r="B331" s="885"/>
      <c r="C331" s="894"/>
      <c r="D331" s="890"/>
      <c r="E331" s="890"/>
      <c r="F331" s="885"/>
      <c r="G331" s="890"/>
      <c r="H331" s="886"/>
      <c r="I331" s="139" t="s">
        <v>4056</v>
      </c>
      <c r="J331" s="145" t="s">
        <v>208</v>
      </c>
      <c r="K331" s="145" t="s">
        <v>3024</v>
      </c>
      <c r="L331" s="139" t="str">
        <f>VLOOKUP(MID(K331,1,4),CódigosRetorno!$A$2:$B$2000,2,FALSE)</f>
        <v>La sumatoria de valor de venta no corresponde a los importes consignados</v>
      </c>
      <c r="M331" s="126" t="s">
        <v>9</v>
      </c>
    </row>
    <row r="332" spans="2:13" ht="72" x14ac:dyDescent="0.35">
      <c r="B332" s="885"/>
      <c r="C332" s="894"/>
      <c r="D332" s="890"/>
      <c r="E332" s="890"/>
      <c r="F332" s="885"/>
      <c r="G332" s="890"/>
      <c r="H332" s="886"/>
      <c r="I332" s="139" t="s">
        <v>4057</v>
      </c>
      <c r="J332" s="131" t="s">
        <v>6</v>
      </c>
      <c r="K332" s="145" t="s">
        <v>4058</v>
      </c>
      <c r="L332" s="139" t="str">
        <f>VLOOKUP(K332,CódigosRetorno!$A$2:$B$2000,2,FALSE)</f>
        <v>Vendedor supera el monto permitido para la emision de una liquidacion de compra</v>
      </c>
      <c r="M332" s="148" t="s">
        <v>9</v>
      </c>
    </row>
    <row r="333" spans="2:13" ht="72" x14ac:dyDescent="0.35">
      <c r="B333" s="885"/>
      <c r="C333" s="894"/>
      <c r="D333" s="890"/>
      <c r="E333" s="890"/>
      <c r="F333" s="869"/>
      <c r="G333" s="891"/>
      <c r="H333" s="874"/>
      <c r="I333" s="139" t="s">
        <v>4059</v>
      </c>
      <c r="J333" s="131" t="s">
        <v>208</v>
      </c>
      <c r="K333" s="145" t="s">
        <v>4060</v>
      </c>
      <c r="L333" s="139" t="str">
        <f>VLOOKUP(K333,CódigosRetorno!$A$2:$B$2000,2,FALSE)</f>
        <v>Vendedor supera el monto permitido para la emision de una liquidacion de compra</v>
      </c>
      <c r="M333" s="148" t="s">
        <v>9</v>
      </c>
    </row>
    <row r="334" spans="2:13" ht="24" x14ac:dyDescent="0.35">
      <c r="B334" s="869"/>
      <c r="C334" s="878"/>
      <c r="D334" s="891"/>
      <c r="E334" s="891"/>
      <c r="F334" s="131" t="s">
        <v>144</v>
      </c>
      <c r="G334" s="131" t="s">
        <v>3849</v>
      </c>
      <c r="H334" s="146" t="s">
        <v>1570</v>
      </c>
      <c r="I334" s="141" t="s">
        <v>1593</v>
      </c>
      <c r="J334" s="145" t="s">
        <v>6</v>
      </c>
      <c r="K334" s="147" t="s">
        <v>3946</v>
      </c>
      <c r="L334" s="139" t="str">
        <f>VLOOKUP(K334,CódigosRetorno!$A$2:$B$2000,2,FALSE)</f>
        <v>La moneda debe ser la misma en todo el documento</v>
      </c>
      <c r="M334" s="138" t="s">
        <v>1295</v>
      </c>
    </row>
    <row r="335" spans="2:13" ht="24" x14ac:dyDescent="0.35">
      <c r="B335" s="868">
        <f>B329+1</f>
        <v>44</v>
      </c>
      <c r="C335" s="877" t="s">
        <v>4061</v>
      </c>
      <c r="D335" s="889" t="s">
        <v>63</v>
      </c>
      <c r="E335" s="889" t="s">
        <v>143</v>
      </c>
      <c r="F335" s="868" t="s">
        <v>300</v>
      </c>
      <c r="G335" s="889" t="s">
        <v>301</v>
      </c>
      <c r="H335" s="873" t="s">
        <v>4062</v>
      </c>
      <c r="I335" s="139" t="s">
        <v>4054</v>
      </c>
      <c r="J335" s="145" t="s">
        <v>6</v>
      </c>
      <c r="K335" s="145" t="s">
        <v>4063</v>
      </c>
      <c r="L335" s="139" t="str">
        <f>VLOOKUP(K335,CódigosRetorno!$A$2:$B$2000,2,FALSE)</f>
        <v>No existe el tag cac:LegalMonetaryTotal/cbc:TaxInclusiveAmount</v>
      </c>
      <c r="M335" s="148" t="s">
        <v>9</v>
      </c>
    </row>
    <row r="336" spans="2:13" ht="36" x14ac:dyDescent="0.35">
      <c r="B336" s="885"/>
      <c r="C336" s="894"/>
      <c r="D336" s="890"/>
      <c r="E336" s="890"/>
      <c r="F336" s="885"/>
      <c r="G336" s="890"/>
      <c r="H336" s="886"/>
      <c r="I336" s="139" t="s">
        <v>1884</v>
      </c>
      <c r="J336" s="145" t="s">
        <v>6</v>
      </c>
      <c r="K336" s="145" t="s">
        <v>1891</v>
      </c>
      <c r="L336" s="139" t="str">
        <f>VLOOKUP(K336,CódigosRetorno!$A$2:$B$2000,2,FALSE)</f>
        <v>El dato ingresado en total precio de venta no cumple con el formato establecido</v>
      </c>
      <c r="M336" s="148" t="s">
        <v>9</v>
      </c>
    </row>
    <row r="337" spans="2:13" ht="84" x14ac:dyDescent="0.35">
      <c r="B337" s="885"/>
      <c r="C337" s="894"/>
      <c r="D337" s="890"/>
      <c r="E337" s="890"/>
      <c r="F337" s="885"/>
      <c r="G337" s="890"/>
      <c r="H337" s="886"/>
      <c r="I337" s="139" t="s">
        <v>4064</v>
      </c>
      <c r="J337" s="145" t="s">
        <v>208</v>
      </c>
      <c r="K337" s="145" t="s">
        <v>3030</v>
      </c>
      <c r="L337" s="139" t="str">
        <f>VLOOKUP(MID(K337,1,4),CódigosRetorno!$A$2:$B$2000,2,FALSE)</f>
        <v>La sumatoria del Total del valor de venta más los impuestos no concuerda con la base imponible</v>
      </c>
      <c r="M337" s="126" t="s">
        <v>9</v>
      </c>
    </row>
    <row r="338" spans="2:13" ht="24" x14ac:dyDescent="0.35">
      <c r="B338" s="869"/>
      <c r="C338" s="878"/>
      <c r="D338" s="891"/>
      <c r="E338" s="891"/>
      <c r="F338" s="131" t="s">
        <v>144</v>
      </c>
      <c r="G338" s="131" t="s">
        <v>3849</v>
      </c>
      <c r="H338" s="146" t="s">
        <v>1570</v>
      </c>
      <c r="I338" s="141" t="s">
        <v>1593</v>
      </c>
      <c r="J338" s="145" t="s">
        <v>6</v>
      </c>
      <c r="K338" s="147" t="s">
        <v>3946</v>
      </c>
      <c r="L338" s="139" t="str">
        <f>VLOOKUP(K338,CódigosRetorno!$A$2:$B$2000,2,FALSE)</f>
        <v>La moneda debe ser la misma en todo el documento</v>
      </c>
      <c r="M338" s="138" t="s">
        <v>1295</v>
      </c>
    </row>
    <row r="339" spans="2:13" ht="24" x14ac:dyDescent="0.35">
      <c r="B339" s="868">
        <f>B335+1</f>
        <v>45</v>
      </c>
      <c r="C339" s="877" t="s">
        <v>4065</v>
      </c>
      <c r="D339" s="889" t="s">
        <v>63</v>
      </c>
      <c r="E339" s="889" t="s">
        <v>184</v>
      </c>
      <c r="F339" s="138" t="s">
        <v>300</v>
      </c>
      <c r="G339" s="131" t="s">
        <v>301</v>
      </c>
      <c r="H339" s="141" t="s">
        <v>4066</v>
      </c>
      <c r="I339" s="141" t="s">
        <v>322</v>
      </c>
      <c r="J339" s="145" t="s">
        <v>208</v>
      </c>
      <c r="K339" s="147" t="s">
        <v>3034</v>
      </c>
      <c r="L339" s="139" t="str">
        <f>VLOOKUP(K339,CódigosRetorno!$A$2:$B$2000,2,FALSE)</f>
        <v>El monto para el redondeo del Importe Total excede el valor permitido</v>
      </c>
      <c r="M339" s="138" t="s">
        <v>9</v>
      </c>
    </row>
    <row r="340" spans="2:13" ht="24" x14ac:dyDescent="0.35">
      <c r="B340" s="869"/>
      <c r="C340" s="878"/>
      <c r="D340" s="891"/>
      <c r="E340" s="891"/>
      <c r="F340" s="131" t="s">
        <v>144</v>
      </c>
      <c r="G340" s="131" t="s">
        <v>3849</v>
      </c>
      <c r="H340" s="146" t="s">
        <v>1570</v>
      </c>
      <c r="I340" s="141" t="s">
        <v>1593</v>
      </c>
      <c r="J340" s="145" t="s">
        <v>6</v>
      </c>
      <c r="K340" s="147" t="s">
        <v>3946</v>
      </c>
      <c r="L340" s="139" t="str">
        <f>VLOOKUP(K340,CódigosRetorno!$A$2:$B$2000,2,FALSE)</f>
        <v>La moneda debe ser la misma en todo el documento</v>
      </c>
      <c r="M340" s="138" t="s">
        <v>1295</v>
      </c>
    </row>
    <row r="341" spans="2:13" ht="24" x14ac:dyDescent="0.35">
      <c r="B341" s="868">
        <f>B339+1</f>
        <v>46</v>
      </c>
      <c r="C341" s="877" t="s">
        <v>4067</v>
      </c>
      <c r="D341" s="892" t="s">
        <v>63</v>
      </c>
      <c r="E341" s="892" t="s">
        <v>143</v>
      </c>
      <c r="F341" s="868" t="s">
        <v>300</v>
      </c>
      <c r="G341" s="889" t="s">
        <v>1714</v>
      </c>
      <c r="H341" s="873" t="s">
        <v>4068</v>
      </c>
      <c r="I341" s="139" t="s">
        <v>1613</v>
      </c>
      <c r="J341" s="145" t="s">
        <v>6</v>
      </c>
      <c r="K341" s="147" t="s">
        <v>1878</v>
      </c>
      <c r="L341" s="139" t="str">
        <f>VLOOKUP(K341,CódigosRetorno!$A$2:$B$2000,2,FALSE)</f>
        <v>El dato ingresado en PayableAmount no cumple con el formato establecido</v>
      </c>
      <c r="M341" s="138" t="s">
        <v>9</v>
      </c>
    </row>
    <row r="342" spans="2:13" ht="228" x14ac:dyDescent="0.35">
      <c r="B342" s="885"/>
      <c r="C342" s="894"/>
      <c r="D342" s="892"/>
      <c r="E342" s="892"/>
      <c r="F342" s="885"/>
      <c r="G342" s="890"/>
      <c r="H342" s="886"/>
      <c r="I342" s="141" t="s">
        <v>4069</v>
      </c>
      <c r="J342" s="145" t="s">
        <v>208</v>
      </c>
      <c r="K342" s="145" t="s">
        <v>3020</v>
      </c>
      <c r="L342" s="139" t="str">
        <f>VLOOKUP(MID(K342,1,4),CódigosRetorno!$A$2:$B$2000,2,FALSE)</f>
        <v>El importe total del comprobante no coincide con el valor calculado</v>
      </c>
      <c r="M342" s="210" t="s">
        <v>9</v>
      </c>
    </row>
    <row r="343" spans="2:13" ht="24" x14ac:dyDescent="0.35">
      <c r="B343" s="869"/>
      <c r="C343" s="878"/>
      <c r="D343" s="892"/>
      <c r="E343" s="892"/>
      <c r="F343" s="131" t="s">
        <v>144</v>
      </c>
      <c r="G343" s="131" t="s">
        <v>3849</v>
      </c>
      <c r="H343" s="146" t="s">
        <v>1570</v>
      </c>
      <c r="I343" s="141" t="s">
        <v>1593</v>
      </c>
      <c r="J343" s="145" t="s">
        <v>6</v>
      </c>
      <c r="K343" s="147" t="s">
        <v>3946</v>
      </c>
      <c r="L343" s="139" t="str">
        <f>VLOOKUP(K343,CódigosRetorno!$A$2:$B$2000,2,FALSE)</f>
        <v>La moneda debe ser la misma en todo el documento</v>
      </c>
      <c r="M343" s="138" t="s">
        <v>1295</v>
      </c>
    </row>
    <row r="344" spans="2:13" x14ac:dyDescent="0.35">
      <c r="B344" s="603" t="s">
        <v>1996</v>
      </c>
      <c r="C344" s="590"/>
      <c r="D344" s="596"/>
      <c r="E344" s="596"/>
      <c r="F344" s="605"/>
      <c r="G344" s="605"/>
      <c r="H344" s="675"/>
      <c r="I344" s="606"/>
      <c r="J344" s="606"/>
      <c r="K344" s="605" t="s">
        <v>9</v>
      </c>
      <c r="L344" s="595" t="str">
        <f>VLOOKUP(K344,CódigosRetorno!$A$2:$B$2000,2,FALSE)</f>
        <v>-</v>
      </c>
      <c r="M344" s="606"/>
    </row>
    <row r="345" spans="2:13" ht="24" x14ac:dyDescent="0.35">
      <c r="B345" s="868">
        <f>+B341+1</f>
        <v>47</v>
      </c>
      <c r="C345" s="877" t="s">
        <v>1997</v>
      </c>
      <c r="D345" s="889" t="s">
        <v>63</v>
      </c>
      <c r="E345" s="889" t="s">
        <v>184</v>
      </c>
      <c r="F345" s="868" t="s">
        <v>1998</v>
      </c>
      <c r="G345" s="889" t="s">
        <v>285</v>
      </c>
      <c r="H345" s="873" t="s">
        <v>4070</v>
      </c>
      <c r="I345" s="139" t="s">
        <v>2000</v>
      </c>
      <c r="J345" s="145" t="s">
        <v>6</v>
      </c>
      <c r="K345" s="147" t="s">
        <v>2001</v>
      </c>
      <c r="L345" s="139" t="str">
        <f>VLOOKUP(K345,CódigosRetorno!$A$2:$B$2000,2,FALSE)</f>
        <v>Falta identificador del pago del Monto de anticipo para relacionarlo con el comprobante que se realizo el  anticipo</v>
      </c>
      <c r="M345" s="148"/>
    </row>
    <row r="346" spans="2:13" ht="24" x14ac:dyDescent="0.35">
      <c r="B346" s="885"/>
      <c r="C346" s="894"/>
      <c r="D346" s="890"/>
      <c r="E346" s="890"/>
      <c r="F346" s="885"/>
      <c r="G346" s="890"/>
      <c r="H346" s="886"/>
      <c r="I346" s="139" t="s">
        <v>2002</v>
      </c>
      <c r="J346" s="145" t="s">
        <v>6</v>
      </c>
      <c r="K346" s="147" t="s">
        <v>2003</v>
      </c>
      <c r="L346" s="139" t="str">
        <f>VLOOKUP(K346,CódigosRetorno!$A$2:$B$2000,2,FALSE)</f>
        <v>El comprobante contiene un identificador de pago repetido en los montos anticipados</v>
      </c>
      <c r="M346" s="148" t="s">
        <v>9</v>
      </c>
    </row>
    <row r="347" spans="2:13" ht="72" x14ac:dyDescent="0.35">
      <c r="B347" s="885"/>
      <c r="C347" s="894"/>
      <c r="D347" s="890"/>
      <c r="E347" s="890"/>
      <c r="F347" s="885"/>
      <c r="G347" s="891"/>
      <c r="H347" s="874"/>
      <c r="I347" s="139" t="s">
        <v>4071</v>
      </c>
      <c r="J347" s="145" t="s">
        <v>6</v>
      </c>
      <c r="K347" s="147" t="s">
        <v>2005</v>
      </c>
      <c r="L347" s="139" t="str">
        <f>VLOOKUP(K347,CódigosRetorno!$A$2:$B$2000,2,FALSE)</f>
        <v>El comprobante contiene un pago anticipado pero no se ha consignado el documento que se realizo el anticipo</v>
      </c>
      <c r="M347" s="148" t="s">
        <v>9</v>
      </c>
    </row>
    <row r="348" spans="2:13" ht="24" x14ac:dyDescent="0.35">
      <c r="B348" s="885"/>
      <c r="C348" s="894"/>
      <c r="D348" s="890"/>
      <c r="E348" s="890"/>
      <c r="F348" s="885"/>
      <c r="G348" s="131" t="s">
        <v>2006</v>
      </c>
      <c r="H348" s="146" t="s">
        <v>1329</v>
      </c>
      <c r="I348" s="139" t="s">
        <v>2007</v>
      </c>
      <c r="J348" s="131" t="s">
        <v>208</v>
      </c>
      <c r="K348" s="145" t="s">
        <v>1331</v>
      </c>
      <c r="L348" s="139" t="str">
        <f>VLOOKUP(K348,CódigosRetorno!$A$2:$B$2000,2,FALSE)</f>
        <v>El dato ingresado como atributo @schemeName es incorrecto.</v>
      </c>
      <c r="M348" s="148" t="s">
        <v>9</v>
      </c>
    </row>
    <row r="349" spans="2:13" ht="24" x14ac:dyDescent="0.35">
      <c r="B349" s="885"/>
      <c r="C349" s="894"/>
      <c r="D349" s="890"/>
      <c r="E349" s="890"/>
      <c r="F349" s="869"/>
      <c r="G349" s="131" t="s">
        <v>1257</v>
      </c>
      <c r="H349" s="146" t="s">
        <v>1258</v>
      </c>
      <c r="I349" s="139" t="s">
        <v>1259</v>
      </c>
      <c r="J349" s="131" t="s">
        <v>208</v>
      </c>
      <c r="K349" s="145" t="s">
        <v>1260</v>
      </c>
      <c r="L349" s="139" t="str">
        <f>VLOOKUP(K349,CódigosRetorno!$A$2:$B$2000,2,FALSE)</f>
        <v>El dato ingresado como atributo @schemeAgencyName es incorrecto.</v>
      </c>
      <c r="M349" s="148" t="s">
        <v>9</v>
      </c>
    </row>
    <row r="350" spans="2:13" ht="24" x14ac:dyDescent="0.35">
      <c r="B350" s="885"/>
      <c r="C350" s="894"/>
      <c r="D350" s="890"/>
      <c r="E350" s="890"/>
      <c r="F350" s="868" t="s">
        <v>300</v>
      </c>
      <c r="G350" s="889" t="s">
        <v>301</v>
      </c>
      <c r="H350" s="873" t="s">
        <v>4072</v>
      </c>
      <c r="I350" s="139" t="s">
        <v>2009</v>
      </c>
      <c r="J350" s="145" t="s">
        <v>6</v>
      </c>
      <c r="K350" s="147" t="s">
        <v>2010</v>
      </c>
      <c r="L350" s="139" t="str">
        <f>VLOOKUP(K350,CódigosRetorno!$A$2:$B$2000,2,FALSE)</f>
        <v>PaidAmount: monto anticipado por documento debe ser mayor a cero.</v>
      </c>
      <c r="M350" s="138"/>
    </row>
    <row r="351" spans="2:13" ht="24" x14ac:dyDescent="0.35">
      <c r="B351" s="885"/>
      <c r="C351" s="894"/>
      <c r="D351" s="890"/>
      <c r="E351" s="890"/>
      <c r="F351" s="869"/>
      <c r="G351" s="891"/>
      <c r="H351" s="874"/>
      <c r="I351" s="139" t="s">
        <v>2011</v>
      </c>
      <c r="J351" s="145" t="s">
        <v>6</v>
      </c>
      <c r="K351" s="147" t="s">
        <v>2012</v>
      </c>
      <c r="L351" s="139" t="str">
        <f>VLOOKUP(K351,CódigosRetorno!$A$2:$B$2000,2,FALSE)</f>
        <v>Si consigna montos de anticipo debe informar el Total de Anticipos</v>
      </c>
      <c r="M351" s="138"/>
    </row>
    <row r="352" spans="2:13" ht="24" x14ac:dyDescent="0.35">
      <c r="B352" s="885"/>
      <c r="C352" s="894"/>
      <c r="D352" s="890"/>
      <c r="E352" s="890"/>
      <c r="F352" s="138" t="s">
        <v>144</v>
      </c>
      <c r="G352" s="131" t="s">
        <v>3849</v>
      </c>
      <c r="H352" s="146" t="s">
        <v>1570</v>
      </c>
      <c r="I352" s="141" t="s">
        <v>1593</v>
      </c>
      <c r="J352" s="145" t="s">
        <v>6</v>
      </c>
      <c r="K352" s="147" t="s">
        <v>3946</v>
      </c>
      <c r="L352" s="139" t="str">
        <f>VLOOKUP(K352,CódigosRetorno!$A$2:$B$2000,2,FALSE)</f>
        <v>La moneda debe ser la misma en todo el documento</v>
      </c>
      <c r="M352" s="138" t="s">
        <v>1295</v>
      </c>
    </row>
    <row r="353" spans="1:14" ht="24" x14ac:dyDescent="0.35">
      <c r="B353" s="885"/>
      <c r="C353" s="894"/>
      <c r="D353" s="890"/>
      <c r="E353" s="890"/>
      <c r="F353" s="138" t="s">
        <v>177</v>
      </c>
      <c r="G353" s="138" t="s">
        <v>178</v>
      </c>
      <c r="H353" s="141" t="s">
        <v>4073</v>
      </c>
      <c r="I353" s="139" t="s">
        <v>186</v>
      </c>
      <c r="J353" s="131" t="s">
        <v>9</v>
      </c>
      <c r="K353" s="145" t="s">
        <v>9</v>
      </c>
      <c r="L353" s="139" t="str">
        <f>VLOOKUP(K353,CódigosRetorno!$A$2:$B$2000,2,FALSE)</f>
        <v>-</v>
      </c>
      <c r="M353" s="138" t="s">
        <v>9</v>
      </c>
    </row>
    <row r="354" spans="1:14" ht="36" x14ac:dyDescent="0.35">
      <c r="B354" s="885"/>
      <c r="C354" s="894"/>
      <c r="D354" s="890"/>
      <c r="E354" s="890"/>
      <c r="F354" s="868" t="s">
        <v>1998</v>
      </c>
      <c r="G354" s="889" t="s">
        <v>285</v>
      </c>
      <c r="H354" s="873" t="s">
        <v>4074</v>
      </c>
      <c r="I354" s="139" t="s">
        <v>4075</v>
      </c>
      <c r="J354" s="145" t="s">
        <v>6</v>
      </c>
      <c r="K354" s="147" t="s">
        <v>2016</v>
      </c>
      <c r="L354" s="139" t="str">
        <f>VLOOKUP(K354,CódigosRetorno!$A$2:$B$2000,2,FALSE)</f>
        <v>No existe información del Monto Anticipado para el comprobante que se realizo el anticipo</v>
      </c>
      <c r="M354" s="138"/>
    </row>
    <row r="355" spans="1:14" ht="36" x14ac:dyDescent="0.35">
      <c r="B355" s="885"/>
      <c r="C355" s="894"/>
      <c r="D355" s="890"/>
      <c r="E355" s="890"/>
      <c r="F355" s="885"/>
      <c r="G355" s="890"/>
      <c r="H355" s="886"/>
      <c r="I355" s="139" t="s">
        <v>4076</v>
      </c>
      <c r="J355" s="145" t="s">
        <v>6</v>
      </c>
      <c r="K355" s="147" t="s">
        <v>2018</v>
      </c>
      <c r="L355" s="139" t="str">
        <f>VLOOKUP(K355,CódigosRetorno!$A$2:$B$2000,2,FALSE)</f>
        <v>El comprobante contiene un identificador de pago repetido en los comprobantes que se realizo el anticipo</v>
      </c>
      <c r="M355" s="148"/>
    </row>
    <row r="356" spans="1:14" ht="24" x14ac:dyDescent="0.35">
      <c r="B356" s="885"/>
      <c r="C356" s="894"/>
      <c r="D356" s="890"/>
      <c r="E356" s="890"/>
      <c r="F356" s="885"/>
      <c r="G356" s="891"/>
      <c r="H356" s="874"/>
      <c r="I356" s="139" t="s">
        <v>4077</v>
      </c>
      <c r="J356" s="145" t="s">
        <v>6</v>
      </c>
      <c r="K356" s="147" t="s">
        <v>2020</v>
      </c>
      <c r="L356" s="139" t="str">
        <f>VLOOKUP(K356,CódigosRetorno!$A$2:$B$2000,2,FALSE)</f>
        <v>Falta identificador del pago del comprobante para relacionarlo con el monto de  anticipo</v>
      </c>
      <c r="M356" s="148" t="s">
        <v>9</v>
      </c>
    </row>
    <row r="357" spans="1:14" ht="24" x14ac:dyDescent="0.35">
      <c r="B357" s="885"/>
      <c r="C357" s="894"/>
      <c r="D357" s="890"/>
      <c r="E357" s="890"/>
      <c r="F357" s="885"/>
      <c r="G357" s="131" t="s">
        <v>2006</v>
      </c>
      <c r="H357" s="146" t="s">
        <v>1283</v>
      </c>
      <c r="I357" s="139" t="s">
        <v>2007</v>
      </c>
      <c r="J357" s="131" t="s">
        <v>208</v>
      </c>
      <c r="K357" s="145" t="s">
        <v>1285</v>
      </c>
      <c r="L357" s="139" t="str">
        <f>VLOOKUP(K357,CódigosRetorno!$A$2:$B$2000,2,FALSE)</f>
        <v>El dato ingresado como atributo @listName es incorrecto.</v>
      </c>
      <c r="M357" s="148" t="s">
        <v>9</v>
      </c>
    </row>
    <row r="358" spans="1:14" ht="24" x14ac:dyDescent="0.35">
      <c r="B358" s="885"/>
      <c r="C358" s="894"/>
      <c r="D358" s="890"/>
      <c r="E358" s="890"/>
      <c r="F358" s="869"/>
      <c r="G358" s="131" t="s">
        <v>1257</v>
      </c>
      <c r="H358" s="146" t="s">
        <v>1280</v>
      </c>
      <c r="I358" s="139" t="s">
        <v>1259</v>
      </c>
      <c r="J358" s="145" t="s">
        <v>208</v>
      </c>
      <c r="K358" s="147" t="s">
        <v>1281</v>
      </c>
      <c r="L358" s="139" t="str">
        <f>VLOOKUP(K358,CódigosRetorno!$A$2:$B$2000,2,FALSE)</f>
        <v>El dato ingresado como atributo @listAgencyName es incorrecto.</v>
      </c>
      <c r="M358" s="148" t="s">
        <v>9</v>
      </c>
    </row>
    <row r="359" spans="1:14" ht="84" x14ac:dyDescent="0.35">
      <c r="B359" s="885"/>
      <c r="C359" s="894"/>
      <c r="D359" s="890"/>
      <c r="E359" s="890"/>
      <c r="F359" s="138" t="s">
        <v>162</v>
      </c>
      <c r="G359" s="131" t="s">
        <v>163</v>
      </c>
      <c r="H359" s="141" t="s">
        <v>4078</v>
      </c>
      <c r="I359" s="141" t="s">
        <v>4079</v>
      </c>
      <c r="J359" s="145" t="s">
        <v>6</v>
      </c>
      <c r="K359" s="147" t="s">
        <v>2023</v>
      </c>
      <c r="L359" s="139" t="str">
        <f>VLOOKUP(K359,CódigosRetorno!$A$2:$B$2000,2,FALSE)</f>
        <v>El dato ingresado debe indicar SERIE-CORRELATIVO del documento que se realizo el anticipo.</v>
      </c>
      <c r="M359" s="148" t="s">
        <v>9</v>
      </c>
    </row>
    <row r="360" spans="1:14" ht="36" x14ac:dyDescent="0.35">
      <c r="B360" s="885"/>
      <c r="C360" s="894"/>
      <c r="D360" s="890"/>
      <c r="E360" s="890"/>
      <c r="F360" s="132" t="s">
        <v>330</v>
      </c>
      <c r="G360" s="131" t="s">
        <v>4080</v>
      </c>
      <c r="H360" s="140" t="s">
        <v>4081</v>
      </c>
      <c r="I360" s="139" t="s">
        <v>4082</v>
      </c>
      <c r="J360" s="145" t="s">
        <v>6</v>
      </c>
      <c r="K360" s="147" t="s">
        <v>4083</v>
      </c>
      <c r="L360" s="139" t="str">
        <f>VLOOKUP(K360,CódigosRetorno!$A$2:$B$2000,2,FALSE)</f>
        <v>Tipo de comprobante que realizo el anticipo debe ser 10-Liquidacion de compra</v>
      </c>
      <c r="M360" s="138" t="s">
        <v>1480</v>
      </c>
    </row>
    <row r="361" spans="1:14" ht="24" x14ac:dyDescent="0.35">
      <c r="B361" s="885"/>
      <c r="C361" s="894"/>
      <c r="D361" s="890"/>
      <c r="E361" s="890"/>
      <c r="F361" s="872"/>
      <c r="G361" s="138" t="s">
        <v>1481</v>
      </c>
      <c r="H361" s="146" t="s">
        <v>1283</v>
      </c>
      <c r="I361" s="139" t="s">
        <v>2028</v>
      </c>
      <c r="J361" s="131" t="s">
        <v>208</v>
      </c>
      <c r="K361" s="145" t="s">
        <v>1285</v>
      </c>
      <c r="L361" s="139" t="str">
        <f>VLOOKUP(K361,CódigosRetorno!$A$2:$B$2000,2,FALSE)</f>
        <v>El dato ingresado como atributo @listName es incorrecto.</v>
      </c>
      <c r="M361" s="148" t="s">
        <v>9</v>
      </c>
    </row>
    <row r="362" spans="1:14" ht="24" x14ac:dyDescent="0.35">
      <c r="B362" s="885"/>
      <c r="C362" s="894"/>
      <c r="D362" s="890"/>
      <c r="E362" s="890"/>
      <c r="F362" s="872"/>
      <c r="G362" s="148" t="s">
        <v>1257</v>
      </c>
      <c r="H362" s="146" t="s">
        <v>1280</v>
      </c>
      <c r="I362" s="139" t="s">
        <v>1259</v>
      </c>
      <c r="J362" s="145" t="s">
        <v>208</v>
      </c>
      <c r="K362" s="147" t="s">
        <v>1281</v>
      </c>
      <c r="L362" s="139" t="str">
        <f>VLOOKUP(K362,CódigosRetorno!$A$2:$B$2000,2,FALSE)</f>
        <v>El dato ingresado como atributo @listAgencyName es incorrecto.</v>
      </c>
      <c r="M362" s="148" t="s">
        <v>9</v>
      </c>
    </row>
    <row r="363" spans="1:14" ht="36" x14ac:dyDescent="0.35">
      <c r="B363" s="885"/>
      <c r="C363" s="894"/>
      <c r="D363" s="890"/>
      <c r="E363" s="890"/>
      <c r="F363" s="872"/>
      <c r="G363" s="148" t="s">
        <v>1482</v>
      </c>
      <c r="H363" s="146" t="s">
        <v>1287</v>
      </c>
      <c r="I363" s="139" t="s">
        <v>1483</v>
      </c>
      <c r="J363" s="145" t="s">
        <v>208</v>
      </c>
      <c r="K363" s="147" t="s">
        <v>1289</v>
      </c>
      <c r="L363" s="139" t="str">
        <f>VLOOKUP(K363,CódigosRetorno!$A$2:$B$2000,2,FALSE)</f>
        <v>El dato ingresado como atributo @listURI es incorrecto.</v>
      </c>
      <c r="M363" s="148" t="s">
        <v>9</v>
      </c>
    </row>
    <row r="364" spans="1:14" ht="24" x14ac:dyDescent="0.35">
      <c r="B364" s="885"/>
      <c r="C364" s="894"/>
      <c r="D364" s="890"/>
      <c r="E364" s="890"/>
      <c r="F364" s="868" t="s">
        <v>2029</v>
      </c>
      <c r="G364" s="889" t="s">
        <v>189</v>
      </c>
      <c r="H364" s="873" t="s">
        <v>4084</v>
      </c>
      <c r="I364" s="139" t="s">
        <v>2031</v>
      </c>
      <c r="J364" s="145" t="s">
        <v>6</v>
      </c>
      <c r="K364" s="147" t="s">
        <v>2032</v>
      </c>
      <c r="L364" s="139" t="str">
        <f>VLOOKUP(K364,CódigosRetorno!$A$2:$B$2000,2,FALSE)</f>
        <v>Debe consignar Numero de RUC del emisor del comprobante de anticipo</v>
      </c>
      <c r="M364" s="148" t="s">
        <v>9</v>
      </c>
    </row>
    <row r="365" spans="1:14" ht="24" x14ac:dyDescent="0.35">
      <c r="B365" s="885"/>
      <c r="C365" s="894"/>
      <c r="D365" s="890"/>
      <c r="E365" s="890"/>
      <c r="F365" s="885"/>
      <c r="G365" s="890"/>
      <c r="H365" s="886"/>
      <c r="I365" s="139" t="s">
        <v>2033</v>
      </c>
      <c r="J365" s="145" t="s">
        <v>6</v>
      </c>
      <c r="K365" s="147" t="s">
        <v>2034</v>
      </c>
      <c r="L365" s="790" t="str">
        <f>VLOOKUP(K365,CódigosRetorno!$A$2:$B$2000,2,FALSE)</f>
        <v>RUC que emitio documento de anticipo no existe.</v>
      </c>
      <c r="M365" s="138" t="s">
        <v>258</v>
      </c>
    </row>
    <row r="366" spans="1:14" ht="84" x14ac:dyDescent="0.35">
      <c r="B366" s="885"/>
      <c r="C366" s="894"/>
      <c r="D366" s="890"/>
      <c r="E366" s="890"/>
      <c r="F366" s="885"/>
      <c r="G366" s="890"/>
      <c r="H366" s="886"/>
      <c r="I366" s="139" t="s">
        <v>4085</v>
      </c>
      <c r="J366" s="131" t="s">
        <v>6</v>
      </c>
      <c r="K366" s="145" t="s">
        <v>2036</v>
      </c>
      <c r="L366" s="139" t="str">
        <f>VLOOKUP(K366,CódigosRetorno!$A$2:$B$2000,2,FALSE)</f>
        <v>El comprobante que se realizo el anticipo no existe</v>
      </c>
      <c r="M366" s="138" t="s">
        <v>1047</v>
      </c>
    </row>
    <row r="367" spans="1:14" ht="72" x14ac:dyDescent="0.35">
      <c r="B367" s="885"/>
      <c r="C367" s="894"/>
      <c r="D367" s="890"/>
      <c r="E367" s="890"/>
      <c r="F367" s="869"/>
      <c r="G367" s="891"/>
      <c r="H367" s="874"/>
      <c r="I367" s="139" t="s">
        <v>4086</v>
      </c>
      <c r="J367" s="145" t="s">
        <v>208</v>
      </c>
      <c r="K367" s="145" t="s">
        <v>2038</v>
      </c>
      <c r="L367" s="139" t="str">
        <f>VLOOKUP(K367,CódigosRetorno!$A$2:$B$2000,2,FALSE)</f>
        <v>El comprobante que se realizo el anticipo no se encuentra autorizado</v>
      </c>
      <c r="M367" s="138" t="s">
        <v>175</v>
      </c>
    </row>
    <row r="368" spans="1:14" ht="48" x14ac:dyDescent="0.35">
      <c r="A368" s="2"/>
      <c r="B368" s="885"/>
      <c r="C368" s="894"/>
      <c r="D368" s="890"/>
      <c r="E368" s="890"/>
      <c r="F368" s="138" t="s">
        <v>1429</v>
      </c>
      <c r="G368" s="131" t="s">
        <v>198</v>
      </c>
      <c r="H368" s="141" t="s">
        <v>4087</v>
      </c>
      <c r="I368" s="139" t="s">
        <v>4088</v>
      </c>
      <c r="J368" s="145" t="s">
        <v>6</v>
      </c>
      <c r="K368" s="147" t="s">
        <v>2041</v>
      </c>
      <c r="L368" s="139" t="str">
        <f>VLOOKUP(K368,CódigosRetorno!$A$2:$B$2000,2,FALSE)</f>
        <v>El tipo documento del emisor que realiza el anticipo debe ser 6 del catalogo de tipo de documento.</v>
      </c>
      <c r="M368" s="138" t="s">
        <v>2042</v>
      </c>
      <c r="N368" s="2"/>
    </row>
    <row r="369" spans="1:14" ht="24" x14ac:dyDescent="0.35">
      <c r="A369" s="2"/>
      <c r="B369" s="885"/>
      <c r="C369" s="894"/>
      <c r="D369" s="890"/>
      <c r="E369" s="890"/>
      <c r="F369" s="872"/>
      <c r="G369" s="148" t="s">
        <v>1328</v>
      </c>
      <c r="H369" s="378" t="s">
        <v>1329</v>
      </c>
      <c r="I369" s="139" t="s">
        <v>1330</v>
      </c>
      <c r="J369" s="131" t="s">
        <v>208</v>
      </c>
      <c r="K369" s="145" t="s">
        <v>1331</v>
      </c>
      <c r="L369" s="139" t="str">
        <f>VLOOKUP(K369,CódigosRetorno!$A$2:$B$2000,2,FALSE)</f>
        <v>El dato ingresado como atributo @schemeName es incorrecto.</v>
      </c>
      <c r="M369" s="148" t="s">
        <v>9</v>
      </c>
      <c r="N369" s="2"/>
    </row>
    <row r="370" spans="1:14" ht="24" x14ac:dyDescent="0.35">
      <c r="A370" s="2"/>
      <c r="B370" s="885"/>
      <c r="C370" s="894"/>
      <c r="D370" s="890"/>
      <c r="E370" s="890"/>
      <c r="F370" s="872"/>
      <c r="G370" s="148" t="s">
        <v>1257</v>
      </c>
      <c r="H370" s="378" t="s">
        <v>1258</v>
      </c>
      <c r="I370" s="139" t="s">
        <v>1259</v>
      </c>
      <c r="J370" s="131" t="s">
        <v>208</v>
      </c>
      <c r="K370" s="145" t="s">
        <v>1260</v>
      </c>
      <c r="L370" s="139" t="str">
        <f>VLOOKUP(K370,CódigosRetorno!$A$2:$B$2000,2,FALSE)</f>
        <v>El dato ingresado como atributo @schemeAgencyName es incorrecto.</v>
      </c>
      <c r="M370" s="148" t="s">
        <v>9</v>
      </c>
      <c r="N370" s="2"/>
    </row>
    <row r="371" spans="1:14" ht="48" x14ac:dyDescent="0.35">
      <c r="A371" s="2"/>
      <c r="B371" s="869"/>
      <c r="C371" s="878"/>
      <c r="D371" s="891"/>
      <c r="E371" s="891"/>
      <c r="F371" s="872"/>
      <c r="G371" s="148" t="s">
        <v>2043</v>
      </c>
      <c r="H371" s="378" t="s">
        <v>1333</v>
      </c>
      <c r="I371" s="139" t="s">
        <v>1334</v>
      </c>
      <c r="J371" s="145" t="s">
        <v>208</v>
      </c>
      <c r="K371" s="147" t="s">
        <v>1335</v>
      </c>
      <c r="L371" s="139" t="str">
        <f>VLOOKUP(K371,CódigosRetorno!$A$2:$B$2000,2,FALSE)</f>
        <v>El dato ingresado como atributo @schemeURI es incorrecto.</v>
      </c>
      <c r="M371" s="148" t="s">
        <v>9</v>
      </c>
      <c r="N371" s="2"/>
    </row>
    <row r="372" spans="1:14" ht="36" x14ac:dyDescent="0.35">
      <c r="A372" s="2"/>
      <c r="B372" s="868">
        <f>B345+1</f>
        <v>48</v>
      </c>
      <c r="C372" s="877" t="s">
        <v>4089</v>
      </c>
      <c r="D372" s="889" t="s">
        <v>63</v>
      </c>
      <c r="E372" s="889" t="s">
        <v>184</v>
      </c>
      <c r="F372" s="138" t="s">
        <v>1177</v>
      </c>
      <c r="G372" s="131" t="s">
        <v>2701</v>
      </c>
      <c r="H372" s="139" t="s">
        <v>4090</v>
      </c>
      <c r="I372" s="139" t="s">
        <v>4091</v>
      </c>
      <c r="J372" s="131" t="s">
        <v>6</v>
      </c>
      <c r="K372" s="79" t="s">
        <v>1724</v>
      </c>
      <c r="L372" s="139" t="str">
        <f>VLOOKUP(K372,CódigosRetorno!$A$2:$B$2000,2,FALSE)</f>
        <v>El dato ingresado como indicador de cargo/descuento no corresponde al valor esperado.</v>
      </c>
      <c r="M372" s="148" t="s">
        <v>9</v>
      </c>
      <c r="N372" s="2"/>
    </row>
    <row r="373" spans="1:14" ht="24" x14ac:dyDescent="0.35">
      <c r="A373" s="2"/>
      <c r="B373" s="885"/>
      <c r="C373" s="894"/>
      <c r="D373" s="890"/>
      <c r="E373" s="890"/>
      <c r="F373" s="872" t="s">
        <v>330</v>
      </c>
      <c r="G373" s="892" t="s">
        <v>1726</v>
      </c>
      <c r="H373" s="871" t="s">
        <v>4092</v>
      </c>
      <c r="I373" s="139" t="s">
        <v>1852</v>
      </c>
      <c r="J373" s="145" t="s">
        <v>6</v>
      </c>
      <c r="K373" s="147" t="s">
        <v>1853</v>
      </c>
      <c r="L373" s="139" t="str">
        <f>VLOOKUP(K373,CódigosRetorno!$A$2:$B$2000,2,FALSE)</f>
        <v>El XML no contiene el tag o no existe informacion de codigo de motivo de cargo/descuento global.</v>
      </c>
      <c r="M373" s="148" t="s">
        <v>9</v>
      </c>
      <c r="N373" s="2"/>
    </row>
    <row r="374" spans="1:14" ht="24" x14ac:dyDescent="0.35">
      <c r="A374" s="2"/>
      <c r="B374" s="885"/>
      <c r="C374" s="894"/>
      <c r="D374" s="890"/>
      <c r="E374" s="890"/>
      <c r="F374" s="872"/>
      <c r="G374" s="892"/>
      <c r="H374" s="871"/>
      <c r="I374" s="139" t="s">
        <v>1729</v>
      </c>
      <c r="J374" s="145" t="s">
        <v>6</v>
      </c>
      <c r="K374" s="147" t="s">
        <v>1856</v>
      </c>
      <c r="L374" s="139" t="str">
        <f>VLOOKUP(K374,CódigosRetorno!$A$2:$B$2000,2,FALSE)</f>
        <v>El dato ingresado como codigo de motivo de cargo/descuento global no es valido (catalogo nro 53)</v>
      </c>
      <c r="M374" s="138" t="s">
        <v>1731</v>
      </c>
      <c r="N374" s="2"/>
    </row>
    <row r="375" spans="1:14" ht="24" x14ac:dyDescent="0.35">
      <c r="A375" s="2"/>
      <c r="B375" s="885"/>
      <c r="C375" s="894"/>
      <c r="D375" s="890"/>
      <c r="E375" s="890"/>
      <c r="F375" s="872"/>
      <c r="G375" s="138" t="s">
        <v>1257</v>
      </c>
      <c r="H375" s="139" t="s">
        <v>1280</v>
      </c>
      <c r="I375" s="139" t="s">
        <v>1259</v>
      </c>
      <c r="J375" s="145" t="s">
        <v>208</v>
      </c>
      <c r="K375" s="147" t="s">
        <v>1281</v>
      </c>
      <c r="L375" s="139" t="str">
        <f>VLOOKUP(K375,CódigosRetorno!$A$2:$B$2000,2,FALSE)</f>
        <v>El dato ingresado como atributo @listAgencyName es incorrecto.</v>
      </c>
      <c r="M375" s="148" t="s">
        <v>9</v>
      </c>
      <c r="N375" s="2"/>
    </row>
    <row r="376" spans="1:14" ht="24" x14ac:dyDescent="0.35">
      <c r="A376" s="2"/>
      <c r="B376" s="885"/>
      <c r="C376" s="894"/>
      <c r="D376" s="890"/>
      <c r="E376" s="890"/>
      <c r="F376" s="872"/>
      <c r="G376" s="138" t="s">
        <v>1734</v>
      </c>
      <c r="H376" s="139" t="s">
        <v>1283</v>
      </c>
      <c r="I376" s="139" t="s">
        <v>1735</v>
      </c>
      <c r="J376" s="131" t="s">
        <v>208</v>
      </c>
      <c r="K376" s="145" t="s">
        <v>1285</v>
      </c>
      <c r="L376" s="139" t="str">
        <f>VLOOKUP(K376,CódigosRetorno!$A$2:$B$2000,2,FALSE)</f>
        <v>El dato ingresado como atributo @listName es incorrecto.</v>
      </c>
      <c r="M376" s="148" t="s">
        <v>9</v>
      </c>
      <c r="N376" s="2"/>
    </row>
    <row r="377" spans="1:14" ht="36" x14ac:dyDescent="0.35">
      <c r="A377" s="2"/>
      <c r="B377" s="885"/>
      <c r="C377" s="894"/>
      <c r="D377" s="890"/>
      <c r="E377" s="890"/>
      <c r="F377" s="872"/>
      <c r="G377" s="138" t="s">
        <v>1736</v>
      </c>
      <c r="H377" s="139" t="s">
        <v>1287</v>
      </c>
      <c r="I377" s="139" t="s">
        <v>1737</v>
      </c>
      <c r="J377" s="145" t="s">
        <v>208</v>
      </c>
      <c r="K377" s="147" t="s">
        <v>1289</v>
      </c>
      <c r="L377" s="139" t="str">
        <f>VLOOKUP(K377,CódigosRetorno!$A$2:$B$2000,2,FALSE)</f>
        <v>El dato ingresado como atributo @listURI es incorrecto.</v>
      </c>
      <c r="M377" s="148" t="s">
        <v>9</v>
      </c>
      <c r="N377" s="2"/>
    </row>
    <row r="378" spans="1:14" ht="36" x14ac:dyDescent="0.35">
      <c r="A378" s="2"/>
      <c r="B378" s="885"/>
      <c r="C378" s="894"/>
      <c r="D378" s="890"/>
      <c r="E378" s="890"/>
      <c r="F378" s="138" t="s">
        <v>300</v>
      </c>
      <c r="G378" s="131" t="s">
        <v>301</v>
      </c>
      <c r="H378" s="139" t="s">
        <v>4093</v>
      </c>
      <c r="I378" s="139" t="s">
        <v>1613</v>
      </c>
      <c r="J378" s="145" t="s">
        <v>6</v>
      </c>
      <c r="K378" s="147" t="s">
        <v>1860</v>
      </c>
      <c r="L378" s="139" t="str">
        <f>VLOOKUP(K378,CódigosRetorno!$A$2:$B$2000,2,FALSE)</f>
        <v xml:space="preserve">El dato ingresado en cac:AllowanceCharge/cbc:Amount no cumple con el formato establecido. </v>
      </c>
      <c r="M378" s="148" t="s">
        <v>9</v>
      </c>
      <c r="N378" s="2"/>
    </row>
    <row r="379" spans="1:14" ht="24" x14ac:dyDescent="0.35">
      <c r="A379" s="2"/>
      <c r="B379" s="869"/>
      <c r="C379" s="894"/>
      <c r="D379" s="891"/>
      <c r="E379" s="891"/>
      <c r="F379" s="138" t="s">
        <v>144</v>
      </c>
      <c r="G379" s="131" t="s">
        <v>308</v>
      </c>
      <c r="H379" s="95" t="s">
        <v>1570</v>
      </c>
      <c r="I379" s="141" t="s">
        <v>1593</v>
      </c>
      <c r="J379" s="145" t="s">
        <v>6</v>
      </c>
      <c r="K379" s="147" t="s">
        <v>3946</v>
      </c>
      <c r="L379" s="139" t="str">
        <f>VLOOKUP(K379,CódigosRetorno!$A$2:$B$2000,2,FALSE)</f>
        <v>La moneda debe ser la misma en todo el documento</v>
      </c>
      <c r="M379" s="148" t="s">
        <v>9</v>
      </c>
      <c r="N379" s="2"/>
    </row>
    <row r="380" spans="1:14" ht="36" x14ac:dyDescent="0.35">
      <c r="A380" s="2"/>
      <c r="B380" s="868">
        <f>B372+1</f>
        <v>49</v>
      </c>
      <c r="C380" s="899" t="s">
        <v>4094</v>
      </c>
      <c r="D380" s="889" t="s">
        <v>63</v>
      </c>
      <c r="E380" s="889" t="s">
        <v>184</v>
      </c>
      <c r="F380" s="138" t="s">
        <v>1177</v>
      </c>
      <c r="G380" s="131" t="s">
        <v>2701</v>
      </c>
      <c r="H380" s="139" t="s">
        <v>4090</v>
      </c>
      <c r="I380" s="139" t="s">
        <v>4091</v>
      </c>
      <c r="J380" s="131" t="s">
        <v>6</v>
      </c>
      <c r="K380" s="79" t="s">
        <v>1724</v>
      </c>
      <c r="L380" s="139" t="str">
        <f>VLOOKUP(K380,CódigosRetorno!$A$2:$B$2000,2,FALSE)</f>
        <v>El dato ingresado como indicador de cargo/descuento no corresponde al valor esperado.</v>
      </c>
      <c r="M380" s="148" t="s">
        <v>9</v>
      </c>
      <c r="N380" s="2"/>
    </row>
    <row r="381" spans="1:14" ht="24" x14ac:dyDescent="0.35">
      <c r="A381" s="2"/>
      <c r="B381" s="885"/>
      <c r="C381" s="904"/>
      <c r="D381" s="890"/>
      <c r="E381" s="890"/>
      <c r="F381" s="872" t="s">
        <v>330</v>
      </c>
      <c r="G381" s="1116" t="s">
        <v>4095</v>
      </c>
      <c r="H381" s="871" t="s">
        <v>4096</v>
      </c>
      <c r="I381" s="139" t="s">
        <v>1852</v>
      </c>
      <c r="J381" s="145" t="s">
        <v>6</v>
      </c>
      <c r="K381" s="147" t="s">
        <v>1853</v>
      </c>
      <c r="L381" s="139" t="str">
        <f>VLOOKUP(K381,CódigosRetorno!$A$2:$B$2000,2,FALSE)</f>
        <v>El XML no contiene el tag o no existe informacion de codigo de motivo de cargo/descuento global.</v>
      </c>
      <c r="M381" s="148" t="s">
        <v>9</v>
      </c>
      <c r="N381" s="2"/>
    </row>
    <row r="382" spans="1:14" ht="24" x14ac:dyDescent="0.35">
      <c r="A382" s="2"/>
      <c r="B382" s="885"/>
      <c r="C382" s="904"/>
      <c r="D382" s="890"/>
      <c r="E382" s="890"/>
      <c r="F382" s="872"/>
      <c r="G382" s="892"/>
      <c r="H382" s="871"/>
      <c r="I382" s="139" t="s">
        <v>1729</v>
      </c>
      <c r="J382" s="145" t="s">
        <v>6</v>
      </c>
      <c r="K382" s="147" t="s">
        <v>1856</v>
      </c>
      <c r="L382" s="139" t="str">
        <f>VLOOKUP(K382,CódigosRetorno!$A$2:$B$2000,2,FALSE)</f>
        <v>El dato ingresado como codigo de motivo de cargo/descuento global no es valido (catalogo nro 53)</v>
      </c>
      <c r="M382" s="138" t="s">
        <v>1731</v>
      </c>
      <c r="N382" s="2"/>
    </row>
    <row r="383" spans="1:14" ht="24" x14ac:dyDescent="0.35">
      <c r="A383" s="2"/>
      <c r="B383" s="885"/>
      <c r="C383" s="904"/>
      <c r="D383" s="890"/>
      <c r="E383" s="890"/>
      <c r="F383" s="872"/>
      <c r="G383" s="138" t="s">
        <v>1257</v>
      </c>
      <c r="H383" s="139" t="s">
        <v>1280</v>
      </c>
      <c r="I383" s="139" t="s">
        <v>1259</v>
      </c>
      <c r="J383" s="145" t="s">
        <v>208</v>
      </c>
      <c r="K383" s="147" t="s">
        <v>1281</v>
      </c>
      <c r="L383" s="139" t="str">
        <f>VLOOKUP(K383,CódigosRetorno!$A$2:$B$2000,2,FALSE)</f>
        <v>El dato ingresado como atributo @listAgencyName es incorrecto.</v>
      </c>
      <c r="M383" s="148" t="s">
        <v>9</v>
      </c>
      <c r="N383" s="2"/>
    </row>
    <row r="384" spans="1:14" ht="24" x14ac:dyDescent="0.35">
      <c r="A384" s="2"/>
      <c r="B384" s="885"/>
      <c r="C384" s="904"/>
      <c r="D384" s="890"/>
      <c r="E384" s="890"/>
      <c r="F384" s="872"/>
      <c r="G384" s="138" t="s">
        <v>1734</v>
      </c>
      <c r="H384" s="139" t="s">
        <v>1283</v>
      </c>
      <c r="I384" s="139" t="s">
        <v>1735</v>
      </c>
      <c r="J384" s="131" t="s">
        <v>208</v>
      </c>
      <c r="K384" s="145" t="s">
        <v>1285</v>
      </c>
      <c r="L384" s="139" t="str">
        <f>VLOOKUP(K384,CódigosRetorno!$A$2:$B$2000,2,FALSE)</f>
        <v>El dato ingresado como atributo @listName es incorrecto.</v>
      </c>
      <c r="M384" s="148" t="s">
        <v>9</v>
      </c>
      <c r="N384" s="2"/>
    </row>
    <row r="385" spans="1:14" ht="36" x14ac:dyDescent="0.35">
      <c r="A385" s="2"/>
      <c r="B385" s="885"/>
      <c r="C385" s="904"/>
      <c r="D385" s="890"/>
      <c r="E385" s="890"/>
      <c r="F385" s="872"/>
      <c r="G385" s="138" t="s">
        <v>1736</v>
      </c>
      <c r="H385" s="139" t="s">
        <v>1287</v>
      </c>
      <c r="I385" s="139" t="s">
        <v>1737</v>
      </c>
      <c r="J385" s="145" t="s">
        <v>208</v>
      </c>
      <c r="K385" s="147" t="s">
        <v>1289</v>
      </c>
      <c r="L385" s="139" t="str">
        <f>VLOOKUP(K385,CódigosRetorno!$A$2:$B$2000,2,FALSE)</f>
        <v>El dato ingresado como atributo @listURI es incorrecto.</v>
      </c>
      <c r="M385" s="148" t="s">
        <v>9</v>
      </c>
      <c r="N385" s="2"/>
    </row>
    <row r="386" spans="1:14" ht="36" x14ac:dyDescent="0.35">
      <c r="A386" s="2"/>
      <c r="B386" s="885"/>
      <c r="C386" s="904"/>
      <c r="D386" s="890"/>
      <c r="E386" s="890"/>
      <c r="F386" s="138" t="s">
        <v>300</v>
      </c>
      <c r="G386" s="131" t="s">
        <v>301</v>
      </c>
      <c r="H386" s="139" t="s">
        <v>4097</v>
      </c>
      <c r="I386" s="139" t="s">
        <v>1613</v>
      </c>
      <c r="J386" s="145" t="s">
        <v>6</v>
      </c>
      <c r="K386" s="147" t="s">
        <v>1860</v>
      </c>
      <c r="L386" s="139" t="str">
        <f>VLOOKUP(K386,CódigosRetorno!$A$2:$B$2000,2,FALSE)</f>
        <v xml:space="preserve">El dato ingresado en cac:AllowanceCharge/cbc:Amount no cumple con el formato establecido. </v>
      </c>
      <c r="M386" s="148" t="s">
        <v>9</v>
      </c>
      <c r="N386" s="2"/>
    </row>
    <row r="387" spans="1:14" ht="24" x14ac:dyDescent="0.35">
      <c r="A387" s="2"/>
      <c r="B387" s="869"/>
      <c r="C387" s="904"/>
      <c r="D387" s="891"/>
      <c r="E387" s="891"/>
      <c r="F387" s="138" t="s">
        <v>144</v>
      </c>
      <c r="G387" s="131" t="s">
        <v>308</v>
      </c>
      <c r="H387" s="95" t="s">
        <v>1570</v>
      </c>
      <c r="I387" s="141" t="s">
        <v>1593</v>
      </c>
      <c r="J387" s="145" t="s">
        <v>6</v>
      </c>
      <c r="K387" s="147" t="s">
        <v>3946</v>
      </c>
      <c r="L387" s="139" t="str">
        <f>VLOOKUP(K387,CódigosRetorno!$A$2:$B$2000,2,FALSE)</f>
        <v>La moneda debe ser la misma en todo el documento</v>
      </c>
      <c r="M387" s="148" t="s">
        <v>9</v>
      </c>
      <c r="N387" s="2"/>
    </row>
    <row r="388" spans="1:14" ht="24" x14ac:dyDescent="0.35">
      <c r="B388" s="872">
        <f>B380+1</f>
        <v>50</v>
      </c>
      <c r="C388" s="871" t="s">
        <v>2044</v>
      </c>
      <c r="D388" s="889" t="s">
        <v>63</v>
      </c>
      <c r="E388" s="890" t="s">
        <v>184</v>
      </c>
      <c r="F388" s="138" t="s">
        <v>300</v>
      </c>
      <c r="G388" s="131" t="s">
        <v>301</v>
      </c>
      <c r="H388" s="141" t="s">
        <v>4098</v>
      </c>
      <c r="I388" s="141" t="s">
        <v>2046</v>
      </c>
      <c r="J388" s="145" t="s">
        <v>6</v>
      </c>
      <c r="K388" s="147" t="s">
        <v>2047</v>
      </c>
      <c r="L388" s="139" t="str">
        <f>VLOOKUP(K388,CódigosRetorno!$A$2:$B$2000,2,FALSE)</f>
        <v>Total de anticipos diferente a los montos anticipados por documento.</v>
      </c>
      <c r="M388" s="148" t="s">
        <v>9</v>
      </c>
    </row>
    <row r="389" spans="1:14" ht="24" x14ac:dyDescent="0.35">
      <c r="B389" s="872"/>
      <c r="C389" s="871"/>
      <c r="D389" s="891"/>
      <c r="E389" s="890"/>
      <c r="F389" s="138" t="s">
        <v>144</v>
      </c>
      <c r="G389" s="131" t="s">
        <v>3849</v>
      </c>
      <c r="H389" s="378" t="s">
        <v>1570</v>
      </c>
      <c r="I389" s="141" t="s">
        <v>1593</v>
      </c>
      <c r="J389" s="145" t="s">
        <v>6</v>
      </c>
      <c r="K389" s="147" t="s">
        <v>3946</v>
      </c>
      <c r="L389" s="139" t="str">
        <f>VLOOKUP(K389,CódigosRetorno!$A$2:$B$2000,2,FALSE)</f>
        <v>La moneda debe ser la misma en todo el documento</v>
      </c>
      <c r="M389" s="138" t="s">
        <v>1295</v>
      </c>
    </row>
    <row r="390" spans="1:14" x14ac:dyDescent="0.35">
      <c r="B390" s="632" t="s">
        <v>3539</v>
      </c>
      <c r="C390" s="669"/>
      <c r="D390" s="669"/>
      <c r="E390" s="676"/>
      <c r="F390" s="676"/>
      <c r="G390" s="676"/>
      <c r="H390" s="677"/>
      <c r="I390" s="678"/>
      <c r="J390" s="678"/>
      <c r="K390" s="644" t="s">
        <v>9</v>
      </c>
      <c r="L390" s="677" t="str">
        <f>VLOOKUP(K390,CódigosRetorno!$A$2:$B$2000,2,FALSE)</f>
        <v>-</v>
      </c>
      <c r="M390" s="678"/>
    </row>
    <row r="391" spans="1:14" ht="24" x14ac:dyDescent="0.35">
      <c r="B391" s="868">
        <f>+B388+1</f>
        <v>51</v>
      </c>
      <c r="C391" s="877" t="s">
        <v>4099</v>
      </c>
      <c r="D391" s="892" t="s">
        <v>63</v>
      </c>
      <c r="E391" s="872" t="s">
        <v>184</v>
      </c>
      <c r="F391" s="868" t="s">
        <v>664</v>
      </c>
      <c r="G391" s="889" t="s">
        <v>4100</v>
      </c>
      <c r="H391" s="873" t="s">
        <v>4101</v>
      </c>
      <c r="I391" s="141" t="s">
        <v>1902</v>
      </c>
      <c r="J391" s="145" t="s">
        <v>6</v>
      </c>
      <c r="K391" s="145" t="s">
        <v>1903</v>
      </c>
      <c r="L391" s="139" t="str">
        <f>VLOOKUP(K391,CódigosRetorno!$A$2:$B$2000,2,FALSE)</f>
        <v>El valor del atributo no se encuentra en el catálogo</v>
      </c>
      <c r="M391" s="138" t="s">
        <v>1772</v>
      </c>
    </row>
    <row r="392" spans="1:14" x14ac:dyDescent="0.35">
      <c r="B392" s="885"/>
      <c r="C392" s="894"/>
      <c r="D392" s="892"/>
      <c r="E392" s="872"/>
      <c r="F392" s="869"/>
      <c r="G392" s="890"/>
      <c r="H392" s="874"/>
      <c r="I392" s="139" t="s">
        <v>1904</v>
      </c>
      <c r="J392" s="147" t="s">
        <v>6</v>
      </c>
      <c r="K392" s="147" t="s">
        <v>1905</v>
      </c>
      <c r="L392" s="139" t="str">
        <f>VLOOKUP(K392,CódigosRetorno!$A$2:$B$2000,2,FALSE)</f>
        <v>El codigo de leyenda no debe repetirse en el comprobante.</v>
      </c>
      <c r="M392" s="148" t="s">
        <v>9</v>
      </c>
    </row>
    <row r="393" spans="1:14" ht="48" x14ac:dyDescent="0.35">
      <c r="B393" s="869"/>
      <c r="C393" s="878"/>
      <c r="D393" s="892"/>
      <c r="E393" s="872"/>
      <c r="F393" s="138" t="s">
        <v>1343</v>
      </c>
      <c r="G393" s="891"/>
      <c r="H393" s="141" t="s">
        <v>4102</v>
      </c>
      <c r="I393" s="139" t="s">
        <v>1916</v>
      </c>
      <c r="J393" s="145" t="s">
        <v>6</v>
      </c>
      <c r="K393" s="147" t="s">
        <v>1917</v>
      </c>
      <c r="L393" s="139" t="str">
        <f>VLOOKUP(K393,CódigosRetorno!$A$2:$B$2000,2,FALSE)</f>
        <v>El dato ingresado en descripcion de leyenda no cumple con el formato establecido.</v>
      </c>
      <c r="M393" s="148" t="s">
        <v>9</v>
      </c>
    </row>
    <row r="394" spans="1:14" ht="96" x14ac:dyDescent="0.35">
      <c r="B394" s="872">
        <f>B391+1</f>
        <v>52</v>
      </c>
      <c r="C394" s="871" t="s">
        <v>1460</v>
      </c>
      <c r="D394" s="892" t="s">
        <v>63</v>
      </c>
      <c r="E394" s="892" t="s">
        <v>184</v>
      </c>
      <c r="F394" s="872" t="s">
        <v>228</v>
      </c>
      <c r="G394" s="892"/>
      <c r="H394" s="915" t="s">
        <v>4103</v>
      </c>
      <c r="I394" s="476" t="s">
        <v>1462</v>
      </c>
      <c r="J394" s="355" t="s">
        <v>208</v>
      </c>
      <c r="K394" s="356" t="s">
        <v>1463</v>
      </c>
      <c r="L394" s="139" t="str">
        <f>VLOOKUP(K394,CódigosRetorno!$A$2:$B$2000,2,FALSE)</f>
        <v>El ID de las guias debe tener informacion de la SERIE-NUMERO de guia.</v>
      </c>
      <c r="M394" s="138" t="s">
        <v>9</v>
      </c>
    </row>
    <row r="395" spans="1:14" ht="24" x14ac:dyDescent="0.35">
      <c r="B395" s="872"/>
      <c r="C395" s="871"/>
      <c r="D395" s="892"/>
      <c r="E395" s="892"/>
      <c r="F395" s="872"/>
      <c r="G395" s="892"/>
      <c r="H395" s="915"/>
      <c r="I395" s="141" t="s">
        <v>4104</v>
      </c>
      <c r="J395" s="145" t="s">
        <v>6</v>
      </c>
      <c r="K395" s="147" t="s">
        <v>1465</v>
      </c>
      <c r="L395" s="139" t="str">
        <f>VLOOKUP(K395,CódigosRetorno!$A$2:$B$2000,2,FALSE)</f>
        <v>El comprobante contiene un tipo y número de Guía de Remisión repetido</v>
      </c>
      <c r="M395" s="138" t="s">
        <v>9</v>
      </c>
    </row>
    <row r="396" spans="1:14" ht="36" x14ac:dyDescent="0.35">
      <c r="B396" s="872"/>
      <c r="C396" s="871"/>
      <c r="D396" s="892"/>
      <c r="E396" s="892"/>
      <c r="F396" s="872" t="s">
        <v>330</v>
      </c>
      <c r="G396" s="131" t="s">
        <v>331</v>
      </c>
      <c r="H396" s="141" t="s">
        <v>4105</v>
      </c>
      <c r="I396" s="139" t="s">
        <v>4106</v>
      </c>
      <c r="J396" s="145" t="s">
        <v>208</v>
      </c>
      <c r="K396" s="147" t="s">
        <v>1468</v>
      </c>
      <c r="L396" s="139" t="str">
        <f>VLOOKUP(K396,CódigosRetorno!$A$2:$B$2000,2,FALSE)</f>
        <v>El DocumentTypeCode de las guias debe ser 09 o 31</v>
      </c>
      <c r="M396" s="138" t="s">
        <v>1279</v>
      </c>
    </row>
    <row r="397" spans="1:14" ht="24" x14ac:dyDescent="0.35">
      <c r="B397" s="872"/>
      <c r="C397" s="871"/>
      <c r="D397" s="892"/>
      <c r="E397" s="892"/>
      <c r="F397" s="872"/>
      <c r="G397" s="138" t="s">
        <v>1257</v>
      </c>
      <c r="H397" s="141" t="s">
        <v>1280</v>
      </c>
      <c r="I397" s="139" t="s">
        <v>1259</v>
      </c>
      <c r="J397" s="131" t="s">
        <v>208</v>
      </c>
      <c r="K397" s="145" t="s">
        <v>1281</v>
      </c>
      <c r="L397" s="139" t="str">
        <f>VLOOKUP(K397,CódigosRetorno!$A$2:$B$2000,2,FALSE)</f>
        <v>El dato ingresado como atributo @listAgencyName es incorrecto.</v>
      </c>
      <c r="M397" s="148" t="s">
        <v>9</v>
      </c>
    </row>
    <row r="398" spans="1:14" ht="24" x14ac:dyDescent="0.35">
      <c r="B398" s="872"/>
      <c r="C398" s="871"/>
      <c r="D398" s="892"/>
      <c r="E398" s="892"/>
      <c r="F398" s="872"/>
      <c r="G398" s="138" t="s">
        <v>1469</v>
      </c>
      <c r="H398" s="141" t="s">
        <v>1283</v>
      </c>
      <c r="I398" s="139" t="s">
        <v>1284</v>
      </c>
      <c r="J398" s="145" t="s">
        <v>208</v>
      </c>
      <c r="K398" s="147" t="s">
        <v>1285</v>
      </c>
      <c r="L398" s="139" t="str">
        <f>VLOOKUP(K398,CódigosRetorno!$A$2:$B$2000,2,FALSE)</f>
        <v>El dato ingresado como atributo @listName es incorrecto.</v>
      </c>
      <c r="M398" s="148" t="s">
        <v>9</v>
      </c>
    </row>
    <row r="399" spans="1:14" ht="36" x14ac:dyDescent="0.35">
      <c r="B399" s="872"/>
      <c r="C399" s="871"/>
      <c r="D399" s="892"/>
      <c r="E399" s="892"/>
      <c r="F399" s="872"/>
      <c r="G399" s="138" t="s">
        <v>1286</v>
      </c>
      <c r="H399" s="141" t="s">
        <v>1287</v>
      </c>
      <c r="I399" s="139" t="s">
        <v>1288</v>
      </c>
      <c r="J399" s="145" t="s">
        <v>208</v>
      </c>
      <c r="K399" s="147" t="s">
        <v>1289</v>
      </c>
      <c r="L399" s="139" t="str">
        <f>VLOOKUP(K399,CódigosRetorno!$A$2:$B$2000,2,FALSE)</f>
        <v>El dato ingresado como atributo @listURI es incorrecto.</v>
      </c>
      <c r="M399" s="148" t="s">
        <v>9</v>
      </c>
    </row>
    <row r="400" spans="1:14" ht="48" x14ac:dyDescent="0.35">
      <c r="B400" s="872">
        <f>B394+1</f>
        <v>53</v>
      </c>
      <c r="C400" s="871" t="s">
        <v>1470</v>
      </c>
      <c r="D400" s="892" t="s">
        <v>63</v>
      </c>
      <c r="E400" s="892" t="s">
        <v>184</v>
      </c>
      <c r="F400" s="872" t="s">
        <v>228</v>
      </c>
      <c r="G400" s="892"/>
      <c r="H400" s="915" t="s">
        <v>4107</v>
      </c>
      <c r="I400" s="139" t="s">
        <v>1472</v>
      </c>
      <c r="J400" s="145" t="s">
        <v>208</v>
      </c>
      <c r="K400" s="147" t="s">
        <v>1473</v>
      </c>
      <c r="L400" s="139" t="str">
        <f>VLOOKUP(K400,CódigosRetorno!$A$2:$B$2000,2,FALSE)</f>
        <v>El ID de los documentos relacionados no cumplen con el estandar.</v>
      </c>
      <c r="M400" s="138" t="s">
        <v>9</v>
      </c>
    </row>
    <row r="401" spans="2:13" ht="24" x14ac:dyDescent="0.35">
      <c r="B401" s="872"/>
      <c r="C401" s="871"/>
      <c r="D401" s="892"/>
      <c r="E401" s="892"/>
      <c r="F401" s="872"/>
      <c r="G401" s="892"/>
      <c r="H401" s="915"/>
      <c r="I401" s="141" t="s">
        <v>4108</v>
      </c>
      <c r="J401" s="145" t="s">
        <v>6</v>
      </c>
      <c r="K401" s="147" t="s">
        <v>1475</v>
      </c>
      <c r="L401" s="139" t="str">
        <f>VLOOKUP(K401,CódigosRetorno!$A$2:$B$2000,2,FALSE)</f>
        <v>El comprobante contiene un tipo y número de Documento Relacionado repetido</v>
      </c>
      <c r="M401" s="138" t="s">
        <v>9</v>
      </c>
    </row>
    <row r="402" spans="2:13" ht="36" x14ac:dyDescent="0.35">
      <c r="B402" s="872"/>
      <c r="C402" s="871"/>
      <c r="D402" s="892"/>
      <c r="E402" s="892"/>
      <c r="F402" s="138" t="s">
        <v>330</v>
      </c>
      <c r="G402" s="131" t="s">
        <v>1476</v>
      </c>
      <c r="H402" s="141" t="s">
        <v>4109</v>
      </c>
      <c r="I402" s="139" t="s">
        <v>4110</v>
      </c>
      <c r="J402" s="145" t="s">
        <v>208</v>
      </c>
      <c r="K402" s="147" t="s">
        <v>1479</v>
      </c>
      <c r="L402" s="139" t="str">
        <f>VLOOKUP(K402,CódigosRetorno!$A$2:$B$2000,2,FALSE)</f>
        <v>El DocumentTypeCode de Otros documentos relacionados tiene valores incorrectos.</v>
      </c>
      <c r="M402" s="138" t="s">
        <v>1480</v>
      </c>
    </row>
    <row r="403" spans="2:13" ht="24" x14ac:dyDescent="0.35">
      <c r="B403" s="872"/>
      <c r="C403" s="871"/>
      <c r="D403" s="892"/>
      <c r="E403" s="892"/>
      <c r="F403" s="872"/>
      <c r="G403" s="138" t="s">
        <v>1257</v>
      </c>
      <c r="H403" s="141" t="s">
        <v>1280</v>
      </c>
      <c r="I403" s="139" t="s">
        <v>1259</v>
      </c>
      <c r="J403" s="131" t="s">
        <v>208</v>
      </c>
      <c r="K403" s="145" t="s">
        <v>1281</v>
      </c>
      <c r="L403" s="139" t="str">
        <f>VLOOKUP(K403,CódigosRetorno!$A$2:$B$2000,2,FALSE)</f>
        <v>El dato ingresado como atributo @listAgencyName es incorrecto.</v>
      </c>
      <c r="M403" s="148" t="s">
        <v>9</v>
      </c>
    </row>
    <row r="404" spans="2:13" ht="24" x14ac:dyDescent="0.35">
      <c r="B404" s="872"/>
      <c r="C404" s="871"/>
      <c r="D404" s="892"/>
      <c r="E404" s="892"/>
      <c r="F404" s="872"/>
      <c r="G404" s="138" t="s">
        <v>1481</v>
      </c>
      <c r="H404" s="141" t="s">
        <v>1283</v>
      </c>
      <c r="I404" s="139" t="s">
        <v>4111</v>
      </c>
      <c r="J404" s="145" t="s">
        <v>208</v>
      </c>
      <c r="K404" s="147" t="s">
        <v>1285</v>
      </c>
      <c r="L404" s="139" t="str">
        <f>VLOOKUP(K404,CódigosRetorno!$A$2:$B$2000,2,FALSE)</f>
        <v>El dato ingresado como atributo @listName es incorrecto.</v>
      </c>
      <c r="M404" s="148" t="s">
        <v>9</v>
      </c>
    </row>
    <row r="405" spans="2:13" ht="36" x14ac:dyDescent="0.35">
      <c r="B405" s="872"/>
      <c r="C405" s="871"/>
      <c r="D405" s="892"/>
      <c r="E405" s="892"/>
      <c r="F405" s="872"/>
      <c r="G405" s="138" t="s">
        <v>1482</v>
      </c>
      <c r="H405" s="141" t="s">
        <v>1287</v>
      </c>
      <c r="I405" s="139" t="s">
        <v>1483</v>
      </c>
      <c r="J405" s="145" t="s">
        <v>208</v>
      </c>
      <c r="K405" s="147" t="s">
        <v>1289</v>
      </c>
      <c r="L405" s="139" t="str">
        <f>VLOOKUP(K405,CódigosRetorno!$A$2:$B$2000,2,FALSE)</f>
        <v>El dato ingresado como atributo @listURI es incorrecto.</v>
      </c>
      <c r="M405" s="148" t="s">
        <v>9</v>
      </c>
    </row>
    <row r="406" spans="2:13" x14ac:dyDescent="0.35">
      <c r="B406" s="477" t="s">
        <v>4112</v>
      </c>
      <c r="C406" s="379"/>
      <c r="D406" s="379"/>
      <c r="E406" s="380"/>
      <c r="F406" s="380"/>
      <c r="G406" s="380"/>
      <c r="H406" s="381"/>
      <c r="I406" s="382"/>
      <c r="J406" s="382"/>
      <c r="K406" s="383" t="s">
        <v>9</v>
      </c>
      <c r="L406" s="381" t="str">
        <f>VLOOKUP(K406,CódigosRetorno!$A$2:$B$2000,2,FALSE)</f>
        <v>-</v>
      </c>
      <c r="M406" s="382"/>
    </row>
    <row r="407" spans="2:13" ht="24" x14ac:dyDescent="0.35">
      <c r="B407" s="943">
        <f>B400+1</f>
        <v>54</v>
      </c>
      <c r="C407" s="1117" t="s">
        <v>4113</v>
      </c>
      <c r="D407" s="940" t="s">
        <v>63</v>
      </c>
      <c r="E407" s="940" t="s">
        <v>184</v>
      </c>
      <c r="F407" s="943" t="s">
        <v>330</v>
      </c>
      <c r="G407" s="478" t="s">
        <v>4114</v>
      </c>
      <c r="H407" s="479" t="s">
        <v>4115</v>
      </c>
      <c r="I407" s="483" t="s">
        <v>2112</v>
      </c>
      <c r="J407" s="480" t="s">
        <v>208</v>
      </c>
      <c r="K407" s="486" t="s">
        <v>2113</v>
      </c>
      <c r="L407" s="139" t="str">
        <f>VLOOKUP(K407,CódigosRetorno!$A$2:$B$2000,2,FALSE)</f>
        <v>El código de motivo de traslado no existe en el listado (catalogo nro. 20)</v>
      </c>
      <c r="M407" s="138" t="s">
        <v>2114</v>
      </c>
    </row>
    <row r="408" spans="2:13" ht="24" x14ac:dyDescent="0.35">
      <c r="B408" s="944"/>
      <c r="C408" s="1118"/>
      <c r="D408" s="941"/>
      <c r="E408" s="941"/>
      <c r="F408" s="944"/>
      <c r="G408" s="480" t="s">
        <v>2115</v>
      </c>
      <c r="H408" s="481" t="s">
        <v>1329</v>
      </c>
      <c r="I408" s="483" t="s">
        <v>2116</v>
      </c>
      <c r="J408" s="484" t="s">
        <v>208</v>
      </c>
      <c r="K408" s="486" t="s">
        <v>1331</v>
      </c>
      <c r="L408" s="139" t="str">
        <f>VLOOKUP(K408,CódigosRetorno!$A$2:$B$2000,2,FALSE)</f>
        <v>El dato ingresado como atributo @schemeName es incorrecto.</v>
      </c>
      <c r="M408" s="148" t="s">
        <v>9</v>
      </c>
    </row>
    <row r="409" spans="2:13" ht="24" x14ac:dyDescent="0.35">
      <c r="B409" s="944"/>
      <c r="C409" s="1118"/>
      <c r="D409" s="941"/>
      <c r="E409" s="941"/>
      <c r="F409" s="944"/>
      <c r="G409" s="480" t="s">
        <v>1257</v>
      </c>
      <c r="H409" s="481" t="s">
        <v>1258</v>
      </c>
      <c r="I409" s="483" t="s">
        <v>1259</v>
      </c>
      <c r="J409" s="486" t="s">
        <v>208</v>
      </c>
      <c r="K409" s="487" t="s">
        <v>1260</v>
      </c>
      <c r="L409" s="139" t="str">
        <f>VLOOKUP(K409,CódigosRetorno!$A$2:$B$2000,2,FALSE)</f>
        <v>El dato ingresado como atributo @schemeAgencyName es incorrecto.</v>
      </c>
      <c r="M409" s="148" t="s">
        <v>9</v>
      </c>
    </row>
    <row r="410" spans="2:13" ht="36" x14ac:dyDescent="0.35">
      <c r="B410" s="944"/>
      <c r="C410" s="1118"/>
      <c r="D410" s="941"/>
      <c r="E410" s="941"/>
      <c r="F410" s="945"/>
      <c r="G410" s="480" t="s">
        <v>2117</v>
      </c>
      <c r="H410" s="481" t="s">
        <v>1333</v>
      </c>
      <c r="I410" s="483" t="s">
        <v>2118</v>
      </c>
      <c r="J410" s="486" t="s">
        <v>208</v>
      </c>
      <c r="K410" s="487" t="s">
        <v>1335</v>
      </c>
      <c r="L410" s="139" t="str">
        <f>VLOOKUP(K410,CódigosRetorno!$A$2:$B$2000,2,FALSE)</f>
        <v>El dato ingresado como atributo @schemeURI es incorrecto.</v>
      </c>
      <c r="M410" s="148" t="s">
        <v>9</v>
      </c>
    </row>
    <row r="411" spans="2:13" ht="48" x14ac:dyDescent="0.35">
      <c r="B411" s="944"/>
      <c r="C411" s="1118"/>
      <c r="D411" s="941"/>
      <c r="E411" s="941"/>
      <c r="F411" s="478" t="s">
        <v>911</v>
      </c>
      <c r="G411" s="482"/>
      <c r="H411" s="479" t="s">
        <v>4116</v>
      </c>
      <c r="I411" s="483" t="s">
        <v>2089</v>
      </c>
      <c r="J411" s="484" t="s">
        <v>208</v>
      </c>
      <c r="K411" s="486" t="s">
        <v>2090</v>
      </c>
      <c r="L411" s="139" t="str">
        <f>VLOOKUP(K411,CódigosRetorno!$A$2:$B$2000,2,FALSE)</f>
        <v>cac:RoadTransport/cbc:LicensePlateID: Numero de placa del vehículo no cumple con el formato válido.</v>
      </c>
      <c r="M411" s="138" t="s">
        <v>9</v>
      </c>
    </row>
    <row r="412" spans="2:13" ht="36" x14ac:dyDescent="0.35">
      <c r="B412" s="480">
        <f>B407+1</f>
        <v>55</v>
      </c>
      <c r="C412" s="483" t="s">
        <v>4117</v>
      </c>
      <c r="D412" s="484" t="s">
        <v>63</v>
      </c>
      <c r="E412" s="484" t="s">
        <v>184</v>
      </c>
      <c r="F412" s="480" t="s">
        <v>911</v>
      </c>
      <c r="G412" s="484"/>
      <c r="H412" s="485" t="s">
        <v>4118</v>
      </c>
      <c r="I412" s="483" t="s">
        <v>2089</v>
      </c>
      <c r="J412" s="484" t="s">
        <v>208</v>
      </c>
      <c r="K412" s="486" t="s">
        <v>2093</v>
      </c>
      <c r="L412" s="139" t="str">
        <f>VLOOKUP(K412,CódigosRetorno!$A$2:$B$2000,2,FALSE)</f>
        <v>cac:TransportEquipment: Numero de placa del vehículo secundario no cumple con el formato válido (cbc:ID).</v>
      </c>
      <c r="M412" s="138" t="s">
        <v>9</v>
      </c>
    </row>
    <row r="413" spans="2:13" x14ac:dyDescent="0.35"/>
    <row r="1048576" ht="1.5" hidden="1" customHeight="1" x14ac:dyDescent="0.35"/>
  </sheetData>
  <autoFilter ref="J1:K412" xr:uid="{493F3277-29B4-4457-B9B9-D7B3D42E2A02}"/>
  <mergeCells count="475">
    <mergeCell ref="H400:H401"/>
    <mergeCell ref="F403:F405"/>
    <mergeCell ref="B407:B411"/>
    <mergeCell ref="C407:C411"/>
    <mergeCell ref="D407:D411"/>
    <mergeCell ref="E407:E411"/>
    <mergeCell ref="F407:F410"/>
    <mergeCell ref="B400:B405"/>
    <mergeCell ref="C400:C405"/>
    <mergeCell ref="D400:D405"/>
    <mergeCell ref="E400:E405"/>
    <mergeCell ref="F400:F401"/>
    <mergeCell ref="G400:G401"/>
    <mergeCell ref="B391:B393"/>
    <mergeCell ref="C391:C393"/>
    <mergeCell ref="D391:D393"/>
    <mergeCell ref="E391:E393"/>
    <mergeCell ref="F391:F392"/>
    <mergeCell ref="G391:G393"/>
    <mergeCell ref="H391:H392"/>
    <mergeCell ref="B394:B399"/>
    <mergeCell ref="C394:C399"/>
    <mergeCell ref="D394:D399"/>
    <mergeCell ref="E394:E399"/>
    <mergeCell ref="F394:F395"/>
    <mergeCell ref="G394:G395"/>
    <mergeCell ref="H394:H395"/>
    <mergeCell ref="F396:F399"/>
    <mergeCell ref="B380:B387"/>
    <mergeCell ref="C380:C387"/>
    <mergeCell ref="D380:D387"/>
    <mergeCell ref="E380:E387"/>
    <mergeCell ref="F381:F382"/>
    <mergeCell ref="G381:G382"/>
    <mergeCell ref="H381:H382"/>
    <mergeCell ref="F383:F385"/>
    <mergeCell ref="B388:B389"/>
    <mergeCell ref="C388:C389"/>
    <mergeCell ref="D388:D389"/>
    <mergeCell ref="E388:E389"/>
    <mergeCell ref="F361:F363"/>
    <mergeCell ref="F364:F367"/>
    <mergeCell ref="G364:G367"/>
    <mergeCell ref="H364:H367"/>
    <mergeCell ref="F369:F371"/>
    <mergeCell ref="B372:B379"/>
    <mergeCell ref="C372:C379"/>
    <mergeCell ref="D372:D379"/>
    <mergeCell ref="E372:E379"/>
    <mergeCell ref="F373:F374"/>
    <mergeCell ref="B345:B371"/>
    <mergeCell ref="C345:C371"/>
    <mergeCell ref="D345:D371"/>
    <mergeCell ref="E345:E371"/>
    <mergeCell ref="G373:G374"/>
    <mergeCell ref="H373:H374"/>
    <mergeCell ref="F375:F377"/>
    <mergeCell ref="F350:F351"/>
    <mergeCell ref="G350:G351"/>
    <mergeCell ref="H350:H351"/>
    <mergeCell ref="F354:F358"/>
    <mergeCell ref="G354:G356"/>
    <mergeCell ref="H354:H356"/>
    <mergeCell ref="F341:F342"/>
    <mergeCell ref="G341:G342"/>
    <mergeCell ref="H341:H342"/>
    <mergeCell ref="F345:F349"/>
    <mergeCell ref="G345:G347"/>
    <mergeCell ref="H345:H347"/>
    <mergeCell ref="B341:B343"/>
    <mergeCell ref="C341:C343"/>
    <mergeCell ref="D341:D343"/>
    <mergeCell ref="E341:E343"/>
    <mergeCell ref="H329:H333"/>
    <mergeCell ref="B335:B338"/>
    <mergeCell ref="C335:C338"/>
    <mergeCell ref="D335:D338"/>
    <mergeCell ref="E335:E338"/>
    <mergeCell ref="F335:F337"/>
    <mergeCell ref="G335:G337"/>
    <mergeCell ref="H335:H337"/>
    <mergeCell ref="B329:B334"/>
    <mergeCell ref="C329:C334"/>
    <mergeCell ref="D329:D334"/>
    <mergeCell ref="E329:E334"/>
    <mergeCell ref="F329:F333"/>
    <mergeCell ref="G329:G333"/>
    <mergeCell ref="B339:B340"/>
    <mergeCell ref="C339:C340"/>
    <mergeCell ref="D339:D340"/>
    <mergeCell ref="E339:E340"/>
    <mergeCell ref="H312:H314"/>
    <mergeCell ref="F316:F317"/>
    <mergeCell ref="G316:G317"/>
    <mergeCell ref="H316:H317"/>
    <mergeCell ref="F319:F321"/>
    <mergeCell ref="G319:G321"/>
    <mergeCell ref="H319:H321"/>
    <mergeCell ref="B312:B328"/>
    <mergeCell ref="C312:C328"/>
    <mergeCell ref="D312:D328"/>
    <mergeCell ref="E312:E328"/>
    <mergeCell ref="F312:F314"/>
    <mergeCell ref="G312:G314"/>
    <mergeCell ref="F322:F324"/>
    <mergeCell ref="F325:F326"/>
    <mergeCell ref="G325:G326"/>
    <mergeCell ref="H325:H326"/>
    <mergeCell ref="F327:F328"/>
    <mergeCell ref="G327:G328"/>
    <mergeCell ref="H327:H328"/>
    <mergeCell ref="H308:H309"/>
    <mergeCell ref="F310:F311"/>
    <mergeCell ref="G310:G311"/>
    <mergeCell ref="H295:H297"/>
    <mergeCell ref="F299:F300"/>
    <mergeCell ref="G299:G300"/>
    <mergeCell ref="H299:H300"/>
    <mergeCell ref="F302:F304"/>
    <mergeCell ref="G302:G304"/>
    <mergeCell ref="H302:H304"/>
    <mergeCell ref="B295:B311"/>
    <mergeCell ref="C295:C311"/>
    <mergeCell ref="D295:D311"/>
    <mergeCell ref="E295:E304"/>
    <mergeCell ref="F295:F297"/>
    <mergeCell ref="G295:G297"/>
    <mergeCell ref="E305:E307"/>
    <mergeCell ref="F305:F307"/>
    <mergeCell ref="E308:E311"/>
    <mergeCell ref="F308:F309"/>
    <mergeCell ref="G308:G309"/>
    <mergeCell ref="H276:H280"/>
    <mergeCell ref="F282:F283"/>
    <mergeCell ref="G282:G283"/>
    <mergeCell ref="H282:H283"/>
    <mergeCell ref="F285:F287"/>
    <mergeCell ref="G285:G287"/>
    <mergeCell ref="H285:H287"/>
    <mergeCell ref="B276:B294"/>
    <mergeCell ref="C276:C294"/>
    <mergeCell ref="D276:D294"/>
    <mergeCell ref="E276:E294"/>
    <mergeCell ref="F276:F280"/>
    <mergeCell ref="G276:G280"/>
    <mergeCell ref="F288:F290"/>
    <mergeCell ref="F291:F292"/>
    <mergeCell ref="G291:G292"/>
    <mergeCell ref="H291:H292"/>
    <mergeCell ref="F293:F294"/>
    <mergeCell ref="G293:G294"/>
    <mergeCell ref="H293:H294"/>
    <mergeCell ref="H272:H273"/>
    <mergeCell ref="F274:F275"/>
    <mergeCell ref="G274:G275"/>
    <mergeCell ref="H274:H275"/>
    <mergeCell ref="H254:H261"/>
    <mergeCell ref="F262:F264"/>
    <mergeCell ref="G263:G264"/>
    <mergeCell ref="H263:H264"/>
    <mergeCell ref="F266:F268"/>
    <mergeCell ref="G266:G268"/>
    <mergeCell ref="H266:H268"/>
    <mergeCell ref="B254:B275"/>
    <mergeCell ref="C254:C275"/>
    <mergeCell ref="D254:D275"/>
    <mergeCell ref="E254:E268"/>
    <mergeCell ref="F254:F261"/>
    <mergeCell ref="G254:G261"/>
    <mergeCell ref="E269:E271"/>
    <mergeCell ref="F269:F271"/>
    <mergeCell ref="E272:E275"/>
    <mergeCell ref="F272:F273"/>
    <mergeCell ref="G272:G273"/>
    <mergeCell ref="H237:H239"/>
    <mergeCell ref="F241:F242"/>
    <mergeCell ref="G241:G242"/>
    <mergeCell ref="H241:H242"/>
    <mergeCell ref="F244:F246"/>
    <mergeCell ref="G244:G246"/>
    <mergeCell ref="H244:H246"/>
    <mergeCell ref="B237:B253"/>
    <mergeCell ref="C237:C253"/>
    <mergeCell ref="D237:D253"/>
    <mergeCell ref="E237:E246"/>
    <mergeCell ref="F237:F239"/>
    <mergeCell ref="G237:G239"/>
    <mergeCell ref="E247:E249"/>
    <mergeCell ref="F247:F249"/>
    <mergeCell ref="E250:E253"/>
    <mergeCell ref="F250:F251"/>
    <mergeCell ref="G250:G251"/>
    <mergeCell ref="F252:F253"/>
    <mergeCell ref="G252:G253"/>
    <mergeCell ref="F228:F229"/>
    <mergeCell ref="G228:G229"/>
    <mergeCell ref="H228:H229"/>
    <mergeCell ref="B232:B236"/>
    <mergeCell ref="C232:C236"/>
    <mergeCell ref="D232:D236"/>
    <mergeCell ref="E232:E236"/>
    <mergeCell ref="F232:F236"/>
    <mergeCell ref="G232:G235"/>
    <mergeCell ref="H232:H235"/>
    <mergeCell ref="B215:B230"/>
    <mergeCell ref="C215:C230"/>
    <mergeCell ref="D215:D230"/>
    <mergeCell ref="E215:E230"/>
    <mergeCell ref="H217:H218"/>
    <mergeCell ref="F220:F221"/>
    <mergeCell ref="G220:G221"/>
    <mergeCell ref="H220:H221"/>
    <mergeCell ref="F222:F227"/>
    <mergeCell ref="G222:G224"/>
    <mergeCell ref="H222:H224"/>
    <mergeCell ref="H206:H208"/>
    <mergeCell ref="F212:F213"/>
    <mergeCell ref="G212:G213"/>
    <mergeCell ref="H212:H213"/>
    <mergeCell ref="F217:F218"/>
    <mergeCell ref="G217:G218"/>
    <mergeCell ref="H197:H198"/>
    <mergeCell ref="F200:F201"/>
    <mergeCell ref="G200:G201"/>
    <mergeCell ref="H200:H201"/>
    <mergeCell ref="F203:F205"/>
    <mergeCell ref="G203:G205"/>
    <mergeCell ref="H203:H205"/>
    <mergeCell ref="B197:B214"/>
    <mergeCell ref="C197:C214"/>
    <mergeCell ref="D197:D214"/>
    <mergeCell ref="E197:E214"/>
    <mergeCell ref="F197:F198"/>
    <mergeCell ref="G197:G198"/>
    <mergeCell ref="F206:F211"/>
    <mergeCell ref="G206:G208"/>
    <mergeCell ref="B166:B196"/>
    <mergeCell ref="C166:C196"/>
    <mergeCell ref="D166:D196"/>
    <mergeCell ref="E166:E196"/>
    <mergeCell ref="F166:F167"/>
    <mergeCell ref="G166:G167"/>
    <mergeCell ref="H166:H167"/>
    <mergeCell ref="F169:F175"/>
    <mergeCell ref="F186:F193"/>
    <mergeCell ref="G186:G190"/>
    <mergeCell ref="H186:H190"/>
    <mergeCell ref="F194:F195"/>
    <mergeCell ref="G194:G195"/>
    <mergeCell ref="H194:H195"/>
    <mergeCell ref="G169:G174"/>
    <mergeCell ref="H169:H174"/>
    <mergeCell ref="F176:F179"/>
    <mergeCell ref="G176:G179"/>
    <mergeCell ref="H176:H179"/>
    <mergeCell ref="F180:F185"/>
    <mergeCell ref="G180:G182"/>
    <mergeCell ref="H180:H182"/>
    <mergeCell ref="F156:F157"/>
    <mergeCell ref="G156:G157"/>
    <mergeCell ref="H156:H157"/>
    <mergeCell ref="B161:B165"/>
    <mergeCell ref="C161:C165"/>
    <mergeCell ref="D161:D165"/>
    <mergeCell ref="E161:E165"/>
    <mergeCell ref="F161:F164"/>
    <mergeCell ref="B148:B160"/>
    <mergeCell ref="C148:C160"/>
    <mergeCell ref="D148:D160"/>
    <mergeCell ref="E148:E160"/>
    <mergeCell ref="F149:F152"/>
    <mergeCell ref="G149:G152"/>
    <mergeCell ref="G161:G164"/>
    <mergeCell ref="H161:H164"/>
    <mergeCell ref="B143:B146"/>
    <mergeCell ref="C143:C146"/>
    <mergeCell ref="D143:D146"/>
    <mergeCell ref="E143:E146"/>
    <mergeCell ref="F143:F145"/>
    <mergeCell ref="G143:G145"/>
    <mergeCell ref="H143:H145"/>
    <mergeCell ref="H149:H152"/>
    <mergeCell ref="F153:F155"/>
    <mergeCell ref="H128:H130"/>
    <mergeCell ref="B132:B142"/>
    <mergeCell ref="C132:C142"/>
    <mergeCell ref="D132:D142"/>
    <mergeCell ref="E132:E139"/>
    <mergeCell ref="F132:F137"/>
    <mergeCell ref="G132:G136"/>
    <mergeCell ref="H132:H136"/>
    <mergeCell ref="F138:F139"/>
    <mergeCell ref="G138:G139"/>
    <mergeCell ref="B128:B131"/>
    <mergeCell ref="C128:C131"/>
    <mergeCell ref="D128:D131"/>
    <mergeCell ref="E128:E131"/>
    <mergeCell ref="F128:F130"/>
    <mergeCell ref="G128:G130"/>
    <mergeCell ref="H138:H139"/>
    <mergeCell ref="E140:E142"/>
    <mergeCell ref="F140:F142"/>
    <mergeCell ref="H120:H121"/>
    <mergeCell ref="B123:B127"/>
    <mergeCell ref="C123:C127"/>
    <mergeCell ref="D123:D127"/>
    <mergeCell ref="E123:E127"/>
    <mergeCell ref="F123:F124"/>
    <mergeCell ref="G123:G124"/>
    <mergeCell ref="H123:H124"/>
    <mergeCell ref="F125:F127"/>
    <mergeCell ref="B120:B121"/>
    <mergeCell ref="C120:C121"/>
    <mergeCell ref="D120:D121"/>
    <mergeCell ref="E120:E121"/>
    <mergeCell ref="F120:F121"/>
    <mergeCell ref="G120:G121"/>
    <mergeCell ref="H114:H115"/>
    <mergeCell ref="B116:B119"/>
    <mergeCell ref="C116:C119"/>
    <mergeCell ref="D116:D119"/>
    <mergeCell ref="E116:E119"/>
    <mergeCell ref="F116:F117"/>
    <mergeCell ref="G116:G117"/>
    <mergeCell ref="H116:H117"/>
    <mergeCell ref="F118:F119"/>
    <mergeCell ref="B114:B115"/>
    <mergeCell ref="C114:C115"/>
    <mergeCell ref="D114:D115"/>
    <mergeCell ref="E114:E115"/>
    <mergeCell ref="F114:F115"/>
    <mergeCell ref="G114:G115"/>
    <mergeCell ref="B112:B113"/>
    <mergeCell ref="C112:C113"/>
    <mergeCell ref="D112:D113"/>
    <mergeCell ref="E112:E113"/>
    <mergeCell ref="F112:F113"/>
    <mergeCell ref="G112:G113"/>
    <mergeCell ref="H112:H113"/>
    <mergeCell ref="B109:B110"/>
    <mergeCell ref="C109:C110"/>
    <mergeCell ref="D109:D110"/>
    <mergeCell ref="E109:E110"/>
    <mergeCell ref="F109:F110"/>
    <mergeCell ref="G109:G110"/>
    <mergeCell ref="F101:F102"/>
    <mergeCell ref="F106:F108"/>
    <mergeCell ref="B94:B108"/>
    <mergeCell ref="C94:C108"/>
    <mergeCell ref="D94:D108"/>
    <mergeCell ref="E94:E108"/>
    <mergeCell ref="F94:F96"/>
    <mergeCell ref="G94:G96"/>
    <mergeCell ref="H109:H110"/>
    <mergeCell ref="B92:B93"/>
    <mergeCell ref="C92:C93"/>
    <mergeCell ref="D92:D93"/>
    <mergeCell ref="E92:E93"/>
    <mergeCell ref="F92:F93"/>
    <mergeCell ref="G92:G93"/>
    <mergeCell ref="H92:H93"/>
    <mergeCell ref="H94:H96"/>
    <mergeCell ref="F99:F100"/>
    <mergeCell ref="G99:G100"/>
    <mergeCell ref="H99:H100"/>
    <mergeCell ref="H75:H76"/>
    <mergeCell ref="B77:B91"/>
    <mergeCell ref="C77:C91"/>
    <mergeCell ref="D77:D91"/>
    <mergeCell ref="E77:E91"/>
    <mergeCell ref="F77:F79"/>
    <mergeCell ref="G77:G79"/>
    <mergeCell ref="H77:H79"/>
    <mergeCell ref="F82:F85"/>
    <mergeCell ref="G82:G83"/>
    <mergeCell ref="B75:B76"/>
    <mergeCell ref="C75:C76"/>
    <mergeCell ref="D75:D76"/>
    <mergeCell ref="E75:E76"/>
    <mergeCell ref="F75:F76"/>
    <mergeCell ref="G75:G76"/>
    <mergeCell ref="H82:H83"/>
    <mergeCell ref="F89:F91"/>
    <mergeCell ref="H63:H69"/>
    <mergeCell ref="F70:F71"/>
    <mergeCell ref="G70:G71"/>
    <mergeCell ref="H70:H71"/>
    <mergeCell ref="E72:E74"/>
    <mergeCell ref="F72:F74"/>
    <mergeCell ref="B63:B74"/>
    <mergeCell ref="C63:C74"/>
    <mergeCell ref="D63:D74"/>
    <mergeCell ref="E63:E71"/>
    <mergeCell ref="F63:F69"/>
    <mergeCell ref="G63:G69"/>
    <mergeCell ref="H52:H56"/>
    <mergeCell ref="F57:F58"/>
    <mergeCell ref="G57:G58"/>
    <mergeCell ref="H57:H58"/>
    <mergeCell ref="E59:E61"/>
    <mergeCell ref="F59:F61"/>
    <mergeCell ref="B52:B61"/>
    <mergeCell ref="C52:C61"/>
    <mergeCell ref="D52:D61"/>
    <mergeCell ref="E52:E58"/>
    <mergeCell ref="F52:F56"/>
    <mergeCell ref="G52:G56"/>
    <mergeCell ref="H37:H38"/>
    <mergeCell ref="B40:B51"/>
    <mergeCell ref="C40:C51"/>
    <mergeCell ref="D40:D51"/>
    <mergeCell ref="E40:E51"/>
    <mergeCell ref="F44:F45"/>
    <mergeCell ref="F49:F51"/>
    <mergeCell ref="B37:B38"/>
    <mergeCell ref="C37:C38"/>
    <mergeCell ref="D37:D38"/>
    <mergeCell ref="E37:E38"/>
    <mergeCell ref="F37:F38"/>
    <mergeCell ref="G37:G38"/>
    <mergeCell ref="E26:E28"/>
    <mergeCell ref="F26:F28"/>
    <mergeCell ref="B29:B35"/>
    <mergeCell ref="C29:C35"/>
    <mergeCell ref="D29:D35"/>
    <mergeCell ref="E29:E35"/>
    <mergeCell ref="F29:F35"/>
    <mergeCell ref="G29:G35"/>
    <mergeCell ref="H29:H35"/>
    <mergeCell ref="E21:E23"/>
    <mergeCell ref="F21:F23"/>
    <mergeCell ref="B24:B28"/>
    <mergeCell ref="C24:C28"/>
    <mergeCell ref="D24:D28"/>
    <mergeCell ref="E24:E25"/>
    <mergeCell ref="F24:F25"/>
    <mergeCell ref="H15:H16"/>
    <mergeCell ref="E17:E18"/>
    <mergeCell ref="F17:F18"/>
    <mergeCell ref="B19:B23"/>
    <mergeCell ref="C19:C23"/>
    <mergeCell ref="D19:D23"/>
    <mergeCell ref="E19:E20"/>
    <mergeCell ref="F19:F20"/>
    <mergeCell ref="G19:G20"/>
    <mergeCell ref="H19:H20"/>
    <mergeCell ref="B15:B18"/>
    <mergeCell ref="C15:C18"/>
    <mergeCell ref="D15:D18"/>
    <mergeCell ref="E15:E16"/>
    <mergeCell ref="F15:F16"/>
    <mergeCell ref="G15:G16"/>
    <mergeCell ref="H24:H25"/>
    <mergeCell ref="A4:A7"/>
    <mergeCell ref="B4:B7"/>
    <mergeCell ref="C4:C7"/>
    <mergeCell ref="D4:D7"/>
    <mergeCell ref="E4:E7"/>
    <mergeCell ref="F4:F7"/>
    <mergeCell ref="H10:H11"/>
    <mergeCell ref="B12:B14"/>
    <mergeCell ref="C12:C14"/>
    <mergeCell ref="D12:D14"/>
    <mergeCell ref="E12:E14"/>
    <mergeCell ref="F12:F14"/>
    <mergeCell ref="G12:G13"/>
    <mergeCell ref="H12:H13"/>
    <mergeCell ref="G4:G7"/>
    <mergeCell ref="H4:H7"/>
    <mergeCell ref="B10:B11"/>
    <mergeCell ref="C10:C11"/>
    <mergeCell ref="D10:D11"/>
    <mergeCell ref="E10:E11"/>
    <mergeCell ref="F10:F11"/>
    <mergeCell ref="G10:G11"/>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M754"/>
  <sheetViews>
    <sheetView topLeftCell="A19" zoomScaleNormal="100" workbookViewId="0">
      <selection activeCell="G13" sqref="G13:G17"/>
    </sheetView>
  </sheetViews>
  <sheetFormatPr baseColWidth="10" defaultColWidth="11.453125" defaultRowHeight="12" zeroHeight="1" x14ac:dyDescent="0.35"/>
  <cols>
    <col min="1" max="1" width="3" style="2" customWidth="1"/>
    <col min="2" max="2" width="4.26953125" style="38" customWidth="1"/>
    <col min="3" max="3" width="36.1796875" style="2" customWidth="1"/>
    <col min="4" max="4" width="12.26953125" style="38" customWidth="1"/>
    <col min="5" max="5" width="15.7265625" style="38" customWidth="1"/>
    <col min="6" max="6" width="11.453125" style="38" customWidth="1"/>
    <col min="7" max="7" width="14.453125" style="38" customWidth="1"/>
    <col min="8" max="8" width="33" style="2" customWidth="1"/>
    <col min="9" max="9" width="41.7265625" style="2" customWidth="1"/>
    <col min="10" max="10" width="9.7265625" style="2" customWidth="1"/>
    <col min="11" max="11" width="16" style="56" customWidth="1"/>
    <col min="12" max="12" width="50.54296875" style="2" customWidth="1"/>
    <col min="13" max="13" width="15.7265625" style="38" customWidth="1"/>
    <col min="14" max="14" width="11.453125" style="2"/>
    <col min="15" max="16383" width="0" style="2" hidden="1" customWidth="1"/>
    <col min="16384" max="16384" width="0.26953125" style="2" customWidth="1"/>
  </cols>
  <sheetData>
    <row r="1" spans="2:13" s="395" customFormat="1" ht="11.5" x14ac:dyDescent="0.35">
      <c r="B1" s="1125" t="s">
        <v>4119</v>
      </c>
      <c r="C1" s="1125"/>
      <c r="D1" s="1125"/>
      <c r="E1" s="1125"/>
      <c r="F1" s="1125"/>
      <c r="G1" s="1125"/>
      <c r="H1" s="1125"/>
      <c r="I1" s="404"/>
      <c r="J1" s="404"/>
      <c r="K1" s="405"/>
      <c r="L1" s="404"/>
      <c r="M1" s="406"/>
    </row>
    <row r="2" spans="2:13" s="393" customFormat="1" ht="24" x14ac:dyDescent="0.35">
      <c r="B2" s="679" t="s">
        <v>133</v>
      </c>
      <c r="C2" s="679" t="s">
        <v>58</v>
      </c>
      <c r="D2" s="679" t="s">
        <v>59</v>
      </c>
      <c r="E2" s="679" t="s">
        <v>134</v>
      </c>
      <c r="F2" s="679" t="s">
        <v>135</v>
      </c>
      <c r="G2" s="679" t="s">
        <v>136</v>
      </c>
      <c r="H2" s="679" t="s">
        <v>61</v>
      </c>
      <c r="I2" s="680" t="s">
        <v>0</v>
      </c>
      <c r="J2" s="680" t="s">
        <v>1</v>
      </c>
      <c r="K2" s="681" t="s">
        <v>2</v>
      </c>
      <c r="L2" s="680" t="s">
        <v>139</v>
      </c>
      <c r="M2" s="680" t="s">
        <v>4</v>
      </c>
    </row>
    <row r="3" spans="2:13" s="39" customFormat="1" x14ac:dyDescent="0.3">
      <c r="B3" s="682" t="s">
        <v>4120</v>
      </c>
      <c r="C3" s="682"/>
      <c r="D3" s="682"/>
      <c r="E3" s="682"/>
      <c r="F3" s="682"/>
      <c r="G3" s="682"/>
      <c r="H3" s="682"/>
      <c r="I3" s="683"/>
      <c r="J3" s="683"/>
      <c r="K3" s="684"/>
      <c r="L3" s="683"/>
      <c r="M3" s="685"/>
    </row>
    <row r="4" spans="2:13" s="39" customFormat="1" ht="41.25" customHeight="1" x14ac:dyDescent="0.35">
      <c r="B4" s="1126">
        <v>1</v>
      </c>
      <c r="C4" s="1127" t="s">
        <v>176</v>
      </c>
      <c r="D4" s="1126" t="s">
        <v>63</v>
      </c>
      <c r="E4" s="1126" t="s">
        <v>143</v>
      </c>
      <c r="F4" s="1126" t="s">
        <v>177</v>
      </c>
      <c r="G4" s="1126" t="s">
        <v>178</v>
      </c>
      <c r="H4" s="1127" t="s">
        <v>1267</v>
      </c>
      <c r="I4" s="296" t="s">
        <v>1268</v>
      </c>
      <c r="J4" s="137" t="s">
        <v>6</v>
      </c>
      <c r="K4" s="495" t="s">
        <v>718</v>
      </c>
      <c r="L4" s="367" t="str">
        <f>VLOOKUP(K4,CódigosRetorno!$A$2:$B$2000,2,FALSE)</f>
        <v>Presentacion fuera de fecha</v>
      </c>
      <c r="M4" s="134" t="s">
        <v>182</v>
      </c>
    </row>
    <row r="5" spans="2:13" s="39" customFormat="1" ht="24" x14ac:dyDescent="0.35">
      <c r="B5" s="1122"/>
      <c r="C5" s="1124"/>
      <c r="D5" s="1122"/>
      <c r="E5" s="1122"/>
      <c r="F5" s="1122"/>
      <c r="G5" s="1122"/>
      <c r="H5" s="1124"/>
      <c r="I5" s="141" t="s">
        <v>1271</v>
      </c>
      <c r="J5" s="131" t="s">
        <v>6</v>
      </c>
      <c r="K5" s="147" t="s">
        <v>1272</v>
      </c>
      <c r="L5" s="400" t="str">
        <f>VLOOKUP(K5,CódigosRetorno!$A$2:$B$2000,2,FALSE)</f>
        <v>La fecha de emision se encuentra fuera del limite permitido</v>
      </c>
      <c r="M5" s="138" t="s">
        <v>9</v>
      </c>
    </row>
    <row r="6" spans="2:13" s="39" customFormat="1" ht="36" x14ac:dyDescent="0.35">
      <c r="B6" s="407">
        <f>+B4+1</f>
        <v>2</v>
      </c>
      <c r="C6" s="408" t="s">
        <v>157</v>
      </c>
      <c r="D6" s="401" t="s">
        <v>63</v>
      </c>
      <c r="E6" s="401" t="s">
        <v>143</v>
      </c>
      <c r="F6" s="401" t="s">
        <v>158</v>
      </c>
      <c r="G6" s="401"/>
      <c r="H6" s="139" t="s">
        <v>4121</v>
      </c>
      <c r="I6" s="139" t="s">
        <v>1308</v>
      </c>
      <c r="J6" s="139"/>
      <c r="K6" s="145" t="s">
        <v>9</v>
      </c>
      <c r="L6" s="400" t="str">
        <f>VLOOKUP(K6,CódigosRetorno!$A$2:$B$2000,2,FALSE)</f>
        <v>-</v>
      </c>
      <c r="M6" s="138" t="s">
        <v>9</v>
      </c>
    </row>
    <row r="7" spans="2:13" x14ac:dyDescent="0.35">
      <c r="B7" s="1119" t="s">
        <v>4122</v>
      </c>
      <c r="C7" s="1120"/>
      <c r="D7" s="1120"/>
      <c r="E7" s="1120"/>
      <c r="F7" s="686"/>
      <c r="G7" s="686"/>
      <c r="H7" s="687"/>
      <c r="I7" s="688"/>
      <c r="J7" s="688"/>
      <c r="K7" s="689" t="s">
        <v>9</v>
      </c>
      <c r="L7" s="688" t="str">
        <f>VLOOKUP(K7,CódigosRetorno!$A$2:$B$2000,2,FALSE)</f>
        <v>-</v>
      </c>
      <c r="M7" s="596"/>
    </row>
    <row r="8" spans="2:13" ht="24" customHeight="1" x14ac:dyDescent="0.35">
      <c r="B8" s="1121">
        <f>B6+1</f>
        <v>3</v>
      </c>
      <c r="C8" s="1123" t="s">
        <v>142</v>
      </c>
      <c r="D8" s="1121" t="s">
        <v>63</v>
      </c>
      <c r="E8" s="1121" t="s">
        <v>143</v>
      </c>
      <c r="F8" s="1121" t="s">
        <v>144</v>
      </c>
      <c r="G8" s="1121" t="s">
        <v>1252</v>
      </c>
      <c r="H8" s="1123" t="s">
        <v>1253</v>
      </c>
      <c r="I8" s="141" t="s">
        <v>606</v>
      </c>
      <c r="J8" s="131" t="s">
        <v>6</v>
      </c>
      <c r="K8" s="147" t="s">
        <v>607</v>
      </c>
      <c r="L8" s="400" t="str">
        <f>VLOOKUP(K8,CódigosRetorno!$A$2:$B$2000,2,FALSE)</f>
        <v>El XML no contiene el tag o no existe informacion de UBLVersionID</v>
      </c>
      <c r="M8" s="138" t="s">
        <v>9</v>
      </c>
    </row>
    <row r="9" spans="2:13" ht="12" customHeight="1" x14ac:dyDescent="0.35">
      <c r="B9" s="1122"/>
      <c r="C9" s="1124"/>
      <c r="D9" s="1122"/>
      <c r="E9" s="1122"/>
      <c r="F9" s="1122"/>
      <c r="G9" s="1122"/>
      <c r="H9" s="1124"/>
      <c r="I9" s="141" t="s">
        <v>4123</v>
      </c>
      <c r="J9" s="131" t="s">
        <v>6</v>
      </c>
      <c r="K9" s="147" t="s">
        <v>608</v>
      </c>
      <c r="L9" s="400" t="str">
        <f>VLOOKUP(K9,CódigosRetorno!$A$2:$B$2000,2,FALSE)</f>
        <v>UBLVersionID - La versión del UBL no es correcta</v>
      </c>
      <c r="M9" s="138" t="s">
        <v>9</v>
      </c>
    </row>
    <row r="10" spans="2:13" x14ac:dyDescent="0.35">
      <c r="B10" s="868">
        <f>B8+1</f>
        <v>4</v>
      </c>
      <c r="C10" s="873" t="s">
        <v>151</v>
      </c>
      <c r="D10" s="889" t="s">
        <v>63</v>
      </c>
      <c r="E10" s="1121" t="s">
        <v>143</v>
      </c>
      <c r="F10" s="1121" t="s">
        <v>144</v>
      </c>
      <c r="G10" s="1121" t="s">
        <v>983</v>
      </c>
      <c r="H10" s="1123" t="s">
        <v>1255</v>
      </c>
      <c r="I10" s="139" t="s">
        <v>606</v>
      </c>
      <c r="J10" s="131" t="s">
        <v>6</v>
      </c>
      <c r="K10" s="147" t="s">
        <v>1256</v>
      </c>
      <c r="L10" s="400" t="str">
        <f>VLOOKUP(K10,CódigosRetorno!$A$2:$B$2000,2,FALSE)</f>
        <v>El XML no existe informacion de CustomizationID</v>
      </c>
      <c r="M10" s="138" t="s">
        <v>9</v>
      </c>
    </row>
    <row r="11" spans="2:13" ht="12" customHeight="1" x14ac:dyDescent="0.35">
      <c r="B11" s="885"/>
      <c r="C11" s="886"/>
      <c r="D11" s="890"/>
      <c r="E11" s="1122"/>
      <c r="F11" s="1122"/>
      <c r="G11" s="1122"/>
      <c r="H11" s="1124"/>
      <c r="I11" s="139" t="s">
        <v>4124</v>
      </c>
      <c r="J11" s="131" t="s">
        <v>6</v>
      </c>
      <c r="K11" s="147" t="s">
        <v>610</v>
      </c>
      <c r="L11" s="400" t="str">
        <f>VLOOKUP(K11,CódigosRetorno!$A$2:$B$2000,2,FALSE)</f>
        <v>CustomizationID - La versión del documento no es la correcta</v>
      </c>
      <c r="M11" s="138" t="s">
        <v>9</v>
      </c>
    </row>
    <row r="12" spans="2:13" ht="24" customHeight="1" x14ac:dyDescent="0.35">
      <c r="B12" s="869"/>
      <c r="C12" s="874"/>
      <c r="D12" s="891"/>
      <c r="E12" s="131" t="s">
        <v>184</v>
      </c>
      <c r="F12" s="138"/>
      <c r="G12" s="147" t="s">
        <v>1257</v>
      </c>
      <c r="H12" s="95" t="s">
        <v>1258</v>
      </c>
      <c r="I12" s="139" t="s">
        <v>1259</v>
      </c>
      <c r="J12" s="131" t="s">
        <v>208</v>
      </c>
      <c r="K12" s="145" t="s">
        <v>1260</v>
      </c>
      <c r="L12" s="400" t="str">
        <f>VLOOKUP(K12,CódigosRetorno!$A$2:$B$2000,2,FALSE)</f>
        <v>El dato ingresado como atributo @schemeAgencyName es incorrecto.</v>
      </c>
      <c r="M12" s="138" t="s">
        <v>9</v>
      </c>
    </row>
    <row r="13" spans="2:13" ht="24.75" customHeight="1" x14ac:dyDescent="0.35">
      <c r="B13" s="868">
        <f>B10+1</f>
        <v>5</v>
      </c>
      <c r="C13" s="873" t="s">
        <v>161</v>
      </c>
      <c r="D13" s="868" t="s">
        <v>63</v>
      </c>
      <c r="E13" s="868" t="s">
        <v>143</v>
      </c>
      <c r="F13" s="868" t="s">
        <v>162</v>
      </c>
      <c r="G13" s="868" t="s">
        <v>163</v>
      </c>
      <c r="H13" s="873" t="s">
        <v>1262</v>
      </c>
      <c r="I13" s="141" t="s">
        <v>710</v>
      </c>
      <c r="J13" s="131" t="s">
        <v>6</v>
      </c>
      <c r="K13" s="147" t="s">
        <v>711</v>
      </c>
      <c r="L13" s="400" t="str">
        <f>VLOOKUP(K13,CódigosRetorno!$A$2:$B$2000,2,FALSE)</f>
        <v>Numero de Serie del nombre del archivo no coincide con el consignado en el contenido del archivo XML</v>
      </c>
      <c r="M13" s="138" t="s">
        <v>9</v>
      </c>
    </row>
    <row r="14" spans="2:13" ht="24" customHeight="1" x14ac:dyDescent="0.35">
      <c r="B14" s="885"/>
      <c r="C14" s="886"/>
      <c r="D14" s="885"/>
      <c r="E14" s="885"/>
      <c r="F14" s="885"/>
      <c r="G14" s="885"/>
      <c r="H14" s="886"/>
      <c r="I14" s="141" t="s">
        <v>712</v>
      </c>
      <c r="J14" s="131" t="s">
        <v>6</v>
      </c>
      <c r="K14" s="147" t="s">
        <v>713</v>
      </c>
      <c r="L14" s="400" t="str">
        <f>VLOOKUP(K14,CódigosRetorno!$A$2:$B$2000,2,FALSE)</f>
        <v>Número de documento en el nombre del archivo no coincide con el consignado en el contenido del XML</v>
      </c>
      <c r="M14" s="138" t="s">
        <v>9</v>
      </c>
    </row>
    <row r="15" spans="2:13" ht="36" customHeight="1" x14ac:dyDescent="0.35">
      <c r="B15" s="885"/>
      <c r="C15" s="886"/>
      <c r="D15" s="885"/>
      <c r="E15" s="885"/>
      <c r="F15" s="885"/>
      <c r="G15" s="885"/>
      <c r="H15" s="886"/>
      <c r="I15" s="141" t="s">
        <v>4125</v>
      </c>
      <c r="J15" s="131" t="s">
        <v>6</v>
      </c>
      <c r="K15" s="147" t="s">
        <v>168</v>
      </c>
      <c r="L15" s="400" t="str">
        <f>VLOOKUP(K15,CódigosRetorno!$A$2:$B$2000,2,FALSE)</f>
        <v>ID - El dato SERIE-CORRELATIVO no cumple con el formato de acuerdo al tipo de comprobante</v>
      </c>
      <c r="M15" s="138" t="s">
        <v>9</v>
      </c>
    </row>
    <row r="16" spans="2:13" ht="24" customHeight="1" x14ac:dyDescent="0.35">
      <c r="B16" s="885"/>
      <c r="C16" s="886"/>
      <c r="D16" s="885"/>
      <c r="E16" s="885"/>
      <c r="F16" s="885"/>
      <c r="G16" s="885"/>
      <c r="H16" s="886"/>
      <c r="I16" s="141" t="s">
        <v>4126</v>
      </c>
      <c r="J16" s="131" t="s">
        <v>6</v>
      </c>
      <c r="K16" s="147" t="s">
        <v>170</v>
      </c>
      <c r="L16" s="400" t="str">
        <f>VLOOKUP(K16,CódigosRetorno!$A$2:$B$2000,2,FALSE)</f>
        <v>El comprobante fue registrado previamente con otros datos</v>
      </c>
      <c r="M16" s="138" t="s">
        <v>1047</v>
      </c>
    </row>
    <row r="17" spans="2:13" ht="24" customHeight="1" x14ac:dyDescent="0.35">
      <c r="B17" s="869"/>
      <c r="C17" s="874"/>
      <c r="D17" s="869"/>
      <c r="E17" s="869"/>
      <c r="F17" s="869"/>
      <c r="G17" s="869"/>
      <c r="H17" s="874"/>
      <c r="I17" s="141" t="s">
        <v>4127</v>
      </c>
      <c r="J17" s="131" t="s">
        <v>6</v>
      </c>
      <c r="K17" s="147" t="s">
        <v>1266</v>
      </c>
      <c r="L17" s="400" t="str">
        <f>VLOOKUP(K17,CódigosRetorno!$A$2:$B$2000,2,FALSE)</f>
        <v>El comprobante ya esta informado y se encuentra con estado anulado o rechazado</v>
      </c>
      <c r="M17" s="138" t="s">
        <v>1047</v>
      </c>
    </row>
    <row r="18" spans="2:13" x14ac:dyDescent="0.35">
      <c r="B18" s="138">
        <f>+B13+1</f>
        <v>6</v>
      </c>
      <c r="C18" s="141" t="s">
        <v>183</v>
      </c>
      <c r="D18" s="401" t="s">
        <v>63</v>
      </c>
      <c r="E18" s="402" t="s">
        <v>4128</v>
      </c>
      <c r="F18" s="402" t="s">
        <v>926</v>
      </c>
      <c r="G18" s="145" t="s">
        <v>722</v>
      </c>
      <c r="H18" s="139" t="s">
        <v>1273</v>
      </c>
      <c r="I18" s="139" t="s">
        <v>4129</v>
      </c>
      <c r="J18" s="139"/>
      <c r="K18" s="145" t="s">
        <v>9</v>
      </c>
      <c r="L18" s="400" t="str">
        <f>VLOOKUP(K18,CódigosRetorno!$A$2:$B$2000,2,FALSE)</f>
        <v>-</v>
      </c>
      <c r="M18" s="138" t="s">
        <v>9</v>
      </c>
    </row>
    <row r="19" spans="2:13" x14ac:dyDescent="0.35">
      <c r="B19" s="868">
        <f>+B18+1</f>
        <v>7</v>
      </c>
      <c r="C19" s="873" t="s">
        <v>4130</v>
      </c>
      <c r="D19" s="868" t="s">
        <v>63</v>
      </c>
      <c r="E19" s="868" t="s">
        <v>143</v>
      </c>
      <c r="F19" s="868" t="s">
        <v>330</v>
      </c>
      <c r="G19" s="868" t="s">
        <v>4131</v>
      </c>
      <c r="H19" s="873" t="s">
        <v>1275</v>
      </c>
      <c r="I19" s="141" t="s">
        <v>606</v>
      </c>
      <c r="J19" s="131" t="s">
        <v>6</v>
      </c>
      <c r="K19" s="147" t="s">
        <v>1276</v>
      </c>
      <c r="L19" s="400" t="str">
        <f>VLOOKUP(K19,CódigosRetorno!$A$2:$B$2000,2,FALSE)</f>
        <v>El XML no contiene el tag o no existe informacion de InvoiceTypeCode</v>
      </c>
      <c r="M19" s="138" t="s">
        <v>9</v>
      </c>
    </row>
    <row r="20" spans="2:13" ht="24" x14ac:dyDescent="0.35">
      <c r="B20" s="869"/>
      <c r="C20" s="874"/>
      <c r="D20" s="869"/>
      <c r="E20" s="869"/>
      <c r="F20" s="869"/>
      <c r="G20" s="869"/>
      <c r="H20" s="874"/>
      <c r="I20" s="141" t="s">
        <v>4132</v>
      </c>
      <c r="J20" s="131" t="s">
        <v>6</v>
      </c>
      <c r="K20" s="147" t="s">
        <v>1278</v>
      </c>
      <c r="L20" s="400" t="str">
        <f>VLOOKUP(K20,CódigosRetorno!$A$2:$B$2000,2,FALSE)</f>
        <v>InvoiceTypeCode - El valor del tipo de documento es invalido o no coincide con el nombre del archivo</v>
      </c>
      <c r="M20" s="138" t="s">
        <v>9</v>
      </c>
    </row>
    <row r="21" spans="2:13" x14ac:dyDescent="0.35">
      <c r="B21" s="138">
        <f>+B19+1</f>
        <v>8</v>
      </c>
      <c r="C21" s="368" t="s">
        <v>4133</v>
      </c>
      <c r="D21" s="401" t="s">
        <v>63</v>
      </c>
      <c r="E21" s="373" t="s">
        <v>143</v>
      </c>
      <c r="F21" s="373" t="s">
        <v>177</v>
      </c>
      <c r="G21" s="131" t="s">
        <v>178</v>
      </c>
      <c r="H21" s="139" t="s">
        <v>4134</v>
      </c>
      <c r="I21" s="141" t="s">
        <v>66</v>
      </c>
      <c r="J21" s="131" t="s">
        <v>6</v>
      </c>
      <c r="K21" s="147" t="s">
        <v>4135</v>
      </c>
      <c r="L21" s="400" t="str">
        <f>VLOOKUP(K21,CódigosRetorno!$A$2:$B$2000,2,FALSE)</f>
        <v>El documento no contiene la fecha de inicio del periodo de abono</v>
      </c>
      <c r="M21" s="138" t="s">
        <v>9</v>
      </c>
    </row>
    <row r="22" spans="2:13" x14ac:dyDescent="0.35">
      <c r="B22" s="138">
        <f>+B21+1</f>
        <v>9</v>
      </c>
      <c r="C22" s="368" t="s">
        <v>4136</v>
      </c>
      <c r="D22" s="401" t="s">
        <v>63</v>
      </c>
      <c r="E22" s="373" t="s">
        <v>143</v>
      </c>
      <c r="F22" s="373" t="s">
        <v>177</v>
      </c>
      <c r="G22" s="131" t="s">
        <v>178</v>
      </c>
      <c r="H22" s="139" t="s">
        <v>4137</v>
      </c>
      <c r="I22" s="141" t="s">
        <v>66</v>
      </c>
      <c r="J22" s="131" t="s">
        <v>6</v>
      </c>
      <c r="K22" s="147" t="s">
        <v>4138</v>
      </c>
      <c r="L22" s="400" t="str">
        <f>VLOOKUP(K22,CódigosRetorno!$A$2:$B$2000,2,FALSE)</f>
        <v>El documento no contiene la fecha de fin del periodo de abono</v>
      </c>
      <c r="M22" s="138" t="s">
        <v>9</v>
      </c>
    </row>
    <row r="23" spans="2:13" x14ac:dyDescent="0.35">
      <c r="B23" s="868">
        <f>B22+1</f>
        <v>10</v>
      </c>
      <c r="C23" s="873" t="s">
        <v>4139</v>
      </c>
      <c r="D23" s="868" t="s">
        <v>63</v>
      </c>
      <c r="E23" s="868" t="s">
        <v>143</v>
      </c>
      <c r="F23" s="868" t="s">
        <v>330</v>
      </c>
      <c r="G23" s="868" t="s">
        <v>4140</v>
      </c>
      <c r="H23" s="873" t="s">
        <v>1920</v>
      </c>
      <c r="I23" s="141" t="s">
        <v>66</v>
      </c>
      <c r="J23" s="131" t="s">
        <v>6</v>
      </c>
      <c r="K23" s="147" t="s">
        <v>4141</v>
      </c>
      <c r="L23" s="400" t="str">
        <f>VLOOKUP(K23,CódigosRetorno!$A$2:$B$2000,2,FALSE)</f>
        <v>El documento no contiene el 'Tipo de canal facturado'</v>
      </c>
      <c r="M23" s="138" t="s">
        <v>9</v>
      </c>
    </row>
    <row r="24" spans="2:13" x14ac:dyDescent="0.35">
      <c r="B24" s="869"/>
      <c r="C24" s="874"/>
      <c r="D24" s="869"/>
      <c r="E24" s="869"/>
      <c r="F24" s="869"/>
      <c r="G24" s="869"/>
      <c r="H24" s="874"/>
      <c r="I24" s="141" t="s">
        <v>4142</v>
      </c>
      <c r="J24" s="131" t="s">
        <v>6</v>
      </c>
      <c r="K24" s="147" t="s">
        <v>4143</v>
      </c>
      <c r="L24" s="400" t="str">
        <f>VLOOKUP(K24,CódigosRetorno!$A$2:$B$2000,2,FALSE)</f>
        <v>El dato ingresado como 'Tipo de canal facturado' es incorrecto</v>
      </c>
      <c r="M24" s="138" t="s">
        <v>9</v>
      </c>
    </row>
    <row r="25" spans="2:13" x14ac:dyDescent="0.35">
      <c r="B25" s="1128" t="s">
        <v>4144</v>
      </c>
      <c r="C25" s="1129"/>
      <c r="D25" s="1129"/>
      <c r="E25" s="1129"/>
      <c r="F25" s="686"/>
      <c r="G25" s="686"/>
      <c r="H25" s="687"/>
      <c r="I25" s="690"/>
      <c r="J25" s="688"/>
      <c r="K25" s="689" t="s">
        <v>9</v>
      </c>
      <c r="L25" s="691" t="str">
        <f>VLOOKUP(K25,CódigosRetorno!$A$2:$B$2000,2,FALSE)</f>
        <v>-</v>
      </c>
      <c r="M25" s="596"/>
    </row>
    <row r="26" spans="2:13" ht="36" x14ac:dyDescent="0.35">
      <c r="B26" s="868">
        <f>+B23+1</f>
        <v>11</v>
      </c>
      <c r="C26" s="873" t="s">
        <v>630</v>
      </c>
      <c r="D26" s="868" t="s">
        <v>63</v>
      </c>
      <c r="E26" s="868" t="s">
        <v>143</v>
      </c>
      <c r="F26" s="868" t="s">
        <v>189</v>
      </c>
      <c r="G26" s="868"/>
      <c r="H26" s="873" t="s">
        <v>1311</v>
      </c>
      <c r="I26" s="141" t="s">
        <v>1312</v>
      </c>
      <c r="J26" s="131" t="s">
        <v>6</v>
      </c>
      <c r="K26" s="147" t="s">
        <v>1313</v>
      </c>
      <c r="L26" s="400" t="str">
        <f>VLOOKUP(K26,CódigosRetorno!$A$2:$B$2000,2,FALSE)</f>
        <v>El XML contiene mas de un tag como elemento de numero de documento del emisor</v>
      </c>
      <c r="M26" s="138" t="s">
        <v>9</v>
      </c>
    </row>
    <row r="27" spans="2:13" ht="24" x14ac:dyDescent="0.35">
      <c r="B27" s="885"/>
      <c r="C27" s="886"/>
      <c r="D27" s="885"/>
      <c r="E27" s="885"/>
      <c r="F27" s="885"/>
      <c r="G27" s="885"/>
      <c r="H27" s="886"/>
      <c r="I27" s="141" t="s">
        <v>191</v>
      </c>
      <c r="J27" s="131" t="s">
        <v>6</v>
      </c>
      <c r="K27" s="147" t="s">
        <v>192</v>
      </c>
      <c r="L27" s="400" t="str">
        <f>VLOOKUP(K27,CódigosRetorno!$A$2:$B$2000,2,FALSE)</f>
        <v>Número de RUC del nombre del archivo no coincide con el consignado en el contenido del archivo XML</v>
      </c>
      <c r="M27" s="138" t="s">
        <v>9</v>
      </c>
    </row>
    <row r="28" spans="2:13" ht="24" x14ac:dyDescent="0.35">
      <c r="B28" s="885"/>
      <c r="C28" s="886"/>
      <c r="D28" s="885"/>
      <c r="E28" s="885"/>
      <c r="F28" s="885"/>
      <c r="G28" s="885"/>
      <c r="H28" s="886"/>
      <c r="I28" s="141" t="s">
        <v>4145</v>
      </c>
      <c r="J28" s="131" t="s">
        <v>6</v>
      </c>
      <c r="K28" s="147" t="s">
        <v>1315</v>
      </c>
      <c r="L28" s="400" t="str">
        <f>VLOOKUP(K28,CódigosRetorno!$A$2:$B$2000,2,FALSE)</f>
        <v>El contribuyente no esta activo</v>
      </c>
      <c r="M28" s="138" t="s">
        <v>258</v>
      </c>
    </row>
    <row r="29" spans="2:13" ht="24" x14ac:dyDescent="0.35">
      <c r="B29" s="885"/>
      <c r="C29" s="874"/>
      <c r="D29" s="869"/>
      <c r="E29" s="869"/>
      <c r="F29" s="869"/>
      <c r="G29" s="869"/>
      <c r="H29" s="874"/>
      <c r="I29" s="141" t="s">
        <v>4146</v>
      </c>
      <c r="J29" s="131" t="s">
        <v>6</v>
      </c>
      <c r="K29" s="147" t="s">
        <v>634</v>
      </c>
      <c r="L29" s="400" t="str">
        <f>VLOOKUP(K29,CódigosRetorno!$A$2:$B$2000,2,FALSE)</f>
        <v>El contribuyente no esta habido</v>
      </c>
      <c r="M29" s="138" t="s">
        <v>258</v>
      </c>
    </row>
    <row r="30" spans="2:13" ht="24" x14ac:dyDescent="0.35">
      <c r="B30" s="885"/>
      <c r="C30" s="873" t="s">
        <v>4147</v>
      </c>
      <c r="D30" s="868" t="s">
        <v>63</v>
      </c>
      <c r="E30" s="868" t="s">
        <v>143</v>
      </c>
      <c r="F30" s="868" t="s">
        <v>197</v>
      </c>
      <c r="G30" s="868" t="s">
        <v>1323</v>
      </c>
      <c r="H30" s="873" t="s">
        <v>1324</v>
      </c>
      <c r="I30" s="141" t="s">
        <v>66</v>
      </c>
      <c r="J30" s="131" t="s">
        <v>6</v>
      </c>
      <c r="K30" s="147" t="s">
        <v>1326</v>
      </c>
      <c r="L30" s="400" t="str">
        <f>VLOOKUP(K30,CódigosRetorno!$A$2:$B$2000,2,FALSE)</f>
        <v>El XML no contiene el tag o no existe informacion en tipo de documento del emisor.</v>
      </c>
      <c r="M30" s="138" t="s">
        <v>9</v>
      </c>
    </row>
    <row r="31" spans="2:13" x14ac:dyDescent="0.35">
      <c r="B31" s="869"/>
      <c r="C31" s="874"/>
      <c r="D31" s="869"/>
      <c r="E31" s="869"/>
      <c r="F31" s="869"/>
      <c r="G31" s="869"/>
      <c r="H31" s="874"/>
      <c r="I31" s="141" t="s">
        <v>4148</v>
      </c>
      <c r="J31" s="131" t="s">
        <v>6</v>
      </c>
      <c r="K31" s="147" t="s">
        <v>1327</v>
      </c>
      <c r="L31" s="400" t="str">
        <f>VLOOKUP(K31,CódigosRetorno!$A$2:$B$2000,2,FALSE)</f>
        <v>El dato ingresado no cumple con el estandar</v>
      </c>
      <c r="M31" s="138" t="s">
        <v>9</v>
      </c>
    </row>
    <row r="32" spans="2:13" ht="24" customHeight="1" x14ac:dyDescent="0.35">
      <c r="B32" s="868">
        <f>+B26+1</f>
        <v>12</v>
      </c>
      <c r="C32" s="873" t="s">
        <v>210</v>
      </c>
      <c r="D32" s="868" t="s">
        <v>63</v>
      </c>
      <c r="E32" s="868" t="s">
        <v>143</v>
      </c>
      <c r="F32" s="868" t="s">
        <v>205</v>
      </c>
      <c r="G32" s="868"/>
      <c r="H32" s="873" t="s">
        <v>1340</v>
      </c>
      <c r="I32" s="141" t="s">
        <v>66</v>
      </c>
      <c r="J32" s="131" t="s">
        <v>6</v>
      </c>
      <c r="K32" s="147" t="s">
        <v>212</v>
      </c>
      <c r="L32" s="400" t="str">
        <f>VLOOKUP(K32,CódigosRetorno!$A$2:$B$2000,2,FALSE)</f>
        <v>El XML no contiene el tag o no existe informacion de RegistrationName del emisor del documento</v>
      </c>
      <c r="M32" s="138" t="s">
        <v>9</v>
      </c>
    </row>
    <row r="33" spans="2:13" ht="60" customHeight="1" x14ac:dyDescent="0.35">
      <c r="B33" s="869"/>
      <c r="C33" s="874"/>
      <c r="D33" s="869"/>
      <c r="E33" s="869"/>
      <c r="F33" s="869"/>
      <c r="G33" s="869"/>
      <c r="H33" s="874"/>
      <c r="I33" s="141" t="s">
        <v>4149</v>
      </c>
      <c r="J33" s="131" t="s">
        <v>208</v>
      </c>
      <c r="K33" s="147" t="s">
        <v>787</v>
      </c>
      <c r="L33" s="400" t="str">
        <f>VLOOKUP(K33,CódigosRetorno!$A$2:$B$2000,2,FALSE)</f>
        <v>RegistrationName - El nombre o razon social del emisor no cumple con el estandar</v>
      </c>
      <c r="M33" s="138" t="s">
        <v>9</v>
      </c>
    </row>
    <row r="34" spans="2:13" x14ac:dyDescent="0.35">
      <c r="B34" s="632" t="s">
        <v>4150</v>
      </c>
      <c r="C34" s="669"/>
      <c r="D34" s="669"/>
      <c r="E34" s="669"/>
      <c r="F34" s="669"/>
      <c r="G34" s="669"/>
      <c r="H34" s="692"/>
      <c r="I34" s="594"/>
      <c r="J34" s="594"/>
      <c r="K34" s="693" t="s">
        <v>9</v>
      </c>
      <c r="L34" s="691" t="str">
        <f>VLOOKUP(K34,CódigosRetorno!$A$2:$B$2000,2,FALSE)</f>
        <v>-</v>
      </c>
      <c r="M34" s="607"/>
    </row>
    <row r="35" spans="2:13" ht="36" customHeight="1" x14ac:dyDescent="0.35">
      <c r="B35" s="868">
        <f>B32+1</f>
        <v>13</v>
      </c>
      <c r="C35" s="873" t="s">
        <v>4151</v>
      </c>
      <c r="D35" s="1130" t="s">
        <v>63</v>
      </c>
      <c r="E35" s="1130" t="s">
        <v>143</v>
      </c>
      <c r="F35" s="1130" t="s">
        <v>189</v>
      </c>
      <c r="G35" s="1130"/>
      <c r="H35" s="873" t="s">
        <v>1415</v>
      </c>
      <c r="I35" s="139" t="s">
        <v>1416</v>
      </c>
      <c r="J35" s="145" t="s">
        <v>6</v>
      </c>
      <c r="K35" s="147" t="s">
        <v>1417</v>
      </c>
      <c r="L35" s="400" t="str">
        <f>VLOOKUP(K35,CódigosRetorno!$A$2:$B$2000,2,FALSE)</f>
        <v>El XML contiene mas de un tag como elemento de numero de documento del receptor.</v>
      </c>
      <c r="M35" s="138" t="s">
        <v>9</v>
      </c>
    </row>
    <row r="36" spans="2:13" ht="24" customHeight="1" x14ac:dyDescent="0.35">
      <c r="B36" s="885"/>
      <c r="C36" s="886"/>
      <c r="D36" s="1131"/>
      <c r="E36" s="1131"/>
      <c r="F36" s="1131"/>
      <c r="G36" s="1131"/>
      <c r="H36" s="886"/>
      <c r="I36" s="139" t="s">
        <v>606</v>
      </c>
      <c r="J36" s="145" t="s">
        <v>6</v>
      </c>
      <c r="K36" s="147" t="s">
        <v>1065</v>
      </c>
      <c r="L36" s="400" t="str">
        <f>VLOOKUP(K36,CódigosRetorno!$A$2:$B$2000,2,FALSE)</f>
        <v>El XML no contiene el tag o no existe informacion del número de documento de identidad del receptor del documento</v>
      </c>
      <c r="M36" s="138" t="s">
        <v>9</v>
      </c>
    </row>
    <row r="37" spans="2:13" ht="36" customHeight="1" x14ac:dyDescent="0.35">
      <c r="B37" s="885"/>
      <c r="C37" s="886"/>
      <c r="D37" s="1131"/>
      <c r="E37" s="1131"/>
      <c r="F37" s="1131"/>
      <c r="G37" s="1131"/>
      <c r="H37" s="886"/>
      <c r="I37" s="139" t="s">
        <v>4152</v>
      </c>
      <c r="J37" s="145" t="s">
        <v>6</v>
      </c>
      <c r="K37" s="147" t="s">
        <v>802</v>
      </c>
      <c r="L37" s="400" t="str">
        <f>VLOOKUP(K37,CódigosRetorno!$A$2:$B$2000,2,FALSE)</f>
        <v>El numero de documento de identidad del receptor debe ser  RUC</v>
      </c>
      <c r="M37" s="138" t="s">
        <v>9</v>
      </c>
    </row>
    <row r="38" spans="2:13" ht="36" customHeight="1" x14ac:dyDescent="0.35">
      <c r="B38" s="885"/>
      <c r="C38" s="886"/>
      <c r="D38" s="1131"/>
      <c r="E38" s="1131"/>
      <c r="F38" s="1131"/>
      <c r="G38" s="1131"/>
      <c r="H38" s="886"/>
      <c r="I38" s="139" t="s">
        <v>4153</v>
      </c>
      <c r="J38" s="145" t="s">
        <v>6</v>
      </c>
      <c r="K38" s="834" t="s">
        <v>1420</v>
      </c>
      <c r="L38" s="400" t="str">
        <f>VLOOKUP(MID(K38,1,4),CódigosRetorno!$A$2:$B$2000,2,FALSE)</f>
        <v>El numero de RUC del receptor no existe.</v>
      </c>
      <c r="M38" s="138" t="s">
        <v>258</v>
      </c>
    </row>
    <row r="39" spans="2:13" ht="36" customHeight="1" x14ac:dyDescent="0.35">
      <c r="B39" s="885"/>
      <c r="C39" s="886"/>
      <c r="D39" s="1131"/>
      <c r="E39" s="1131"/>
      <c r="F39" s="1131"/>
      <c r="G39" s="1131"/>
      <c r="H39" s="886"/>
      <c r="I39" s="139" t="s">
        <v>4154</v>
      </c>
      <c r="J39" s="145" t="s">
        <v>208</v>
      </c>
      <c r="K39" s="147" t="s">
        <v>1422</v>
      </c>
      <c r="L39" s="400" t="str">
        <f>VLOOKUP(K39,CódigosRetorno!$A$2:$B$2000,2,FALSE)</f>
        <v>El RUC  del receptor no esta activo</v>
      </c>
      <c r="M39" s="138" t="s">
        <v>258</v>
      </c>
    </row>
    <row r="40" spans="2:13" ht="36" customHeight="1" x14ac:dyDescent="0.35">
      <c r="B40" s="885"/>
      <c r="C40" s="886"/>
      <c r="D40" s="1131"/>
      <c r="E40" s="1131"/>
      <c r="F40" s="1131"/>
      <c r="G40" s="1131"/>
      <c r="H40" s="886"/>
      <c r="I40" s="139" t="s">
        <v>4155</v>
      </c>
      <c r="J40" s="145" t="s">
        <v>208</v>
      </c>
      <c r="K40" s="147" t="s">
        <v>1424</v>
      </c>
      <c r="L40" s="400" t="str">
        <f>VLOOKUP(K40,CódigosRetorno!$A$2:$B$2000,2,FALSE)</f>
        <v>El RUC del receptor no esta habido</v>
      </c>
      <c r="M40" s="138" t="s">
        <v>258</v>
      </c>
    </row>
    <row r="41" spans="2:13" ht="36" customHeight="1" x14ac:dyDescent="0.35">
      <c r="B41" s="885"/>
      <c r="C41" s="886"/>
      <c r="D41" s="1131"/>
      <c r="E41" s="1131"/>
      <c r="F41" s="1131"/>
      <c r="G41" s="1131"/>
      <c r="H41" s="886"/>
      <c r="I41" s="139" t="s">
        <v>4156</v>
      </c>
      <c r="J41" s="145" t="s">
        <v>208</v>
      </c>
      <c r="K41" s="147" t="s">
        <v>798</v>
      </c>
      <c r="L41" s="400" t="str">
        <f>VLOOKUP(K41,CódigosRetorno!$A$2:$B$2000,2,FALSE)</f>
        <v>El DNI debe tener 8 caracteres numéricos</v>
      </c>
      <c r="M41" s="138" t="s">
        <v>9</v>
      </c>
    </row>
    <row r="42" spans="2:13" ht="84" customHeight="1" x14ac:dyDescent="0.35">
      <c r="B42" s="885"/>
      <c r="C42" s="874"/>
      <c r="D42" s="1132"/>
      <c r="E42" s="1132"/>
      <c r="F42" s="1132"/>
      <c r="G42" s="1132"/>
      <c r="H42" s="874"/>
      <c r="I42" s="139" t="s">
        <v>4157</v>
      </c>
      <c r="J42" s="145" t="s">
        <v>208</v>
      </c>
      <c r="K42" s="147" t="s">
        <v>800</v>
      </c>
      <c r="L42" s="400" t="str">
        <f>VLOOKUP(K42,CódigosRetorno!$A$2:$B$2000,2,FALSE)</f>
        <v>El dato ingresado como numero de documento de identidad del receptor no cumple con el formato establecido</v>
      </c>
      <c r="M42" s="138" t="s">
        <v>9</v>
      </c>
    </row>
    <row r="43" spans="2:13" ht="24" x14ac:dyDescent="0.35">
      <c r="B43" s="885"/>
      <c r="C43" s="873" t="s">
        <v>4158</v>
      </c>
      <c r="D43" s="1130" t="s">
        <v>63</v>
      </c>
      <c r="E43" s="1130" t="s">
        <v>143</v>
      </c>
      <c r="F43" s="1130" t="s">
        <v>1429</v>
      </c>
      <c r="G43" s="1130" t="s">
        <v>3888</v>
      </c>
      <c r="H43" s="873" t="s">
        <v>1430</v>
      </c>
      <c r="I43" s="139" t="s">
        <v>66</v>
      </c>
      <c r="J43" s="145" t="s">
        <v>6</v>
      </c>
      <c r="K43" s="147" t="s">
        <v>1071</v>
      </c>
      <c r="L43" s="400" t="str">
        <f>VLOOKUP(K43,CódigosRetorno!$A$2:$B$2000,2,FALSE)</f>
        <v>El XML no contiene el tag o no existe informacion del tipo de documento de identidad del receptor del documento</v>
      </c>
      <c r="M43" s="138" t="s">
        <v>9</v>
      </c>
    </row>
    <row r="44" spans="2:13" ht="24" x14ac:dyDescent="0.35">
      <c r="B44" s="869"/>
      <c r="C44" s="874"/>
      <c r="D44" s="1132"/>
      <c r="E44" s="1132"/>
      <c r="F44" s="1132"/>
      <c r="G44" s="1132"/>
      <c r="H44" s="874"/>
      <c r="I44" s="139" t="s">
        <v>469</v>
      </c>
      <c r="J44" s="145" t="s">
        <v>6</v>
      </c>
      <c r="K44" s="147" t="s">
        <v>1433</v>
      </c>
      <c r="L44" s="400" t="str">
        <f>VLOOKUP(K44,CódigosRetorno!$A$2:$B$2000,2,FALSE)</f>
        <v>El dato ingresado en el tipo de documento de identidad del receptor no esta permitido.</v>
      </c>
      <c r="M44" s="138" t="s">
        <v>2042</v>
      </c>
    </row>
    <row r="45" spans="2:13" ht="24" customHeight="1" x14ac:dyDescent="0.35">
      <c r="B45" s="868">
        <f>+B35+1</f>
        <v>14</v>
      </c>
      <c r="C45" s="873" t="s">
        <v>1438</v>
      </c>
      <c r="D45" s="868" t="s">
        <v>63</v>
      </c>
      <c r="E45" s="868" t="s">
        <v>143</v>
      </c>
      <c r="F45" s="868" t="s">
        <v>205</v>
      </c>
      <c r="G45" s="868"/>
      <c r="H45" s="873" t="s">
        <v>1439</v>
      </c>
      <c r="I45" s="139" t="s">
        <v>66</v>
      </c>
      <c r="J45" s="145" t="s">
        <v>6</v>
      </c>
      <c r="K45" s="147" t="s">
        <v>1440</v>
      </c>
      <c r="L45" s="400" t="str">
        <f>VLOOKUP(K45,CódigosRetorno!$A$2:$B$2000,2,FALSE)</f>
        <v>El XML no contiene el tag o no existe informacion de RegistrationName del receptor del documento</v>
      </c>
      <c r="M45" s="138" t="s">
        <v>9</v>
      </c>
    </row>
    <row r="46" spans="2:13" ht="60" customHeight="1" x14ac:dyDescent="0.35">
      <c r="B46" s="869"/>
      <c r="C46" s="874"/>
      <c r="D46" s="869"/>
      <c r="E46" s="869"/>
      <c r="F46" s="869"/>
      <c r="G46" s="869"/>
      <c r="H46" s="874"/>
      <c r="I46" s="141" t="s">
        <v>4149</v>
      </c>
      <c r="J46" s="145" t="s">
        <v>6</v>
      </c>
      <c r="K46" s="147" t="s">
        <v>1442</v>
      </c>
      <c r="L46" s="400" t="str">
        <f>VLOOKUP(K46,CódigosRetorno!$A$2:$B$2000,2,FALSE)</f>
        <v>RegistrationName -  El dato ingresado no cumple con el estandar</v>
      </c>
      <c r="M46" s="138" t="s">
        <v>9</v>
      </c>
    </row>
    <row r="47" spans="2:13" ht="48" x14ac:dyDescent="0.35">
      <c r="B47" s="138">
        <f>B45+1</f>
        <v>15</v>
      </c>
      <c r="C47" s="139" t="s">
        <v>4159</v>
      </c>
      <c r="D47" s="131" t="s">
        <v>63</v>
      </c>
      <c r="E47" s="131" t="s">
        <v>184</v>
      </c>
      <c r="F47" s="138" t="s">
        <v>205</v>
      </c>
      <c r="G47" s="131"/>
      <c r="H47" s="139" t="s">
        <v>4160</v>
      </c>
      <c r="I47" s="141" t="s">
        <v>4149</v>
      </c>
      <c r="J47" s="145" t="s">
        <v>208</v>
      </c>
      <c r="K47" s="147" t="s">
        <v>4161</v>
      </c>
      <c r="L47" s="400" t="str">
        <f>VLOOKUP(K47,CódigosRetorno!$A$2:$B$2000,2,FALSE)</f>
        <v>El nombre comercial del cliente no cumple con el formato establecido</v>
      </c>
      <c r="M47" s="138" t="s">
        <v>9</v>
      </c>
    </row>
    <row r="48" spans="2:13" ht="48" x14ac:dyDescent="0.35">
      <c r="B48" s="892">
        <f>B47+1</f>
        <v>16</v>
      </c>
      <c r="C48" s="950" t="s">
        <v>1443</v>
      </c>
      <c r="D48" s="892" t="s">
        <v>63</v>
      </c>
      <c r="E48" s="892" t="s">
        <v>184</v>
      </c>
      <c r="F48" s="138" t="s">
        <v>1343</v>
      </c>
      <c r="G48" s="131"/>
      <c r="H48" s="139" t="s">
        <v>1444</v>
      </c>
      <c r="I48" s="139" t="s">
        <v>4129</v>
      </c>
      <c r="J48" s="139"/>
      <c r="K48" s="145" t="s">
        <v>9</v>
      </c>
      <c r="L48" s="400" t="str">
        <f>VLOOKUP(K48,CódigosRetorno!$A$2:$B$2000,2,FALSE)</f>
        <v>-</v>
      </c>
      <c r="M48" s="138" t="s">
        <v>9</v>
      </c>
    </row>
    <row r="49" spans="2:13" ht="36" x14ac:dyDescent="0.35">
      <c r="B49" s="892"/>
      <c r="C49" s="950"/>
      <c r="D49" s="892"/>
      <c r="E49" s="892"/>
      <c r="F49" s="138" t="s">
        <v>1347</v>
      </c>
      <c r="G49" s="131"/>
      <c r="H49" s="139" t="s">
        <v>1445</v>
      </c>
      <c r="I49" s="139" t="s">
        <v>4129</v>
      </c>
      <c r="J49" s="139"/>
      <c r="K49" s="145" t="s">
        <v>9</v>
      </c>
      <c r="L49" s="400" t="str">
        <f>VLOOKUP(K49,CódigosRetorno!$A$2:$B$2000,2,FALSE)</f>
        <v>-</v>
      </c>
      <c r="M49" s="138" t="s">
        <v>9</v>
      </c>
    </row>
    <row r="50" spans="2:13" ht="36" x14ac:dyDescent="0.35">
      <c r="B50" s="892"/>
      <c r="C50" s="950"/>
      <c r="D50" s="892"/>
      <c r="E50" s="892"/>
      <c r="F50" s="138" t="s">
        <v>228</v>
      </c>
      <c r="G50" s="131"/>
      <c r="H50" s="139" t="s">
        <v>1446</v>
      </c>
      <c r="I50" s="139" t="s">
        <v>4129</v>
      </c>
      <c r="J50" s="139"/>
      <c r="K50" s="145" t="s">
        <v>9</v>
      </c>
      <c r="L50" s="400" t="str">
        <f>VLOOKUP(K50,CódigosRetorno!$A$2:$B$2000,2,FALSE)</f>
        <v>-</v>
      </c>
      <c r="M50" s="138" t="s">
        <v>9</v>
      </c>
    </row>
    <row r="51" spans="2:13" ht="36" x14ac:dyDescent="0.35">
      <c r="B51" s="892"/>
      <c r="C51" s="950"/>
      <c r="D51" s="892"/>
      <c r="E51" s="892"/>
      <c r="F51" s="138" t="s">
        <v>216</v>
      </c>
      <c r="G51" s="131" t="s">
        <v>3862</v>
      </c>
      <c r="H51" s="139" t="s">
        <v>1447</v>
      </c>
      <c r="I51" s="139" t="s">
        <v>4162</v>
      </c>
      <c r="J51" s="131" t="s">
        <v>208</v>
      </c>
      <c r="K51" s="145" t="s">
        <v>1385</v>
      </c>
      <c r="L51" s="400" t="str">
        <f>VLOOKUP(K51,CódigosRetorno!$A$2:$B$2000,2,FALSE)</f>
        <v>El código de Ubigeo no existe en el listado.</v>
      </c>
      <c r="M51" s="138" t="s">
        <v>1356</v>
      </c>
    </row>
    <row r="52" spans="2:13" x14ac:dyDescent="0.35">
      <c r="B52" s="892"/>
      <c r="C52" s="950"/>
      <c r="D52" s="892"/>
      <c r="E52" s="892"/>
      <c r="F52" s="872"/>
      <c r="G52" s="138" t="s">
        <v>1357</v>
      </c>
      <c r="H52" s="95" t="s">
        <v>1258</v>
      </c>
      <c r="I52" s="139" t="s">
        <v>4129</v>
      </c>
      <c r="J52" s="95"/>
      <c r="K52" s="79" t="s">
        <v>9</v>
      </c>
      <c r="L52" s="400" t="str">
        <f>VLOOKUP(K52,CódigosRetorno!$A$2:$B$2000,2,FALSE)</f>
        <v>-</v>
      </c>
      <c r="M52" s="148" t="s">
        <v>9</v>
      </c>
    </row>
    <row r="53" spans="2:13" x14ac:dyDescent="0.35">
      <c r="B53" s="892"/>
      <c r="C53" s="950"/>
      <c r="D53" s="892"/>
      <c r="E53" s="892"/>
      <c r="F53" s="872"/>
      <c r="G53" s="138" t="s">
        <v>1359</v>
      </c>
      <c r="H53" s="95" t="s">
        <v>1329</v>
      </c>
      <c r="I53" s="139" t="s">
        <v>4129</v>
      </c>
      <c r="J53" s="95"/>
      <c r="K53" s="79" t="s">
        <v>9</v>
      </c>
      <c r="L53" s="400" t="str">
        <f>VLOOKUP(K53,CódigosRetorno!$A$2:$B$2000,2,FALSE)</f>
        <v>-</v>
      </c>
      <c r="M53" s="148" t="s">
        <v>9</v>
      </c>
    </row>
    <row r="54" spans="2:13" ht="36" x14ac:dyDescent="0.35">
      <c r="B54" s="892"/>
      <c r="C54" s="950"/>
      <c r="D54" s="892"/>
      <c r="E54" s="892"/>
      <c r="F54" s="138" t="s">
        <v>228</v>
      </c>
      <c r="G54" s="131"/>
      <c r="H54" s="139" t="s">
        <v>1448</v>
      </c>
      <c r="I54" s="139" t="s">
        <v>4129</v>
      </c>
      <c r="J54" s="139"/>
      <c r="K54" s="145" t="s">
        <v>9</v>
      </c>
      <c r="L54" s="400" t="str">
        <f>VLOOKUP(K54,CódigosRetorno!$A$2:$B$2000,2,FALSE)</f>
        <v>-</v>
      </c>
      <c r="M54" s="138" t="s">
        <v>9</v>
      </c>
    </row>
    <row r="55" spans="2:13" ht="36" x14ac:dyDescent="0.35">
      <c r="B55" s="892"/>
      <c r="C55" s="950"/>
      <c r="D55" s="892"/>
      <c r="E55" s="892"/>
      <c r="F55" s="138" t="s">
        <v>228</v>
      </c>
      <c r="G55" s="131"/>
      <c r="H55" s="139" t="s">
        <v>1449</v>
      </c>
      <c r="I55" s="139" t="s">
        <v>4129</v>
      </c>
      <c r="J55" s="139"/>
      <c r="K55" s="145" t="s">
        <v>9</v>
      </c>
      <c r="L55" s="400" t="str">
        <f>VLOOKUP(K55,CódigosRetorno!$A$2:$B$2000,2,FALSE)</f>
        <v>-</v>
      </c>
      <c r="M55" s="138" t="s">
        <v>9</v>
      </c>
    </row>
    <row r="56" spans="2:13" ht="48" x14ac:dyDescent="0.35">
      <c r="B56" s="892"/>
      <c r="C56" s="950"/>
      <c r="D56" s="892"/>
      <c r="E56" s="892"/>
      <c r="F56" s="138" t="s">
        <v>330</v>
      </c>
      <c r="G56" s="131" t="s">
        <v>3867</v>
      </c>
      <c r="H56" s="139" t="s">
        <v>1450</v>
      </c>
      <c r="I56" s="139" t="s">
        <v>4129</v>
      </c>
      <c r="J56" s="139"/>
      <c r="K56" s="145" t="s">
        <v>9</v>
      </c>
      <c r="L56" s="400" t="str">
        <f>VLOOKUP(K56,CódigosRetorno!$A$2:$B$2000,2,FALSE)</f>
        <v>-</v>
      </c>
      <c r="M56" s="138" t="s">
        <v>9</v>
      </c>
    </row>
    <row r="57" spans="2:13" x14ac:dyDescent="0.35">
      <c r="B57" s="892"/>
      <c r="C57" s="950"/>
      <c r="D57" s="892"/>
      <c r="E57" s="892"/>
      <c r="F57" s="872"/>
      <c r="G57" s="148" t="s">
        <v>1370</v>
      </c>
      <c r="H57" s="139" t="s">
        <v>1298</v>
      </c>
      <c r="I57" s="139" t="s">
        <v>4129</v>
      </c>
      <c r="J57" s="139"/>
      <c r="K57" s="145" t="s">
        <v>9</v>
      </c>
      <c r="L57" s="400" t="str">
        <f>VLOOKUP(K57,CódigosRetorno!$A$2:$B$2000,2,FALSE)</f>
        <v>-</v>
      </c>
      <c r="M57" s="138" t="s">
        <v>9</v>
      </c>
    </row>
    <row r="58" spans="2:13" ht="48" x14ac:dyDescent="0.35">
      <c r="B58" s="892"/>
      <c r="C58" s="950"/>
      <c r="D58" s="892"/>
      <c r="E58" s="892"/>
      <c r="F58" s="872"/>
      <c r="G58" s="148" t="s">
        <v>1372</v>
      </c>
      <c r="H58" s="139" t="s">
        <v>1280</v>
      </c>
      <c r="I58" s="139" t="s">
        <v>4129</v>
      </c>
      <c r="J58" s="139"/>
      <c r="K58" s="145" t="s">
        <v>9</v>
      </c>
      <c r="L58" s="400" t="str">
        <f>VLOOKUP(K58,CódigosRetorno!$A$2:$B$2000,2,FALSE)</f>
        <v>-</v>
      </c>
      <c r="M58" s="138" t="s">
        <v>9</v>
      </c>
    </row>
    <row r="59" spans="2:13" x14ac:dyDescent="0.35">
      <c r="B59" s="892"/>
      <c r="C59" s="950"/>
      <c r="D59" s="892"/>
      <c r="E59" s="892"/>
      <c r="F59" s="872"/>
      <c r="G59" s="138" t="s">
        <v>1373</v>
      </c>
      <c r="H59" s="139" t="s">
        <v>1283</v>
      </c>
      <c r="I59" s="139" t="s">
        <v>4129</v>
      </c>
      <c r="J59" s="139"/>
      <c r="K59" s="145" t="s">
        <v>9</v>
      </c>
      <c r="L59" s="400" t="str">
        <f>VLOOKUP(K59,CódigosRetorno!$A$2:$B$2000,2,FALSE)</f>
        <v>-</v>
      </c>
      <c r="M59" s="138" t="s">
        <v>9</v>
      </c>
    </row>
    <row r="60" spans="2:13" x14ac:dyDescent="0.35">
      <c r="B60" s="1133" t="s">
        <v>4163</v>
      </c>
      <c r="C60" s="1134"/>
      <c r="D60" s="1134"/>
      <c r="E60" s="1135"/>
      <c r="F60" s="695"/>
      <c r="G60" s="695"/>
      <c r="H60" s="695"/>
      <c r="I60" s="590"/>
      <c r="J60" s="696"/>
      <c r="K60" s="697" t="s">
        <v>9</v>
      </c>
      <c r="L60" s="691" t="str">
        <f>VLOOKUP(K60,CódigosRetorno!$A$2:$B$2000,2,FALSE)</f>
        <v>-</v>
      </c>
      <c r="M60" s="698"/>
    </row>
    <row r="61" spans="2:13" ht="24" x14ac:dyDescent="0.35">
      <c r="B61" s="868">
        <f>B48+1</f>
        <v>17</v>
      </c>
      <c r="C61" s="873" t="s">
        <v>4164</v>
      </c>
      <c r="D61" s="868" t="s">
        <v>329</v>
      </c>
      <c r="E61" s="868" t="s">
        <v>143</v>
      </c>
      <c r="F61" s="868" t="s">
        <v>953</v>
      </c>
      <c r="G61" s="868"/>
      <c r="H61" s="873" t="s">
        <v>1486</v>
      </c>
      <c r="I61" s="139" t="s">
        <v>4165</v>
      </c>
      <c r="J61" s="145" t="s">
        <v>6</v>
      </c>
      <c r="K61" s="78" t="s">
        <v>956</v>
      </c>
      <c r="L61" s="400" t="str">
        <f>VLOOKUP(K61,CódigosRetorno!$A$2:$B$2000,2,FALSE)</f>
        <v>El Numero de orden del item no cumple con el formato establecido</v>
      </c>
      <c r="M61" s="138" t="s">
        <v>9</v>
      </c>
    </row>
    <row r="62" spans="2:13" ht="24" x14ac:dyDescent="0.35">
      <c r="B62" s="869"/>
      <c r="C62" s="874"/>
      <c r="D62" s="869"/>
      <c r="E62" s="869"/>
      <c r="F62" s="869"/>
      <c r="G62" s="869"/>
      <c r="H62" s="874"/>
      <c r="I62" s="141" t="s">
        <v>4166</v>
      </c>
      <c r="J62" s="145" t="s">
        <v>6</v>
      </c>
      <c r="K62" s="147" t="s">
        <v>657</v>
      </c>
      <c r="L62" s="400" t="str">
        <f>VLOOKUP(K62,CódigosRetorno!$A$2:$B$2000,2,FALSE)</f>
        <v>El número de ítem no puede estar duplicado.</v>
      </c>
      <c r="M62" s="138" t="s">
        <v>9</v>
      </c>
    </row>
    <row r="63" spans="2:13" x14ac:dyDescent="0.35">
      <c r="B63" s="868">
        <f>B61+1</f>
        <v>18</v>
      </c>
      <c r="C63" s="873" t="s">
        <v>4167</v>
      </c>
      <c r="D63" s="868" t="s">
        <v>329</v>
      </c>
      <c r="E63" s="868" t="s">
        <v>143</v>
      </c>
      <c r="F63" s="868" t="s">
        <v>1429</v>
      </c>
      <c r="G63" s="868" t="s">
        <v>4168</v>
      </c>
      <c r="H63" s="873" t="s">
        <v>1509</v>
      </c>
      <c r="I63" s="139" t="s">
        <v>4169</v>
      </c>
      <c r="J63" s="145" t="s">
        <v>6</v>
      </c>
      <c r="K63" s="145" t="s">
        <v>4170</v>
      </c>
      <c r="L63" s="400" t="str">
        <f>VLOOKUP(K63,CódigosRetorno!$A$2:$B$2000,2,FALSE)</f>
        <v>Debe registrarse el 'Indicador de tipo de comisión'</v>
      </c>
      <c r="M63" s="138" t="s">
        <v>9</v>
      </c>
    </row>
    <row r="64" spans="2:13" ht="24" x14ac:dyDescent="0.35">
      <c r="B64" s="869"/>
      <c r="C64" s="874"/>
      <c r="D64" s="869"/>
      <c r="E64" s="869"/>
      <c r="F64" s="869"/>
      <c r="G64" s="869"/>
      <c r="H64" s="874"/>
      <c r="I64" s="139" t="s">
        <v>4171</v>
      </c>
      <c r="J64" s="145" t="s">
        <v>6</v>
      </c>
      <c r="K64" s="145" t="s">
        <v>4172</v>
      </c>
      <c r="L64" s="400" t="str">
        <f>VLOOKUP(K64,CódigosRetorno!$A$2:$B$2000,2,FALSE)</f>
        <v>El dato ingresado en el 'Indicador de tipo de comisión' no corresponde al valor esperado</v>
      </c>
      <c r="M64" s="138" t="s">
        <v>9</v>
      </c>
    </row>
    <row r="65" spans="2:13" ht="24" x14ac:dyDescent="0.35">
      <c r="B65" s="868">
        <f>B63+1</f>
        <v>19</v>
      </c>
      <c r="C65" s="873" t="s">
        <v>4173</v>
      </c>
      <c r="D65" s="868" t="s">
        <v>329</v>
      </c>
      <c r="E65" s="868" t="s">
        <v>143</v>
      </c>
      <c r="F65" s="868" t="s">
        <v>1429</v>
      </c>
      <c r="G65" s="868" t="s">
        <v>4174</v>
      </c>
      <c r="H65" s="873" t="s">
        <v>4175</v>
      </c>
      <c r="I65" s="139" t="s">
        <v>4176</v>
      </c>
      <c r="J65" s="145" t="s">
        <v>6</v>
      </c>
      <c r="K65" s="145" t="s">
        <v>4177</v>
      </c>
      <c r="L65" s="400" t="str">
        <f>VLOOKUP(K65,CódigosRetorno!$A$2:$B$2000,2,FALSE)</f>
        <v>Para Bancos emisores debe ingresar el 'Indicador de institución financiera'</v>
      </c>
      <c r="M65" s="138" t="s">
        <v>9</v>
      </c>
    </row>
    <row r="66" spans="2:13" ht="24" x14ac:dyDescent="0.35">
      <c r="B66" s="869"/>
      <c r="C66" s="874"/>
      <c r="D66" s="869"/>
      <c r="E66" s="869"/>
      <c r="F66" s="869"/>
      <c r="G66" s="869"/>
      <c r="H66" s="874"/>
      <c r="I66" s="139" t="s">
        <v>4178</v>
      </c>
      <c r="J66" s="145" t="s">
        <v>6</v>
      </c>
      <c r="K66" s="145" t="s">
        <v>4179</v>
      </c>
      <c r="L66" s="400" t="str">
        <f>VLOOKUP(K66,CódigosRetorno!$A$2:$B$2000,2,FALSE)</f>
        <v>El dato ingresado en el 'Indicador de institución financiera' no corresponde al valor esperado</v>
      </c>
      <c r="M66" s="138" t="s">
        <v>9</v>
      </c>
    </row>
    <row r="67" spans="2:13" ht="24" x14ac:dyDescent="0.35">
      <c r="B67" s="868">
        <f>B65+1</f>
        <v>20</v>
      </c>
      <c r="C67" s="873" t="s">
        <v>4180</v>
      </c>
      <c r="D67" s="889" t="s">
        <v>329</v>
      </c>
      <c r="E67" s="889" t="s">
        <v>143</v>
      </c>
      <c r="F67" s="889" t="s">
        <v>300</v>
      </c>
      <c r="G67" s="889" t="s">
        <v>301</v>
      </c>
      <c r="H67" s="873" t="s">
        <v>1715</v>
      </c>
      <c r="I67" s="139" t="s">
        <v>1613</v>
      </c>
      <c r="J67" s="145" t="s">
        <v>6</v>
      </c>
      <c r="K67" s="147" t="s">
        <v>1716</v>
      </c>
      <c r="L67" s="400" t="str">
        <f>VLOOKUP(K67,CódigosRetorno!$A$2:$B$2000,2,FALSE)</f>
        <v>El dato ingresado en LineExtensionAmount del item no cumple con el formato establecido</v>
      </c>
      <c r="M67" s="138" t="s">
        <v>9</v>
      </c>
    </row>
    <row r="68" spans="2:13" ht="48" x14ac:dyDescent="0.35">
      <c r="B68" s="885"/>
      <c r="C68" s="886"/>
      <c r="D68" s="890"/>
      <c r="E68" s="890"/>
      <c r="F68" s="891"/>
      <c r="G68" s="891"/>
      <c r="H68" s="874"/>
      <c r="I68" s="139" t="s">
        <v>4181</v>
      </c>
      <c r="J68" s="145" t="s">
        <v>208</v>
      </c>
      <c r="K68" s="147" t="s">
        <v>4182</v>
      </c>
      <c r="L68" s="400" t="str">
        <f>VLOOKUP(K68,CódigosRetorno!$A$2:$B$2000,2,FALSE)</f>
        <v>El importe del campo /cac:InvoiceLine/cbc:LineExtensionAmount no coincide con el valor calculado</v>
      </c>
      <c r="M68" s="138" t="s">
        <v>9</v>
      </c>
    </row>
    <row r="69" spans="2:13" ht="24" x14ac:dyDescent="0.35">
      <c r="B69" s="869"/>
      <c r="C69" s="874"/>
      <c r="D69" s="891"/>
      <c r="E69" s="891"/>
      <c r="F69" s="138" t="s">
        <v>144</v>
      </c>
      <c r="G69" s="131" t="s">
        <v>3849</v>
      </c>
      <c r="H69" s="95" t="s">
        <v>1570</v>
      </c>
      <c r="I69" s="141" t="s">
        <v>4183</v>
      </c>
      <c r="J69" s="145" t="s">
        <v>6</v>
      </c>
      <c r="K69" s="147" t="s">
        <v>3946</v>
      </c>
      <c r="L69" s="400" t="str">
        <f>VLOOKUP(K69,CódigosRetorno!$A$2:$B$2000,2,FALSE)</f>
        <v>La moneda debe ser la misma en todo el documento</v>
      </c>
      <c r="M69" s="138" t="s">
        <v>1295</v>
      </c>
    </row>
    <row r="70" spans="2:13" ht="24" x14ac:dyDescent="0.35">
      <c r="B70" s="868">
        <f>B67+1</f>
        <v>21</v>
      </c>
      <c r="C70" s="873" t="s">
        <v>4184</v>
      </c>
      <c r="D70" s="889" t="s">
        <v>329</v>
      </c>
      <c r="E70" s="889" t="s">
        <v>184</v>
      </c>
      <c r="F70" s="409" t="s">
        <v>300</v>
      </c>
      <c r="G70" s="409" t="s">
        <v>301</v>
      </c>
      <c r="H70" s="139" t="s">
        <v>4185</v>
      </c>
      <c r="I70" s="139" t="s">
        <v>4186</v>
      </c>
      <c r="J70" s="131" t="s">
        <v>6</v>
      </c>
      <c r="K70" s="147" t="s">
        <v>1600</v>
      </c>
      <c r="L70" s="400" t="str">
        <f>VLOOKUP(K70,CódigosRetorno!$A$2:$B$2000,2,FALSE)</f>
        <v>El dato ingresado en el monto total de impuestos por línea no cumple con el formato establecido</v>
      </c>
      <c r="M70" s="138" t="s">
        <v>9</v>
      </c>
    </row>
    <row r="71" spans="2:13" ht="24" x14ac:dyDescent="0.35">
      <c r="B71" s="885"/>
      <c r="C71" s="886"/>
      <c r="D71" s="890"/>
      <c r="E71" s="890"/>
      <c r="F71" s="889" t="s">
        <v>300</v>
      </c>
      <c r="G71" s="889" t="s">
        <v>301</v>
      </c>
      <c r="H71" s="873" t="s">
        <v>4187</v>
      </c>
      <c r="I71" s="139" t="s">
        <v>1613</v>
      </c>
      <c r="J71" s="145" t="s">
        <v>6</v>
      </c>
      <c r="K71" s="147" t="s">
        <v>1614</v>
      </c>
      <c r="L71" s="400" t="str">
        <f>VLOOKUP(K71,CódigosRetorno!$A$2:$B$2000,2,FALSE)</f>
        <v>El dato ingresado en TaxAmount de la linea no cumple con el formato establecido</v>
      </c>
      <c r="M71" s="138" t="s">
        <v>9</v>
      </c>
    </row>
    <row r="72" spans="2:13" ht="60" x14ac:dyDescent="0.35">
      <c r="B72" s="885"/>
      <c r="C72" s="886"/>
      <c r="D72" s="890"/>
      <c r="E72" s="890"/>
      <c r="F72" s="891"/>
      <c r="G72" s="891"/>
      <c r="H72" s="874"/>
      <c r="I72" s="139" t="s">
        <v>4188</v>
      </c>
      <c r="J72" s="145" t="s">
        <v>208</v>
      </c>
      <c r="K72" s="147" t="s">
        <v>4189</v>
      </c>
      <c r="L72" s="400" t="str">
        <f>VLOOKUP(K72,CódigosRetorno!$A$2:$B$2000,2,FALSE)</f>
        <v>El monto de IGV de la línea no coincide con el valor calculado</v>
      </c>
      <c r="M72" s="138"/>
    </row>
    <row r="73" spans="2:13" ht="24" x14ac:dyDescent="0.35">
      <c r="B73" s="885"/>
      <c r="C73" s="886"/>
      <c r="D73" s="890"/>
      <c r="E73" s="890"/>
      <c r="F73" s="409" t="s">
        <v>144</v>
      </c>
      <c r="G73" s="131" t="s">
        <v>3849</v>
      </c>
      <c r="H73" s="95" t="s">
        <v>1570</v>
      </c>
      <c r="I73" s="141" t="s">
        <v>4183</v>
      </c>
      <c r="J73" s="145" t="s">
        <v>6</v>
      </c>
      <c r="K73" s="147" t="s">
        <v>3946</v>
      </c>
      <c r="L73" s="400" t="str">
        <f>VLOOKUP(K73,CódigosRetorno!$A$2:$B$2000,2,FALSE)</f>
        <v>La moneda debe ser la misma en todo el documento</v>
      </c>
      <c r="M73" s="138" t="s">
        <v>1295</v>
      </c>
    </row>
    <row r="74" spans="2:13" ht="24" x14ac:dyDescent="0.35">
      <c r="B74" s="885"/>
      <c r="C74" s="886"/>
      <c r="D74" s="890"/>
      <c r="E74" s="890"/>
      <c r="F74" s="889" t="s">
        <v>664</v>
      </c>
      <c r="G74" s="889" t="s">
        <v>4190</v>
      </c>
      <c r="H74" s="873" t="s">
        <v>4191</v>
      </c>
      <c r="I74" s="139" t="s">
        <v>66</v>
      </c>
      <c r="J74" s="145" t="s">
        <v>6</v>
      </c>
      <c r="K74" s="147" t="s">
        <v>1651</v>
      </c>
      <c r="L74" s="400" t="str">
        <f>VLOOKUP(K74,CódigosRetorno!$A$2:$B$2000,2,FALSE)</f>
        <v>El XML no contiene el tag cac:TaxCategory/cac:TaxScheme/cbc:ID del Item</v>
      </c>
      <c r="M74" s="138" t="s">
        <v>9</v>
      </c>
    </row>
    <row r="75" spans="2:13" x14ac:dyDescent="0.35">
      <c r="B75" s="885"/>
      <c r="C75" s="886"/>
      <c r="D75" s="890"/>
      <c r="E75" s="890"/>
      <c r="F75" s="890"/>
      <c r="G75" s="890"/>
      <c r="H75" s="886"/>
      <c r="I75" s="139" t="s">
        <v>4192</v>
      </c>
      <c r="J75" s="145" t="s">
        <v>6</v>
      </c>
      <c r="K75" s="147" t="s">
        <v>1652</v>
      </c>
      <c r="L75" s="400" t="str">
        <f>VLOOKUP(K75,CódigosRetorno!$A$2:$B$2000,2,FALSE)</f>
        <v>El codigo del tributo es invalido</v>
      </c>
      <c r="M75" s="138" t="s">
        <v>9</v>
      </c>
    </row>
    <row r="76" spans="2:13" ht="24" x14ac:dyDescent="0.35">
      <c r="B76" s="885"/>
      <c r="C76" s="886"/>
      <c r="D76" s="890"/>
      <c r="E76" s="890"/>
      <c r="F76" s="890"/>
      <c r="G76" s="890"/>
      <c r="H76" s="886"/>
      <c r="I76" s="139" t="s">
        <v>4193</v>
      </c>
      <c r="J76" s="145" t="s">
        <v>6</v>
      </c>
      <c r="K76" s="147" t="s">
        <v>1655</v>
      </c>
      <c r="L76" s="400" t="str">
        <f>VLOOKUP(K76,CódigosRetorno!$A$2:$B$2000,2,FALSE)</f>
        <v>El código de tributo no debe repetirse a nivel de item</v>
      </c>
      <c r="M76" s="138" t="s">
        <v>9</v>
      </c>
    </row>
    <row r="77" spans="2:13" ht="24" x14ac:dyDescent="0.35">
      <c r="B77" s="885"/>
      <c r="C77" s="886"/>
      <c r="D77" s="890"/>
      <c r="E77" s="890"/>
      <c r="F77" s="889"/>
      <c r="G77" s="138" t="s">
        <v>1661</v>
      </c>
      <c r="H77" s="139" t="s">
        <v>1329</v>
      </c>
      <c r="I77" s="139" t="s">
        <v>4194</v>
      </c>
      <c r="J77" s="145" t="s">
        <v>208</v>
      </c>
      <c r="K77" s="147" t="s">
        <v>1331</v>
      </c>
      <c r="L77" s="400" t="str">
        <f>VLOOKUP(K77,CódigosRetorno!$A$2:$B$2000,2,FALSE)</f>
        <v>El dato ingresado como atributo @schemeName es incorrecto.</v>
      </c>
      <c r="M77" s="138" t="s">
        <v>9</v>
      </c>
    </row>
    <row r="78" spans="2:13" x14ac:dyDescent="0.35">
      <c r="B78" s="885"/>
      <c r="C78" s="886"/>
      <c r="D78" s="890"/>
      <c r="E78" s="890"/>
      <c r="F78" s="890"/>
      <c r="G78" s="138" t="s">
        <v>1257</v>
      </c>
      <c r="H78" s="139" t="s">
        <v>1258</v>
      </c>
      <c r="I78" s="139" t="s">
        <v>3149</v>
      </c>
      <c r="J78" s="131" t="s">
        <v>208</v>
      </c>
      <c r="K78" s="145" t="s">
        <v>1260</v>
      </c>
      <c r="L78" s="400" t="str">
        <f>VLOOKUP(K78,CódigosRetorno!$A$2:$B$2000,2,FALSE)</f>
        <v>El dato ingresado como atributo @schemeAgencyName es incorrecto.</v>
      </c>
      <c r="M78" s="138" t="s">
        <v>9</v>
      </c>
    </row>
    <row r="79" spans="2:13" ht="36" x14ac:dyDescent="0.35">
      <c r="B79" s="869"/>
      <c r="C79" s="874"/>
      <c r="D79" s="891"/>
      <c r="E79" s="891"/>
      <c r="F79" s="891"/>
      <c r="G79" s="138" t="s">
        <v>1690</v>
      </c>
      <c r="H79" s="95" t="s">
        <v>1333</v>
      </c>
      <c r="I79" s="139" t="s">
        <v>4195</v>
      </c>
      <c r="J79" s="145" t="s">
        <v>208</v>
      </c>
      <c r="K79" s="147" t="s">
        <v>1335</v>
      </c>
      <c r="L79" s="400" t="str">
        <f>VLOOKUP(K79,CódigosRetorno!$A$2:$B$2000,2,FALSE)</f>
        <v>El dato ingresado como atributo @schemeURI es incorrecto.</v>
      </c>
      <c r="M79" s="138" t="s">
        <v>9</v>
      </c>
    </row>
    <row r="80" spans="2:13" ht="24" x14ac:dyDescent="0.35">
      <c r="B80" s="956">
        <f>B70+1</f>
        <v>22</v>
      </c>
      <c r="C80" s="915" t="s">
        <v>1182</v>
      </c>
      <c r="D80" s="1137" t="s">
        <v>329</v>
      </c>
      <c r="E80" s="892" t="s">
        <v>143</v>
      </c>
      <c r="F80" s="889" t="s">
        <v>300</v>
      </c>
      <c r="G80" s="889" t="s">
        <v>301</v>
      </c>
      <c r="H80" s="873" t="s">
        <v>4196</v>
      </c>
      <c r="I80" s="139" t="s">
        <v>4197</v>
      </c>
      <c r="J80" s="145" t="s">
        <v>6</v>
      </c>
      <c r="K80" s="46" t="s">
        <v>4198</v>
      </c>
      <c r="L80" s="400" t="str">
        <f>VLOOKUP(K80,CódigosRetorno!$A$2:$B$2000,2,FALSE)</f>
        <v xml:space="preserve">Debe consignar el tag /cac:InvoiceLine/cac:ItemPriceExtension  </v>
      </c>
      <c r="M80" s="138" t="s">
        <v>9</v>
      </c>
    </row>
    <row r="81" spans="2:13" ht="36" x14ac:dyDescent="0.35">
      <c r="B81" s="957"/>
      <c r="C81" s="915"/>
      <c r="D81" s="1138"/>
      <c r="E81" s="892"/>
      <c r="F81" s="890"/>
      <c r="G81" s="890"/>
      <c r="H81" s="886"/>
      <c r="I81" s="139" t="s">
        <v>1613</v>
      </c>
      <c r="J81" s="145" t="s">
        <v>6</v>
      </c>
      <c r="K81" s="147" t="s">
        <v>4199</v>
      </c>
      <c r="L81" s="400" t="str">
        <f>VLOOKUP(K81,CódigosRetorno!$A$2:$B$2000,2,FALSE)</f>
        <v>El dato ingresado en el tag /cac:InvoiceLine/cac:ItemPriceExtension/cbc:Amount no cumple con el formato establecido</v>
      </c>
      <c r="M81" s="138" t="s">
        <v>9</v>
      </c>
    </row>
    <row r="82" spans="2:13" ht="36" x14ac:dyDescent="0.35">
      <c r="B82" s="957"/>
      <c r="C82" s="915"/>
      <c r="D82" s="1138"/>
      <c r="E82" s="892"/>
      <c r="F82" s="891"/>
      <c r="G82" s="891"/>
      <c r="H82" s="874"/>
      <c r="I82" s="139" t="s">
        <v>4200</v>
      </c>
      <c r="J82" s="145" t="s">
        <v>208</v>
      </c>
      <c r="K82" s="147" t="s">
        <v>4201</v>
      </c>
      <c r="L82" s="400" t="str">
        <f>VLOOKUP(K82,CódigosRetorno!$A$2:$B$2000,2,FALSE)</f>
        <v>El importe del campo /cac:InvoiceLine/cac:ItemPriceExtension/cbc:Amount no coincide con el valor calculado</v>
      </c>
      <c r="M82" s="138" t="s">
        <v>9</v>
      </c>
    </row>
    <row r="83" spans="2:13" ht="24" x14ac:dyDescent="0.35">
      <c r="B83" s="1136"/>
      <c r="C83" s="915"/>
      <c r="D83" s="1139"/>
      <c r="E83" s="892"/>
      <c r="F83" s="138" t="s">
        <v>144</v>
      </c>
      <c r="G83" s="131" t="s">
        <v>3849</v>
      </c>
      <c r="H83" s="95" t="s">
        <v>1570</v>
      </c>
      <c r="I83" s="141" t="s">
        <v>4183</v>
      </c>
      <c r="J83" s="145" t="s">
        <v>6</v>
      </c>
      <c r="K83" s="147" t="s">
        <v>3946</v>
      </c>
      <c r="L83" s="400" t="str">
        <f>VLOOKUP(K83,CódigosRetorno!$A$2:$B$2000,2,FALSE)</f>
        <v>La moneda debe ser la misma en todo el documento</v>
      </c>
      <c r="M83" s="138" t="s">
        <v>1295</v>
      </c>
    </row>
    <row r="84" spans="2:13" x14ac:dyDescent="0.35">
      <c r="B84" s="1133" t="s">
        <v>4202</v>
      </c>
      <c r="C84" s="1134"/>
      <c r="D84" s="699"/>
      <c r="E84" s="699"/>
      <c r="F84" s="699"/>
      <c r="G84" s="699"/>
      <c r="H84" s="700"/>
      <c r="I84" s="701"/>
      <c r="J84" s="694"/>
      <c r="K84" s="702" t="s">
        <v>9</v>
      </c>
      <c r="L84" s="691" t="str">
        <f>VLOOKUP(K84,CódigosRetorno!$A$2:$B$2000,2,FALSE)</f>
        <v>-</v>
      </c>
      <c r="M84" s="698"/>
    </row>
    <row r="85" spans="2:13" ht="24" x14ac:dyDescent="0.35">
      <c r="B85" s="868">
        <f>B80+1</f>
        <v>23</v>
      </c>
      <c r="C85" s="873" t="s">
        <v>4203</v>
      </c>
      <c r="D85" s="868" t="s">
        <v>329</v>
      </c>
      <c r="E85" s="868" t="s">
        <v>143</v>
      </c>
      <c r="F85" s="868" t="s">
        <v>953</v>
      </c>
      <c r="G85" s="889"/>
      <c r="H85" s="873" t="s">
        <v>4204</v>
      </c>
      <c r="I85" s="95" t="s">
        <v>4205</v>
      </c>
      <c r="J85" s="145" t="s">
        <v>208</v>
      </c>
      <c r="K85" s="78" t="s">
        <v>4206</v>
      </c>
      <c r="L85" s="400" t="str">
        <f>VLOOKUP(K85,CódigosRetorno!$A$2:$B$2000,2,FALSE)</f>
        <v>Para entidades emisoras locales debe informar el detalle de las comisiones y cargos</v>
      </c>
      <c r="M85" s="138" t="s">
        <v>9</v>
      </c>
    </row>
    <row r="86" spans="2:13" ht="24" x14ac:dyDescent="0.35">
      <c r="B86" s="885"/>
      <c r="C86" s="886"/>
      <c r="D86" s="885"/>
      <c r="E86" s="885"/>
      <c r="F86" s="885"/>
      <c r="G86" s="890"/>
      <c r="H86" s="886"/>
      <c r="I86" s="139" t="s">
        <v>4165</v>
      </c>
      <c r="J86" s="145" t="s">
        <v>6</v>
      </c>
      <c r="K86" s="78" t="s">
        <v>956</v>
      </c>
      <c r="L86" s="400" t="str">
        <f>VLOOKUP(K86,CódigosRetorno!$A$2:$B$2000,2,FALSE)</f>
        <v>El Numero de orden del item no cumple con el formato establecido</v>
      </c>
      <c r="M86" s="138" t="s">
        <v>9</v>
      </c>
    </row>
    <row r="87" spans="2:13" ht="24" x14ac:dyDescent="0.35">
      <c r="B87" s="869"/>
      <c r="C87" s="874"/>
      <c r="D87" s="869"/>
      <c r="E87" s="869"/>
      <c r="F87" s="869"/>
      <c r="G87" s="891"/>
      <c r="H87" s="874"/>
      <c r="I87" s="141" t="s">
        <v>4207</v>
      </c>
      <c r="J87" s="145" t="s">
        <v>6</v>
      </c>
      <c r="K87" s="147" t="s">
        <v>657</v>
      </c>
      <c r="L87" s="400" t="str">
        <f>VLOOKUP(K87,CódigosRetorno!$A$2:$B$2000,2,FALSE)</f>
        <v>El número de ítem no puede estar duplicado.</v>
      </c>
      <c r="M87" s="138" t="s">
        <v>9</v>
      </c>
    </row>
    <row r="88" spans="2:13" ht="24" x14ac:dyDescent="0.35">
      <c r="B88" s="868">
        <f>B85+1</f>
        <v>24</v>
      </c>
      <c r="C88" s="873" t="s">
        <v>4208</v>
      </c>
      <c r="D88" s="868" t="s">
        <v>329</v>
      </c>
      <c r="E88" s="868" t="s">
        <v>184</v>
      </c>
      <c r="F88" s="868" t="s">
        <v>189</v>
      </c>
      <c r="G88" s="868"/>
      <c r="H88" s="915" t="s">
        <v>4209</v>
      </c>
      <c r="I88" s="95" t="s">
        <v>4210</v>
      </c>
      <c r="J88" s="138" t="s">
        <v>6</v>
      </c>
      <c r="K88" s="145" t="s">
        <v>4211</v>
      </c>
      <c r="L88" s="400" t="str">
        <f>VLOOKUP(K88,CódigosRetorno!$A$2:$B$2000,2,FALSE)</f>
        <v>Para Bancos emisores locales debe ingresar el Numero de RUC</v>
      </c>
      <c r="M88" s="138" t="s">
        <v>9</v>
      </c>
    </row>
    <row r="89" spans="2:13" ht="24" x14ac:dyDescent="0.35">
      <c r="B89" s="885"/>
      <c r="C89" s="874"/>
      <c r="D89" s="869"/>
      <c r="E89" s="869"/>
      <c r="F89" s="869"/>
      <c r="G89" s="869"/>
      <c r="H89" s="915"/>
      <c r="I89" s="95" t="s">
        <v>4212</v>
      </c>
      <c r="J89" s="138" t="s">
        <v>6</v>
      </c>
      <c r="K89" s="145" t="s">
        <v>460</v>
      </c>
      <c r="L89" s="400" t="str">
        <f>VLOOKUP(K89,CódigosRetorno!$A$2:$B$2000,2,FALSE)</f>
        <v>Número de RUC no existe.</v>
      </c>
      <c r="M89" s="138" t="s">
        <v>258</v>
      </c>
    </row>
    <row r="90" spans="2:13" ht="24" x14ac:dyDescent="0.35">
      <c r="B90" s="885"/>
      <c r="C90" s="873" t="s">
        <v>4147</v>
      </c>
      <c r="D90" s="868" t="s">
        <v>329</v>
      </c>
      <c r="E90" s="868" t="s">
        <v>184</v>
      </c>
      <c r="F90" s="868" t="s">
        <v>197</v>
      </c>
      <c r="G90" s="868" t="s">
        <v>1323</v>
      </c>
      <c r="H90" s="915" t="s">
        <v>4213</v>
      </c>
      <c r="I90" s="95" t="s">
        <v>4214</v>
      </c>
      <c r="J90" s="138" t="s">
        <v>6</v>
      </c>
      <c r="K90" s="145" t="s">
        <v>263</v>
      </c>
      <c r="L90" s="400" t="str">
        <f>VLOOKUP(K90,CódigosRetorno!$A$2:$B$2000,2,FALSE)</f>
        <v>Debe indicar tipo de documento.</v>
      </c>
      <c r="M90" s="138" t="s">
        <v>9</v>
      </c>
    </row>
    <row r="91" spans="2:13" ht="24" x14ac:dyDescent="0.35">
      <c r="B91" s="869"/>
      <c r="C91" s="874"/>
      <c r="D91" s="869"/>
      <c r="E91" s="869"/>
      <c r="F91" s="869"/>
      <c r="G91" s="869"/>
      <c r="H91" s="915"/>
      <c r="I91" s="95" t="s">
        <v>4215</v>
      </c>
      <c r="J91" s="138" t="s">
        <v>6</v>
      </c>
      <c r="K91" s="145" t="s">
        <v>4216</v>
      </c>
      <c r="L91" s="400" t="str">
        <f>VLOOKUP(K91,CódigosRetorno!$A$2:$B$2000,2,FALSE)</f>
        <v>Tipo de documento de identidad debe ser RUC</v>
      </c>
      <c r="M91" s="138" t="s">
        <v>9</v>
      </c>
    </row>
    <row r="92" spans="2:13" ht="60" x14ac:dyDescent="0.35">
      <c r="B92" s="868">
        <f>B88+1</f>
        <v>25</v>
      </c>
      <c r="C92" s="873" t="s">
        <v>4217</v>
      </c>
      <c r="D92" s="868" t="s">
        <v>329</v>
      </c>
      <c r="E92" s="868" t="s">
        <v>143</v>
      </c>
      <c r="F92" s="868" t="s">
        <v>205</v>
      </c>
      <c r="G92" s="868"/>
      <c r="H92" s="139" t="s">
        <v>4218</v>
      </c>
      <c r="I92" s="95" t="s">
        <v>4129</v>
      </c>
      <c r="J92" s="138"/>
      <c r="K92" s="145" t="s">
        <v>9</v>
      </c>
      <c r="L92" s="400" t="str">
        <f>VLOOKUP(K92,CódigosRetorno!$A$2:$B$2000,2,FALSE)</f>
        <v>-</v>
      </c>
      <c r="M92" s="138" t="s">
        <v>9</v>
      </c>
    </row>
    <row r="93" spans="2:13" ht="48" x14ac:dyDescent="0.35">
      <c r="B93" s="869"/>
      <c r="C93" s="874"/>
      <c r="D93" s="869"/>
      <c r="E93" s="869"/>
      <c r="F93" s="869"/>
      <c r="G93" s="869"/>
      <c r="H93" s="365" t="s">
        <v>4219</v>
      </c>
      <c r="I93" s="141" t="s">
        <v>4149</v>
      </c>
      <c r="J93" s="138" t="s">
        <v>208</v>
      </c>
      <c r="K93" s="145" t="s">
        <v>4220</v>
      </c>
      <c r="L93" s="400" t="str">
        <f>VLOOKUP(K93,CódigosRetorno!$A$2:$B$2000,2,FALSE)</f>
        <v>El nombre o razon social registrado no cumple con el estandar</v>
      </c>
      <c r="M93" s="138" t="s">
        <v>9</v>
      </c>
    </row>
    <row r="94" spans="2:13" ht="24" x14ac:dyDescent="0.35">
      <c r="B94" s="132">
        <f>B92+1</f>
        <v>26</v>
      </c>
      <c r="C94" s="140" t="s">
        <v>4221</v>
      </c>
      <c r="D94" s="136" t="s">
        <v>329</v>
      </c>
      <c r="E94" s="136" t="s">
        <v>143</v>
      </c>
      <c r="F94" s="131" t="s">
        <v>300</v>
      </c>
      <c r="G94" s="131" t="s">
        <v>301</v>
      </c>
      <c r="H94" s="139" t="s">
        <v>4222</v>
      </c>
      <c r="I94" s="139" t="s">
        <v>4186</v>
      </c>
      <c r="J94" s="145" t="s">
        <v>6</v>
      </c>
      <c r="K94" s="147" t="s">
        <v>4223</v>
      </c>
      <c r="L94" s="400" t="str">
        <f>VLOOKUP(K94,CódigosRetorno!$A$2:$B$2000,2,FALSE)</f>
        <v>El dato ingresado en el tag /cac:SubInvoiceLine/cbc:LineExtensionAmount no cumple con el formato establecido</v>
      </c>
      <c r="M94" s="138" t="s">
        <v>9</v>
      </c>
    </row>
    <row r="95" spans="2:13" ht="24" x14ac:dyDescent="0.35">
      <c r="B95" s="131">
        <f>B94+1</f>
        <v>27</v>
      </c>
      <c r="C95" s="139" t="s">
        <v>4224</v>
      </c>
      <c r="D95" s="409" t="s">
        <v>329</v>
      </c>
      <c r="E95" s="372" t="s">
        <v>143</v>
      </c>
      <c r="F95" s="372" t="s">
        <v>144</v>
      </c>
      <c r="G95" s="131" t="s">
        <v>3849</v>
      </c>
      <c r="H95" s="139" t="s">
        <v>4225</v>
      </c>
      <c r="I95" s="141" t="s">
        <v>4183</v>
      </c>
      <c r="J95" s="145" t="s">
        <v>6</v>
      </c>
      <c r="K95" s="147" t="s">
        <v>3946</v>
      </c>
      <c r="L95" s="400" t="str">
        <f>VLOOKUP(K95,CódigosRetorno!$A$2:$B$2000,2,FALSE)</f>
        <v>La moneda debe ser la misma en todo el documento</v>
      </c>
      <c r="M95" s="138" t="s">
        <v>1295</v>
      </c>
    </row>
    <row r="96" spans="2:13" ht="36" x14ac:dyDescent="0.35">
      <c r="B96" s="889">
        <f>B95+1</f>
        <v>28</v>
      </c>
      <c r="C96" s="873" t="s">
        <v>4226</v>
      </c>
      <c r="D96" s="889" t="s">
        <v>329</v>
      </c>
      <c r="E96" s="889" t="s">
        <v>184</v>
      </c>
      <c r="F96" s="131" t="s">
        <v>300</v>
      </c>
      <c r="G96" s="131" t="s">
        <v>301</v>
      </c>
      <c r="H96" s="139" t="s">
        <v>4227</v>
      </c>
      <c r="I96" s="139" t="s">
        <v>1613</v>
      </c>
      <c r="J96" s="131" t="s">
        <v>6</v>
      </c>
      <c r="K96" s="147" t="s">
        <v>4228</v>
      </c>
      <c r="L96" s="400" t="str">
        <f>VLOOKUP(K96,CódigosRetorno!$A$2:$B$2000,2,FALSE)</f>
        <v xml:space="preserve">El dato ingresado en el tag /cac:SubInvoiceLine/cac:TaxTotal/cac:TaxSubtotal/cbc:TaxAmount no cumple el formato establecido </v>
      </c>
      <c r="M96" s="138" t="s">
        <v>9</v>
      </c>
    </row>
    <row r="97" spans="2:13" ht="24" x14ac:dyDescent="0.35">
      <c r="B97" s="890"/>
      <c r="C97" s="886"/>
      <c r="D97" s="890"/>
      <c r="E97" s="890"/>
      <c r="F97" s="138" t="s">
        <v>144</v>
      </c>
      <c r="G97" s="131" t="s">
        <v>3849</v>
      </c>
      <c r="H97" s="95" t="s">
        <v>1570</v>
      </c>
      <c r="I97" s="141" t="s">
        <v>4183</v>
      </c>
      <c r="J97" s="145" t="s">
        <v>6</v>
      </c>
      <c r="K97" s="147" t="s">
        <v>3946</v>
      </c>
      <c r="L97" s="400" t="str">
        <f>VLOOKUP(K97,CódigosRetorno!$A$2:$B$2000,2,FALSE)</f>
        <v>La moneda debe ser la misma en todo el documento</v>
      </c>
      <c r="M97" s="138" t="s">
        <v>1295</v>
      </c>
    </row>
    <row r="98" spans="2:13" ht="36" x14ac:dyDescent="0.35">
      <c r="B98" s="890"/>
      <c r="C98" s="886"/>
      <c r="D98" s="890"/>
      <c r="E98" s="890"/>
      <c r="F98" s="131" t="s">
        <v>300</v>
      </c>
      <c r="G98" s="131" t="s">
        <v>301</v>
      </c>
      <c r="H98" s="139" t="s">
        <v>4229</v>
      </c>
      <c r="I98" s="139" t="s">
        <v>4230</v>
      </c>
      <c r="J98" s="145" t="s">
        <v>6</v>
      </c>
      <c r="K98" s="147" t="s">
        <v>4231</v>
      </c>
      <c r="L98" s="400" t="str">
        <f>VLOOKUP(K98,CódigosRetorno!$A$2:$B$2000,2,FALSE)</f>
        <v xml:space="preserve">El dato ingresado en el tag /cac:SubInvoiceLine/cac:TaxTotal/cac:TaxSubtotal/cbc:TaxableAmount no cumple el formato establecido </v>
      </c>
      <c r="M98" s="138" t="s">
        <v>9</v>
      </c>
    </row>
    <row r="99" spans="2:13" ht="24" x14ac:dyDescent="0.35">
      <c r="B99" s="890"/>
      <c r="C99" s="886"/>
      <c r="D99" s="890"/>
      <c r="E99" s="890"/>
      <c r="F99" s="138" t="s">
        <v>144</v>
      </c>
      <c r="G99" s="131" t="s">
        <v>3849</v>
      </c>
      <c r="H99" s="95" t="s">
        <v>1570</v>
      </c>
      <c r="I99" s="141" t="s">
        <v>4183</v>
      </c>
      <c r="J99" s="145" t="s">
        <v>6</v>
      </c>
      <c r="K99" s="147" t="s">
        <v>3946</v>
      </c>
      <c r="L99" s="400" t="str">
        <f>VLOOKUP(K99,CódigosRetorno!$A$2:$B$2000,2,FALSE)</f>
        <v>La moneda debe ser la misma en todo el documento</v>
      </c>
      <c r="M99" s="138" t="s">
        <v>1295</v>
      </c>
    </row>
    <row r="100" spans="2:13" ht="24" x14ac:dyDescent="0.35">
      <c r="B100" s="890"/>
      <c r="C100" s="886"/>
      <c r="D100" s="890"/>
      <c r="E100" s="890"/>
      <c r="F100" s="889" t="s">
        <v>300</v>
      </c>
      <c r="G100" s="889" t="s">
        <v>301</v>
      </c>
      <c r="H100" s="873" t="s">
        <v>4232</v>
      </c>
      <c r="I100" s="139" t="s">
        <v>4186</v>
      </c>
      <c r="J100" s="145" t="s">
        <v>6</v>
      </c>
      <c r="K100" s="147" t="s">
        <v>1614</v>
      </c>
      <c r="L100" s="400" t="str">
        <f>VLOOKUP(K100,CódigosRetorno!$A$2:$B$2000,2,FALSE)</f>
        <v>El dato ingresado en TaxAmount de la linea no cumple con el formato establecido</v>
      </c>
      <c r="M100" s="138" t="s">
        <v>9</v>
      </c>
    </row>
    <row r="101" spans="2:13" ht="48" x14ac:dyDescent="0.35">
      <c r="B101" s="890"/>
      <c r="C101" s="886"/>
      <c r="D101" s="890"/>
      <c r="E101" s="890"/>
      <c r="F101" s="891"/>
      <c r="G101" s="891"/>
      <c r="H101" s="874"/>
      <c r="I101" s="139" t="s">
        <v>4233</v>
      </c>
      <c r="J101" s="145" t="s">
        <v>208</v>
      </c>
      <c r="K101" s="147" t="s">
        <v>4234</v>
      </c>
      <c r="L101" s="400" t="str">
        <f>VLOOKUP(K101,CódigosRetorno!$A$2:$B$2000,2,FALSE)</f>
        <v>El monto de IGV a nivel de /cac:SubInvoiceLine no coincide con el valor calculado</v>
      </c>
      <c r="M101" s="138" t="s">
        <v>9</v>
      </c>
    </row>
    <row r="102" spans="2:13" ht="24" x14ac:dyDescent="0.35">
      <c r="B102" s="890"/>
      <c r="C102" s="886"/>
      <c r="D102" s="890"/>
      <c r="E102" s="890"/>
      <c r="F102" s="138" t="s">
        <v>144</v>
      </c>
      <c r="G102" s="131" t="s">
        <v>3849</v>
      </c>
      <c r="H102" s="95" t="s">
        <v>1570</v>
      </c>
      <c r="I102" s="141" t="s">
        <v>4183</v>
      </c>
      <c r="J102" s="145" t="s">
        <v>6</v>
      </c>
      <c r="K102" s="147" t="s">
        <v>3946</v>
      </c>
      <c r="L102" s="400" t="str">
        <f>VLOOKUP(K102,CódigosRetorno!$A$2:$B$2000,2,FALSE)</f>
        <v>La moneda debe ser la misma en todo el documento</v>
      </c>
      <c r="M102" s="138" t="s">
        <v>1295</v>
      </c>
    </row>
    <row r="103" spans="2:13" ht="24" x14ac:dyDescent="0.35">
      <c r="B103" s="890"/>
      <c r="C103" s="886"/>
      <c r="D103" s="890"/>
      <c r="E103" s="890"/>
      <c r="F103" s="889" t="s">
        <v>664</v>
      </c>
      <c r="G103" s="889" t="s">
        <v>4190</v>
      </c>
      <c r="H103" s="873" t="s">
        <v>4235</v>
      </c>
      <c r="I103" s="139" t="s">
        <v>66</v>
      </c>
      <c r="J103" s="145" t="s">
        <v>6</v>
      </c>
      <c r="K103" s="147" t="s">
        <v>1651</v>
      </c>
      <c r="L103" s="400" t="str">
        <f>VLOOKUP(K103,CódigosRetorno!$A$2:$B$2000,2,FALSE)</f>
        <v>El XML no contiene el tag cac:TaxCategory/cac:TaxScheme/cbc:ID del Item</v>
      </c>
      <c r="M103" s="138" t="s">
        <v>9</v>
      </c>
    </row>
    <row r="104" spans="2:13" x14ac:dyDescent="0.35">
      <c r="B104" s="890"/>
      <c r="C104" s="886"/>
      <c r="D104" s="890"/>
      <c r="E104" s="890"/>
      <c r="F104" s="890"/>
      <c r="G104" s="890"/>
      <c r="H104" s="886"/>
      <c r="I104" s="139" t="s">
        <v>4192</v>
      </c>
      <c r="J104" s="145" t="s">
        <v>6</v>
      </c>
      <c r="K104" s="147" t="s">
        <v>1652</v>
      </c>
      <c r="L104" s="400" t="str">
        <f>VLOOKUP(K104,CódigosRetorno!$A$2:$B$2000,2,FALSE)</f>
        <v>El codigo del tributo es invalido</v>
      </c>
      <c r="M104" s="138" t="s">
        <v>9</v>
      </c>
    </row>
    <row r="105" spans="2:13" ht="24" x14ac:dyDescent="0.35">
      <c r="B105" s="890"/>
      <c r="C105" s="886"/>
      <c r="D105" s="890"/>
      <c r="E105" s="890"/>
      <c r="F105" s="891"/>
      <c r="G105" s="891"/>
      <c r="H105" s="874"/>
      <c r="I105" s="139" t="s">
        <v>4236</v>
      </c>
      <c r="J105" s="145" t="s">
        <v>6</v>
      </c>
      <c r="K105" s="147" t="s">
        <v>1655</v>
      </c>
      <c r="L105" s="400" t="str">
        <f>VLOOKUP(K105,CódigosRetorno!$A$2:$B$2000,2,FALSE)</f>
        <v>El código de tributo no debe repetirse a nivel de item</v>
      </c>
      <c r="M105" s="138" t="s">
        <v>9</v>
      </c>
    </row>
    <row r="106" spans="2:13" ht="24" x14ac:dyDescent="0.35">
      <c r="B106" s="890"/>
      <c r="C106" s="886"/>
      <c r="D106" s="890"/>
      <c r="E106" s="890"/>
      <c r="F106" s="889"/>
      <c r="G106" s="138" t="s">
        <v>1661</v>
      </c>
      <c r="H106" s="139" t="s">
        <v>1329</v>
      </c>
      <c r="I106" s="139" t="s">
        <v>1662</v>
      </c>
      <c r="J106" s="131" t="s">
        <v>208</v>
      </c>
      <c r="K106" s="145" t="s">
        <v>1331</v>
      </c>
      <c r="L106" s="400" t="str">
        <f>VLOOKUP(K106,CódigosRetorno!$A$2:$B$2000,2,FALSE)</f>
        <v>El dato ingresado como atributo @schemeName es incorrecto.</v>
      </c>
      <c r="M106" s="138" t="s">
        <v>9</v>
      </c>
    </row>
    <row r="107" spans="2:13" ht="24" x14ac:dyDescent="0.35">
      <c r="B107" s="890"/>
      <c r="C107" s="886"/>
      <c r="D107" s="890"/>
      <c r="E107" s="890"/>
      <c r="F107" s="890"/>
      <c r="G107" s="138" t="s">
        <v>1257</v>
      </c>
      <c r="H107" s="139" t="s">
        <v>1258</v>
      </c>
      <c r="I107" s="139" t="s">
        <v>1259</v>
      </c>
      <c r="J107" s="131" t="s">
        <v>208</v>
      </c>
      <c r="K107" s="145" t="s">
        <v>1260</v>
      </c>
      <c r="L107" s="400" t="str">
        <f>VLOOKUP(K107,CódigosRetorno!$A$2:$B$2000,2,FALSE)</f>
        <v>El dato ingresado como atributo @schemeAgencyName es incorrecto.</v>
      </c>
      <c r="M107" s="138" t="s">
        <v>9</v>
      </c>
    </row>
    <row r="108" spans="2:13" ht="36" x14ac:dyDescent="0.35">
      <c r="B108" s="891"/>
      <c r="C108" s="874"/>
      <c r="D108" s="891"/>
      <c r="E108" s="891"/>
      <c r="F108" s="891"/>
      <c r="G108" s="138" t="s">
        <v>1690</v>
      </c>
      <c r="H108" s="95" t="s">
        <v>1333</v>
      </c>
      <c r="I108" s="139" t="s">
        <v>1664</v>
      </c>
      <c r="J108" s="145" t="s">
        <v>208</v>
      </c>
      <c r="K108" s="147" t="s">
        <v>1335</v>
      </c>
      <c r="L108" s="400" t="str">
        <f>VLOOKUP(K108,CódigosRetorno!$A$2:$B$2000,2,FALSE)</f>
        <v>El dato ingresado como atributo @schemeURI es incorrecto.</v>
      </c>
      <c r="M108" s="138" t="s">
        <v>9</v>
      </c>
    </row>
    <row r="109" spans="2:13" ht="36" x14ac:dyDescent="0.35">
      <c r="B109" s="889">
        <f>B96+1</f>
        <v>29</v>
      </c>
      <c r="C109" s="873" t="s">
        <v>4237</v>
      </c>
      <c r="D109" s="889" t="s">
        <v>329</v>
      </c>
      <c r="E109" s="889" t="s">
        <v>143</v>
      </c>
      <c r="F109" s="868" t="s">
        <v>300</v>
      </c>
      <c r="G109" s="868" t="s">
        <v>301</v>
      </c>
      <c r="H109" s="873" t="s">
        <v>4238</v>
      </c>
      <c r="I109" s="95" t="s">
        <v>4239</v>
      </c>
      <c r="J109" s="145" t="s">
        <v>6</v>
      </c>
      <c r="K109" s="145" t="s">
        <v>4240</v>
      </c>
      <c r="L109" s="400" t="str">
        <f>VLOOKUP(K109,CódigosRetorno!$A$2:$B$2000,2,FALSE)</f>
        <v>Debe consignar el tag /cac:SubInvoiceLine/cac:ItemPriceExtension</v>
      </c>
      <c r="M109" s="138" t="s">
        <v>9</v>
      </c>
    </row>
    <row r="110" spans="2:13" ht="36" x14ac:dyDescent="0.35">
      <c r="B110" s="890"/>
      <c r="C110" s="886"/>
      <c r="D110" s="890"/>
      <c r="E110" s="890"/>
      <c r="F110" s="885"/>
      <c r="G110" s="885"/>
      <c r="H110" s="886"/>
      <c r="I110" s="139" t="s">
        <v>4186</v>
      </c>
      <c r="J110" s="145" t="s">
        <v>6</v>
      </c>
      <c r="K110" s="145" t="s">
        <v>4241</v>
      </c>
      <c r="L110" s="400" t="str">
        <f>VLOOKUP(K110,CódigosRetorno!$A$2:$B$2000,2,FALSE)</f>
        <v>El dato ingresado en el tag cac:InvoiceLine/cac:SubInvoiceLine/cac:ItemPriceExtension/cbc:Amount no cumple con el formato establecido</v>
      </c>
      <c r="M110" s="138"/>
    </row>
    <row r="111" spans="2:13" ht="48" x14ac:dyDescent="0.35">
      <c r="B111" s="890"/>
      <c r="C111" s="886"/>
      <c r="D111" s="890"/>
      <c r="E111" s="890"/>
      <c r="F111" s="869"/>
      <c r="G111" s="869"/>
      <c r="H111" s="874"/>
      <c r="I111" s="95" t="s">
        <v>4242</v>
      </c>
      <c r="J111" s="145" t="s">
        <v>208</v>
      </c>
      <c r="K111" s="145" t="s">
        <v>4243</v>
      </c>
      <c r="L111" s="400" t="str">
        <f>VLOOKUP(K111,CódigosRetorno!$A$2:$B$2000,2,FALSE)</f>
        <v>El importe del campo /cac:InvoiceLine/cac:SubInvoiceLine/cac:ItemPriceExtension/cbc:Amount no coincide con el valor calculado</v>
      </c>
      <c r="M111" s="138" t="s">
        <v>9</v>
      </c>
    </row>
    <row r="112" spans="2:13" ht="24" x14ac:dyDescent="0.35">
      <c r="B112" s="891"/>
      <c r="C112" s="874"/>
      <c r="D112" s="891"/>
      <c r="E112" s="891"/>
      <c r="F112" s="138" t="s">
        <v>144</v>
      </c>
      <c r="G112" s="131" t="s">
        <v>3849</v>
      </c>
      <c r="H112" s="95" t="s">
        <v>1570</v>
      </c>
      <c r="I112" s="141" t="s">
        <v>4183</v>
      </c>
      <c r="J112" s="145" t="s">
        <v>6</v>
      </c>
      <c r="K112" s="147" t="s">
        <v>3946</v>
      </c>
      <c r="L112" s="400" t="str">
        <f>VLOOKUP(K112,CódigosRetorno!$A$2:$B$2000,2,FALSE)</f>
        <v>La moneda debe ser la misma en todo el documento</v>
      </c>
      <c r="M112" s="138" t="s">
        <v>1295</v>
      </c>
    </row>
    <row r="113" spans="1:13" x14ac:dyDescent="0.35">
      <c r="B113" s="632" t="s">
        <v>4244</v>
      </c>
      <c r="C113" s="669"/>
      <c r="D113" s="669"/>
      <c r="E113" s="669"/>
      <c r="F113" s="669"/>
      <c r="G113" s="669"/>
      <c r="H113" s="692"/>
      <c r="I113" s="703"/>
      <c r="J113" s="703"/>
      <c r="K113" s="704" t="s">
        <v>9</v>
      </c>
      <c r="L113" s="691" t="str">
        <f>VLOOKUP(K113,CódigosRetorno!$A$2:$B$2000,2,FALSE)</f>
        <v>-</v>
      </c>
      <c r="M113" s="593"/>
    </row>
    <row r="114" spans="1:13" ht="24" x14ac:dyDescent="0.35">
      <c r="B114" s="868">
        <f>B109+1</f>
        <v>30</v>
      </c>
      <c r="C114" s="873" t="s">
        <v>1485</v>
      </c>
      <c r="D114" s="868" t="s">
        <v>329</v>
      </c>
      <c r="E114" s="868" t="s">
        <v>143</v>
      </c>
      <c r="F114" s="868" t="s">
        <v>953</v>
      </c>
      <c r="G114" s="868"/>
      <c r="H114" s="873" t="s">
        <v>1486</v>
      </c>
      <c r="I114" s="139" t="s">
        <v>4165</v>
      </c>
      <c r="J114" s="145" t="s">
        <v>6</v>
      </c>
      <c r="K114" s="78" t="s">
        <v>956</v>
      </c>
      <c r="L114" s="400" t="str">
        <f>VLOOKUP(K114,CódigosRetorno!$A$2:$B$2000,2,FALSE)</f>
        <v>El Numero de orden del item no cumple con el formato establecido</v>
      </c>
      <c r="M114" s="138" t="s">
        <v>9</v>
      </c>
    </row>
    <row r="115" spans="1:13" ht="24" x14ac:dyDescent="0.35">
      <c r="B115" s="869"/>
      <c r="C115" s="874"/>
      <c r="D115" s="869"/>
      <c r="E115" s="869"/>
      <c r="F115" s="869"/>
      <c r="G115" s="869"/>
      <c r="H115" s="874"/>
      <c r="I115" s="141" t="s">
        <v>4166</v>
      </c>
      <c r="J115" s="145" t="s">
        <v>6</v>
      </c>
      <c r="K115" s="147" t="s">
        <v>657</v>
      </c>
      <c r="L115" s="400" t="str">
        <f>VLOOKUP(K115,CódigosRetorno!$A$2:$B$2000,2,FALSE)</f>
        <v>El número de ítem no puede estar duplicado.</v>
      </c>
      <c r="M115" s="138" t="s">
        <v>9</v>
      </c>
    </row>
    <row r="116" spans="1:13" ht="24" x14ac:dyDescent="0.35">
      <c r="B116" s="131">
        <f>+B114+1</f>
        <v>31</v>
      </c>
      <c r="C116" s="139" t="s">
        <v>4245</v>
      </c>
      <c r="D116" s="409" t="s">
        <v>329</v>
      </c>
      <c r="E116" s="372" t="s">
        <v>143</v>
      </c>
      <c r="F116" s="372" t="s">
        <v>300</v>
      </c>
      <c r="G116" s="372" t="s">
        <v>301</v>
      </c>
      <c r="H116" s="139" t="s">
        <v>1715</v>
      </c>
      <c r="I116" s="139" t="s">
        <v>4186</v>
      </c>
      <c r="J116" s="145" t="s">
        <v>6</v>
      </c>
      <c r="K116" s="147" t="s">
        <v>1716</v>
      </c>
      <c r="L116" s="400" t="str">
        <f>VLOOKUP(K116,CódigosRetorno!$A$2:$B$2000,2,FALSE)</f>
        <v>El dato ingresado en LineExtensionAmount del item no cumple con el formato establecido</v>
      </c>
      <c r="M116" s="138" t="s">
        <v>9</v>
      </c>
    </row>
    <row r="117" spans="1:13" ht="24" x14ac:dyDescent="0.35">
      <c r="B117" s="138">
        <f>+B116+1</f>
        <v>32</v>
      </c>
      <c r="C117" s="139" t="s">
        <v>4224</v>
      </c>
      <c r="D117" s="409" t="s">
        <v>329</v>
      </c>
      <c r="E117" s="372" t="s">
        <v>143</v>
      </c>
      <c r="F117" s="372" t="s">
        <v>144</v>
      </c>
      <c r="G117" s="131" t="s">
        <v>3849</v>
      </c>
      <c r="H117" s="139" t="s">
        <v>4246</v>
      </c>
      <c r="I117" s="141" t="s">
        <v>4183</v>
      </c>
      <c r="J117" s="145" t="s">
        <v>6</v>
      </c>
      <c r="K117" s="147" t="s">
        <v>3946</v>
      </c>
      <c r="L117" s="400" t="str">
        <f>VLOOKUP(K117,CódigosRetorno!$A$2:$B$2000,2,FALSE)</f>
        <v>La moneda debe ser la misma en todo el documento</v>
      </c>
      <c r="M117" s="138" t="s">
        <v>1295</v>
      </c>
    </row>
    <row r="118" spans="1:13" x14ac:dyDescent="0.35">
      <c r="B118" s="868">
        <f>+B117+1</f>
        <v>33</v>
      </c>
      <c r="C118" s="873" t="s">
        <v>4167</v>
      </c>
      <c r="D118" s="868" t="s">
        <v>329</v>
      </c>
      <c r="E118" s="868" t="s">
        <v>143</v>
      </c>
      <c r="F118" s="868" t="s">
        <v>197</v>
      </c>
      <c r="G118" s="868" t="s">
        <v>4247</v>
      </c>
      <c r="H118" s="873" t="s">
        <v>1509</v>
      </c>
      <c r="I118" s="139" t="s">
        <v>4169</v>
      </c>
      <c r="J118" s="145" t="s">
        <v>6</v>
      </c>
      <c r="K118" s="145" t="s">
        <v>4170</v>
      </c>
      <c r="L118" s="400" t="str">
        <f>VLOOKUP(K118,CódigosRetorno!$A$2:$B$2000,2,FALSE)</f>
        <v>Debe registrarse el 'Indicador de tipo de comisión'</v>
      </c>
      <c r="M118" s="138" t="s">
        <v>9</v>
      </c>
    </row>
    <row r="119" spans="1:13" ht="24" x14ac:dyDescent="0.35">
      <c r="B119" s="869"/>
      <c r="C119" s="874"/>
      <c r="D119" s="869"/>
      <c r="E119" s="869"/>
      <c r="F119" s="869"/>
      <c r="G119" s="869"/>
      <c r="H119" s="874"/>
      <c r="I119" s="139" t="s">
        <v>4171</v>
      </c>
      <c r="J119" s="145" t="s">
        <v>6</v>
      </c>
      <c r="K119" s="145" t="s">
        <v>4172</v>
      </c>
      <c r="L119" s="400" t="str">
        <f>VLOOKUP(K119,CódigosRetorno!$A$2:$B$2000,2,FALSE)</f>
        <v>El dato ingresado en el 'Indicador de tipo de comisión' no corresponde al valor esperado</v>
      </c>
      <c r="M119" s="138" t="s">
        <v>9</v>
      </c>
    </row>
    <row r="120" spans="1:13" ht="24" x14ac:dyDescent="0.35">
      <c r="B120" s="868">
        <f>+B118+1</f>
        <v>34</v>
      </c>
      <c r="C120" s="873" t="s">
        <v>4248</v>
      </c>
      <c r="D120" s="889" t="s">
        <v>329</v>
      </c>
      <c r="E120" s="868" t="s">
        <v>184</v>
      </c>
      <c r="F120" s="131" t="s">
        <v>223</v>
      </c>
      <c r="G120" s="131"/>
      <c r="H120" s="141" t="s">
        <v>4249</v>
      </c>
      <c r="I120" s="139" t="s">
        <v>4129</v>
      </c>
      <c r="J120" s="141"/>
      <c r="K120" s="145" t="s">
        <v>9</v>
      </c>
      <c r="L120" s="400" t="str">
        <f>VLOOKUP(K120,CódigosRetorno!$A$2:$B$2000,2,FALSE)</f>
        <v>-</v>
      </c>
      <c r="M120" s="138" t="s">
        <v>9</v>
      </c>
    </row>
    <row r="121" spans="1:13" s="39" customFormat="1" ht="24" x14ac:dyDescent="0.35">
      <c r="A121" s="2"/>
      <c r="B121" s="885"/>
      <c r="C121" s="886"/>
      <c r="D121" s="890"/>
      <c r="E121" s="885"/>
      <c r="F121" s="868" t="s">
        <v>1177</v>
      </c>
      <c r="G121" s="868" t="s">
        <v>1721</v>
      </c>
      <c r="H121" s="873" t="s">
        <v>1722</v>
      </c>
      <c r="I121" s="139" t="s">
        <v>4250</v>
      </c>
      <c r="J121" s="145" t="s">
        <v>6</v>
      </c>
      <c r="K121" s="147" t="s">
        <v>1724</v>
      </c>
      <c r="L121" s="400" t="str">
        <f>VLOOKUP(K121,CódigosRetorno!$A$2:$B$2000,2,FALSE)</f>
        <v>El dato ingresado como indicador de cargo/descuento no corresponde al valor esperado.</v>
      </c>
      <c r="M121" s="138" t="s">
        <v>9</v>
      </c>
    </row>
    <row r="122" spans="1:13" s="39" customFormat="1" ht="24" x14ac:dyDescent="0.35">
      <c r="A122" s="2"/>
      <c r="B122" s="885"/>
      <c r="C122" s="886"/>
      <c r="D122" s="890"/>
      <c r="E122" s="885"/>
      <c r="F122" s="869"/>
      <c r="G122" s="869"/>
      <c r="H122" s="874"/>
      <c r="I122" s="139" t="s">
        <v>1725</v>
      </c>
      <c r="J122" s="145" t="s">
        <v>6</v>
      </c>
      <c r="K122" s="147" t="s">
        <v>1724</v>
      </c>
      <c r="L122" s="400" t="str">
        <f>VLOOKUP(K122,CódigosRetorno!$A$2:$B$2000,2,FALSE)</f>
        <v>El dato ingresado como indicador de cargo/descuento no corresponde al valor esperado.</v>
      </c>
      <c r="M122" s="138" t="s">
        <v>9</v>
      </c>
    </row>
    <row r="123" spans="1:13" s="39" customFormat="1" ht="24" x14ac:dyDescent="0.35">
      <c r="A123" s="2"/>
      <c r="B123" s="885"/>
      <c r="C123" s="886"/>
      <c r="D123" s="890"/>
      <c r="E123" s="885"/>
      <c r="F123" s="868" t="s">
        <v>330</v>
      </c>
      <c r="G123" s="868" t="s">
        <v>4251</v>
      </c>
      <c r="H123" s="873" t="s">
        <v>1727</v>
      </c>
      <c r="I123" s="139" t="s">
        <v>1852</v>
      </c>
      <c r="J123" s="145" t="s">
        <v>6</v>
      </c>
      <c r="K123" s="147" t="s">
        <v>1728</v>
      </c>
      <c r="L123" s="400" t="str">
        <f>VLOOKUP(K123,CódigosRetorno!$A$2:$B$2000,2,FALSE)</f>
        <v>El XML no contiene el tag o no existe informacion de codigo de motivo de cargo/descuento por item.</v>
      </c>
      <c r="M123" s="138" t="s">
        <v>9</v>
      </c>
    </row>
    <row r="124" spans="1:13" s="39" customFormat="1" ht="24" x14ac:dyDescent="0.35">
      <c r="A124" s="2"/>
      <c r="B124" s="885"/>
      <c r="C124" s="886"/>
      <c r="D124" s="890"/>
      <c r="E124" s="885"/>
      <c r="F124" s="869"/>
      <c r="G124" s="869"/>
      <c r="H124" s="874"/>
      <c r="I124" s="139" t="s">
        <v>4252</v>
      </c>
      <c r="J124" s="145" t="s">
        <v>208</v>
      </c>
      <c r="K124" s="147" t="s">
        <v>1733</v>
      </c>
      <c r="L124" s="400" t="str">
        <f>VLOOKUP(K124,CódigosRetorno!$A$2:$B$2000,2,FALSE)</f>
        <v>El dato ingresado como cargo/descuento no es valido a nivel de ítem.</v>
      </c>
      <c r="M124" s="138" t="s">
        <v>1731</v>
      </c>
    </row>
    <row r="125" spans="1:13" s="39" customFormat="1" x14ac:dyDescent="0.35">
      <c r="A125" s="2"/>
      <c r="B125" s="885"/>
      <c r="C125" s="886"/>
      <c r="D125" s="890"/>
      <c r="E125" s="885"/>
      <c r="F125" s="868"/>
      <c r="G125" s="138" t="s">
        <v>1257</v>
      </c>
      <c r="H125" s="139" t="s">
        <v>1280</v>
      </c>
      <c r="I125" s="139" t="s">
        <v>3149</v>
      </c>
      <c r="J125" s="145" t="s">
        <v>208</v>
      </c>
      <c r="K125" s="147" t="s">
        <v>1281</v>
      </c>
      <c r="L125" s="400" t="str">
        <f>VLOOKUP(K125,CódigosRetorno!$A$2:$B$2000,2,FALSE)</f>
        <v>El dato ingresado como atributo @listAgencyName es incorrecto.</v>
      </c>
      <c r="M125" s="138" t="s">
        <v>9</v>
      </c>
    </row>
    <row r="126" spans="1:13" s="39" customFormat="1" ht="24" x14ac:dyDescent="0.35">
      <c r="A126" s="2"/>
      <c r="B126" s="885"/>
      <c r="C126" s="886"/>
      <c r="D126" s="890"/>
      <c r="E126" s="885"/>
      <c r="F126" s="885"/>
      <c r="G126" s="138" t="s">
        <v>1734</v>
      </c>
      <c r="H126" s="139" t="s">
        <v>1283</v>
      </c>
      <c r="I126" s="139" t="s">
        <v>4253</v>
      </c>
      <c r="J126" s="131" t="s">
        <v>208</v>
      </c>
      <c r="K126" s="145" t="s">
        <v>1285</v>
      </c>
      <c r="L126" s="400" t="str">
        <f>VLOOKUP(K126,CódigosRetorno!$A$2:$B$2000,2,FALSE)</f>
        <v>El dato ingresado como atributo @listName es incorrecto.</v>
      </c>
      <c r="M126" s="138" t="s">
        <v>9</v>
      </c>
    </row>
    <row r="127" spans="1:13" s="39" customFormat="1" ht="36" x14ac:dyDescent="0.35">
      <c r="A127" s="2"/>
      <c r="B127" s="885"/>
      <c r="C127" s="886"/>
      <c r="D127" s="890"/>
      <c r="E127" s="885"/>
      <c r="F127" s="869"/>
      <c r="G127" s="138" t="s">
        <v>1736</v>
      </c>
      <c r="H127" s="139" t="s">
        <v>1287</v>
      </c>
      <c r="I127" s="139" t="s">
        <v>1737</v>
      </c>
      <c r="J127" s="145" t="s">
        <v>208</v>
      </c>
      <c r="K127" s="147" t="s">
        <v>1289</v>
      </c>
      <c r="L127" s="400" t="str">
        <f>VLOOKUP(K127,CódigosRetorno!$A$2:$B$2000,2,FALSE)</f>
        <v>El dato ingresado como atributo @listURI es incorrecto.</v>
      </c>
      <c r="M127" s="138" t="s">
        <v>9</v>
      </c>
    </row>
    <row r="128" spans="1:13" s="39" customFormat="1" ht="36" x14ac:dyDescent="0.35">
      <c r="A128" s="2"/>
      <c r="B128" s="885"/>
      <c r="C128" s="886"/>
      <c r="D128" s="890"/>
      <c r="E128" s="885"/>
      <c r="F128" s="372" t="s">
        <v>300</v>
      </c>
      <c r="G128" s="372" t="s">
        <v>301</v>
      </c>
      <c r="H128" s="139" t="s">
        <v>1741</v>
      </c>
      <c r="I128" s="139" t="s">
        <v>1613</v>
      </c>
      <c r="J128" s="145" t="s">
        <v>6</v>
      </c>
      <c r="K128" s="147" t="s">
        <v>1742</v>
      </c>
      <c r="L128" s="400" t="str">
        <f>VLOOKUP(K128,CódigosRetorno!$A$2:$B$2000,2,FALSE)</f>
        <v>El formato ingresado en el tag cac:InvoiceLine/cac:Allowancecharge/cbc:Amount no cumple con el formato establecido</v>
      </c>
      <c r="M128" s="138" t="s">
        <v>9</v>
      </c>
    </row>
    <row r="129" spans="1:13" s="39" customFormat="1" ht="24" x14ac:dyDescent="0.35">
      <c r="A129" s="2"/>
      <c r="B129" s="869"/>
      <c r="C129" s="874"/>
      <c r="D129" s="891"/>
      <c r="E129" s="869"/>
      <c r="F129" s="138" t="s">
        <v>144</v>
      </c>
      <c r="G129" s="131" t="s">
        <v>3849</v>
      </c>
      <c r="H129" s="95" t="s">
        <v>1570</v>
      </c>
      <c r="I129" s="141" t="s">
        <v>4183</v>
      </c>
      <c r="J129" s="145" t="s">
        <v>6</v>
      </c>
      <c r="K129" s="147" t="s">
        <v>3946</v>
      </c>
      <c r="L129" s="400" t="str">
        <f>VLOOKUP(K129,CódigosRetorno!$A$2:$B$2000,2,FALSE)</f>
        <v>La moneda debe ser la misma en todo el documento</v>
      </c>
      <c r="M129" s="138" t="s">
        <v>1295</v>
      </c>
    </row>
    <row r="130" spans="1:13" s="39" customFormat="1" ht="24" x14ac:dyDescent="0.35">
      <c r="A130" s="2"/>
      <c r="B130" s="868">
        <f>B120+1</f>
        <v>35</v>
      </c>
      <c r="C130" s="873" t="s">
        <v>4254</v>
      </c>
      <c r="D130" s="889" t="s">
        <v>329</v>
      </c>
      <c r="E130" s="889" t="s">
        <v>143</v>
      </c>
      <c r="F130" s="889" t="s">
        <v>300</v>
      </c>
      <c r="G130" s="889" t="s">
        <v>301</v>
      </c>
      <c r="H130" s="873" t="s">
        <v>4185</v>
      </c>
      <c r="I130" s="139" t="s">
        <v>4255</v>
      </c>
      <c r="J130" s="131" t="s">
        <v>6</v>
      </c>
      <c r="K130" s="145" t="s">
        <v>1598</v>
      </c>
      <c r="L130" s="400" t="str">
        <f>VLOOKUP(K130,CódigosRetorno!$A$2:$B$2000,2,FALSE)</f>
        <v>El xml no contiene el tag de impuesto por linea (TaxtTotal).</v>
      </c>
      <c r="M130" s="138" t="s">
        <v>9</v>
      </c>
    </row>
    <row r="131" spans="1:13" s="39" customFormat="1" x14ac:dyDescent="0.35">
      <c r="A131" s="2"/>
      <c r="B131" s="885"/>
      <c r="C131" s="886"/>
      <c r="D131" s="890"/>
      <c r="E131" s="890"/>
      <c r="F131" s="890"/>
      <c r="G131" s="890"/>
      <c r="H131" s="886"/>
      <c r="I131" s="139" t="s">
        <v>4256</v>
      </c>
      <c r="J131" s="131" t="s">
        <v>6</v>
      </c>
      <c r="K131" s="79" t="s">
        <v>1604</v>
      </c>
      <c r="L131" s="400" t="str">
        <f>VLOOKUP(K131,CódigosRetorno!$A$2:$B$2000,2,FALSE)</f>
        <v>El tag cac:TaxTotal no debe repetirse a nivel de Item</v>
      </c>
      <c r="M131" s="138" t="s">
        <v>9</v>
      </c>
    </row>
    <row r="132" spans="1:13" s="39" customFormat="1" ht="36" x14ac:dyDescent="0.35">
      <c r="A132" s="2"/>
      <c r="B132" s="885"/>
      <c r="C132" s="886"/>
      <c r="D132" s="890"/>
      <c r="E132" s="890"/>
      <c r="F132" s="891"/>
      <c r="G132" s="891"/>
      <c r="H132" s="874"/>
      <c r="I132" s="139" t="s">
        <v>2896</v>
      </c>
      <c r="J132" s="131" t="s">
        <v>6</v>
      </c>
      <c r="K132" s="147" t="s">
        <v>1600</v>
      </c>
      <c r="L132" s="400" t="str">
        <f>VLOOKUP(K132,CódigosRetorno!$A$2:$B$2000,2,FALSE)</f>
        <v>El dato ingresado en el monto total de impuestos por línea no cumple con el formato establecido</v>
      </c>
      <c r="M132" s="138" t="s">
        <v>9</v>
      </c>
    </row>
    <row r="133" spans="1:13" s="39" customFormat="1" ht="24" x14ac:dyDescent="0.35">
      <c r="A133" s="2"/>
      <c r="B133" s="885"/>
      <c r="C133" s="886"/>
      <c r="D133" s="890"/>
      <c r="E133" s="890"/>
      <c r="F133" s="138" t="s">
        <v>144</v>
      </c>
      <c r="G133" s="131" t="s">
        <v>3849</v>
      </c>
      <c r="H133" s="95" t="s">
        <v>1570</v>
      </c>
      <c r="I133" s="141" t="s">
        <v>4183</v>
      </c>
      <c r="J133" s="145" t="s">
        <v>6</v>
      </c>
      <c r="K133" s="147" t="s">
        <v>3946</v>
      </c>
      <c r="L133" s="400" t="str">
        <f>VLOOKUP(K133,CódigosRetorno!$A$2:$B$2000,2,FALSE)</f>
        <v>La moneda debe ser la misma en todo el documento</v>
      </c>
      <c r="M133" s="138" t="s">
        <v>9</v>
      </c>
    </row>
    <row r="134" spans="1:13" s="39" customFormat="1" ht="36" x14ac:dyDescent="0.35">
      <c r="A134" s="2"/>
      <c r="B134" s="885"/>
      <c r="C134" s="886"/>
      <c r="D134" s="890"/>
      <c r="E134" s="890"/>
      <c r="F134" s="131" t="s">
        <v>300</v>
      </c>
      <c r="G134" s="131" t="s">
        <v>301</v>
      </c>
      <c r="H134" s="139" t="s">
        <v>4257</v>
      </c>
      <c r="I134" s="139" t="s">
        <v>4230</v>
      </c>
      <c r="J134" s="145" t="s">
        <v>6</v>
      </c>
      <c r="K134" s="147" t="s">
        <v>1607</v>
      </c>
      <c r="L134" s="400" t="str">
        <f>VLOOKUP(K134,CódigosRetorno!$A$2:$B$2000,2,FALSE)</f>
        <v>El dato ingresado en TaxableAmount de la linea no cumple con el formato establecido</v>
      </c>
      <c r="M134" s="138" t="s">
        <v>9</v>
      </c>
    </row>
    <row r="135" spans="1:13" s="39" customFormat="1" ht="24" x14ac:dyDescent="0.35">
      <c r="A135" s="2"/>
      <c r="B135" s="885"/>
      <c r="C135" s="886"/>
      <c r="D135" s="890"/>
      <c r="E135" s="890"/>
      <c r="F135" s="138" t="s">
        <v>144</v>
      </c>
      <c r="G135" s="131" t="s">
        <v>3849</v>
      </c>
      <c r="H135" s="95" t="s">
        <v>1570</v>
      </c>
      <c r="I135" s="141" t="s">
        <v>4183</v>
      </c>
      <c r="J135" s="145" t="s">
        <v>6</v>
      </c>
      <c r="K135" s="147" t="s">
        <v>3946</v>
      </c>
      <c r="L135" s="400" t="str">
        <f>VLOOKUP(K135,CódigosRetorno!$A$2:$B$2000,2,FALSE)</f>
        <v>La moneda debe ser la misma en todo el documento</v>
      </c>
      <c r="M135" s="138" t="s">
        <v>9</v>
      </c>
    </row>
    <row r="136" spans="1:13" s="39" customFormat="1" ht="24" x14ac:dyDescent="0.35">
      <c r="A136" s="2"/>
      <c r="B136" s="885"/>
      <c r="C136" s="886"/>
      <c r="D136" s="890"/>
      <c r="E136" s="890"/>
      <c r="F136" s="889" t="s">
        <v>300</v>
      </c>
      <c r="G136" s="889" t="s">
        <v>301</v>
      </c>
      <c r="H136" s="873" t="s">
        <v>4187</v>
      </c>
      <c r="I136" s="139" t="s">
        <v>1613</v>
      </c>
      <c r="J136" s="145" t="s">
        <v>6</v>
      </c>
      <c r="K136" s="147" t="s">
        <v>1614</v>
      </c>
      <c r="L136" s="400" t="str">
        <f>VLOOKUP(K136,CódigosRetorno!$A$2:$B$2000,2,FALSE)</f>
        <v>El dato ingresado en TaxAmount de la linea no cumple con el formato establecido</v>
      </c>
      <c r="M136" s="138" t="s">
        <v>9</v>
      </c>
    </row>
    <row r="137" spans="1:13" s="39" customFormat="1" ht="36" x14ac:dyDescent="0.35">
      <c r="A137" s="2"/>
      <c r="B137" s="885"/>
      <c r="C137" s="886"/>
      <c r="D137" s="890"/>
      <c r="E137" s="890"/>
      <c r="F137" s="891"/>
      <c r="G137" s="891"/>
      <c r="H137" s="874"/>
      <c r="I137" s="139" t="s">
        <v>4258</v>
      </c>
      <c r="J137" s="145" t="s">
        <v>208</v>
      </c>
      <c r="K137" s="147" t="s">
        <v>4189</v>
      </c>
      <c r="L137" s="400" t="str">
        <f>VLOOKUP(K137,CódigosRetorno!$A$2:$B$2000,2,FALSE)</f>
        <v>El monto de IGV de la línea no coincide con el valor calculado</v>
      </c>
      <c r="M137" s="138" t="s">
        <v>9</v>
      </c>
    </row>
    <row r="138" spans="1:13" s="39" customFormat="1" ht="24" x14ac:dyDescent="0.35">
      <c r="A138" s="2"/>
      <c r="B138" s="885"/>
      <c r="C138" s="886"/>
      <c r="D138" s="890"/>
      <c r="E138" s="890"/>
      <c r="F138" s="409" t="s">
        <v>144</v>
      </c>
      <c r="G138" s="131" t="s">
        <v>3849</v>
      </c>
      <c r="H138" s="95" t="s">
        <v>1570</v>
      </c>
      <c r="I138" s="141" t="s">
        <v>4183</v>
      </c>
      <c r="J138" s="145" t="s">
        <v>6</v>
      </c>
      <c r="K138" s="147" t="s">
        <v>3946</v>
      </c>
      <c r="L138" s="400" t="str">
        <f>VLOOKUP(K138,CódigosRetorno!$A$2:$B$2000,2,FALSE)</f>
        <v>La moneda debe ser la misma en todo el documento</v>
      </c>
      <c r="M138" s="138" t="s">
        <v>1295</v>
      </c>
    </row>
    <row r="139" spans="1:13" s="39" customFormat="1" ht="24" x14ac:dyDescent="0.35">
      <c r="A139" s="2"/>
      <c r="B139" s="885"/>
      <c r="C139" s="886"/>
      <c r="D139" s="890"/>
      <c r="E139" s="890"/>
      <c r="F139" s="889" t="s">
        <v>664</v>
      </c>
      <c r="G139" s="889" t="s">
        <v>4190</v>
      </c>
      <c r="H139" s="873" t="s">
        <v>4191</v>
      </c>
      <c r="I139" s="139" t="s">
        <v>4259</v>
      </c>
      <c r="J139" s="145" t="s">
        <v>6</v>
      </c>
      <c r="K139" s="147" t="s">
        <v>4260</v>
      </c>
      <c r="L139" s="400" t="str">
        <f>VLOOKUP(K139,CódigosRetorno!$A$2:$B$2000,2,FALSE)</f>
        <v>Debe indicar el IGV. Es un campo obligatorio</v>
      </c>
      <c r="M139" s="138" t="s">
        <v>9</v>
      </c>
    </row>
    <row r="140" spans="1:13" s="39" customFormat="1" ht="24" x14ac:dyDescent="0.35">
      <c r="A140" s="2"/>
      <c r="B140" s="885"/>
      <c r="C140" s="886"/>
      <c r="D140" s="890"/>
      <c r="E140" s="890"/>
      <c r="F140" s="890"/>
      <c r="G140" s="890"/>
      <c r="H140" s="886"/>
      <c r="I140" s="139" t="s">
        <v>66</v>
      </c>
      <c r="J140" s="145" t="s">
        <v>6</v>
      </c>
      <c r="K140" s="147" t="s">
        <v>1651</v>
      </c>
      <c r="L140" s="400" t="str">
        <f>VLOOKUP(K140,CódigosRetorno!$A$2:$B$2000,2,FALSE)</f>
        <v>El XML no contiene el tag cac:TaxCategory/cac:TaxScheme/cbc:ID del Item</v>
      </c>
      <c r="M140" s="138" t="s">
        <v>9</v>
      </c>
    </row>
    <row r="141" spans="1:13" s="39" customFormat="1" x14ac:dyDescent="0.35">
      <c r="A141" s="2"/>
      <c r="B141" s="885"/>
      <c r="C141" s="886"/>
      <c r="D141" s="890"/>
      <c r="E141" s="890"/>
      <c r="F141" s="890"/>
      <c r="G141" s="890"/>
      <c r="H141" s="886"/>
      <c r="I141" s="139" t="s">
        <v>4192</v>
      </c>
      <c r="J141" s="145" t="s">
        <v>6</v>
      </c>
      <c r="K141" s="147" t="s">
        <v>1652</v>
      </c>
      <c r="L141" s="400" t="str">
        <f>VLOOKUP(K141,CódigosRetorno!$A$2:$B$2000,2,FALSE)</f>
        <v>El codigo del tributo es invalido</v>
      </c>
      <c r="M141" s="138" t="s">
        <v>9</v>
      </c>
    </row>
    <row r="142" spans="1:13" s="39" customFormat="1" ht="24" x14ac:dyDescent="0.35">
      <c r="A142" s="2"/>
      <c r="B142" s="885"/>
      <c r="C142" s="886"/>
      <c r="D142" s="890"/>
      <c r="E142" s="891"/>
      <c r="F142" s="891"/>
      <c r="G142" s="891"/>
      <c r="H142" s="874"/>
      <c r="I142" s="139" t="s">
        <v>4193</v>
      </c>
      <c r="J142" s="145" t="s">
        <v>6</v>
      </c>
      <c r="K142" s="147" t="s">
        <v>1655</v>
      </c>
      <c r="L142" s="400" t="str">
        <f>VLOOKUP(K142,CódigosRetorno!$A$2:$B$2000,2,FALSE)</f>
        <v>El código de tributo no debe repetirse a nivel de item</v>
      </c>
      <c r="M142" s="138" t="s">
        <v>9</v>
      </c>
    </row>
    <row r="143" spans="1:13" s="39" customFormat="1" ht="24" x14ac:dyDescent="0.35">
      <c r="A143" s="2"/>
      <c r="B143" s="885"/>
      <c r="C143" s="886"/>
      <c r="D143" s="890"/>
      <c r="E143" s="889" t="s">
        <v>184</v>
      </c>
      <c r="F143" s="889"/>
      <c r="G143" s="138" t="s">
        <v>1661</v>
      </c>
      <c r="H143" s="139" t="s">
        <v>1329</v>
      </c>
      <c r="I143" s="139" t="s">
        <v>1662</v>
      </c>
      <c r="J143" s="131" t="s">
        <v>208</v>
      </c>
      <c r="K143" s="145" t="s">
        <v>1331</v>
      </c>
      <c r="L143" s="400" t="str">
        <f>VLOOKUP(K143,CódigosRetorno!$A$2:$B$2000,2,FALSE)</f>
        <v>El dato ingresado como atributo @schemeName es incorrecto.</v>
      </c>
      <c r="M143" s="138" t="s">
        <v>9</v>
      </c>
    </row>
    <row r="144" spans="1:13" s="39" customFormat="1" ht="24" x14ac:dyDescent="0.35">
      <c r="A144" s="2"/>
      <c r="B144" s="885"/>
      <c r="C144" s="886"/>
      <c r="D144" s="890"/>
      <c r="E144" s="890"/>
      <c r="F144" s="890"/>
      <c r="G144" s="138" t="s">
        <v>1257</v>
      </c>
      <c r="H144" s="139" t="s">
        <v>1258</v>
      </c>
      <c r="I144" s="139" t="s">
        <v>1259</v>
      </c>
      <c r="J144" s="131" t="s">
        <v>208</v>
      </c>
      <c r="K144" s="145" t="s">
        <v>1260</v>
      </c>
      <c r="L144" s="400" t="str">
        <f>VLOOKUP(K144,CódigosRetorno!$A$2:$B$2000,2,FALSE)</f>
        <v>El dato ingresado como atributo @schemeAgencyName es incorrecto.</v>
      </c>
      <c r="M144" s="138" t="s">
        <v>9</v>
      </c>
    </row>
    <row r="145" spans="1:13" s="39" customFormat="1" ht="36" x14ac:dyDescent="0.35">
      <c r="A145" s="2"/>
      <c r="B145" s="869"/>
      <c r="C145" s="874"/>
      <c r="D145" s="891"/>
      <c r="E145" s="891"/>
      <c r="F145" s="891"/>
      <c r="G145" s="138" t="s">
        <v>1690</v>
      </c>
      <c r="H145" s="95" t="s">
        <v>1333</v>
      </c>
      <c r="I145" s="139" t="s">
        <v>1664</v>
      </c>
      <c r="J145" s="145" t="s">
        <v>208</v>
      </c>
      <c r="K145" s="147" t="s">
        <v>1335</v>
      </c>
      <c r="L145" s="400" t="str">
        <f>VLOOKUP(K145,CódigosRetorno!$A$2:$B$2000,2,FALSE)</f>
        <v>El dato ingresado como atributo @schemeURI es incorrecto.</v>
      </c>
      <c r="M145" s="138" t="s">
        <v>9</v>
      </c>
    </row>
    <row r="146" spans="1:13" s="39" customFormat="1" ht="24" x14ac:dyDescent="0.35">
      <c r="A146" s="2"/>
      <c r="B146" s="892">
        <f>+B130+1</f>
        <v>36</v>
      </c>
      <c r="C146" s="915" t="s">
        <v>1182</v>
      </c>
      <c r="D146" s="892" t="s">
        <v>329</v>
      </c>
      <c r="E146" s="892" t="s">
        <v>143</v>
      </c>
      <c r="F146" s="892" t="s">
        <v>300</v>
      </c>
      <c r="G146" s="892" t="s">
        <v>301</v>
      </c>
      <c r="H146" s="915" t="s">
        <v>4196</v>
      </c>
      <c r="I146" s="139" t="s">
        <v>4197</v>
      </c>
      <c r="J146" s="145" t="s">
        <v>6</v>
      </c>
      <c r="K146" s="145" t="s">
        <v>4198</v>
      </c>
      <c r="L146" s="400" t="str">
        <f>VLOOKUP(K146,CódigosRetorno!$A$2:$B$2000,2,FALSE)</f>
        <v xml:space="preserve">Debe consignar el tag /cac:InvoiceLine/cac:ItemPriceExtension  </v>
      </c>
      <c r="M146" s="138" t="s">
        <v>9</v>
      </c>
    </row>
    <row r="147" spans="1:13" s="39" customFormat="1" ht="36" x14ac:dyDescent="0.35">
      <c r="A147" s="2"/>
      <c r="B147" s="892"/>
      <c r="C147" s="915"/>
      <c r="D147" s="892"/>
      <c r="E147" s="892"/>
      <c r="F147" s="892"/>
      <c r="G147" s="892"/>
      <c r="H147" s="915"/>
      <c r="I147" s="139" t="s">
        <v>1613</v>
      </c>
      <c r="J147" s="145" t="s">
        <v>6</v>
      </c>
      <c r="K147" s="147" t="s">
        <v>4199</v>
      </c>
      <c r="L147" s="400" t="str">
        <f>VLOOKUP(K147,CódigosRetorno!$A$2:$B$2000,2,FALSE)</f>
        <v>El dato ingresado en el tag /cac:InvoiceLine/cac:ItemPriceExtension/cbc:Amount no cumple con el formato establecido</v>
      </c>
      <c r="M147" s="138" t="s">
        <v>9</v>
      </c>
    </row>
    <row r="148" spans="1:13" s="39" customFormat="1" ht="48" x14ac:dyDescent="0.35">
      <c r="A148" s="2"/>
      <c r="B148" s="892"/>
      <c r="C148" s="915"/>
      <c r="D148" s="892"/>
      <c r="E148" s="892"/>
      <c r="F148" s="892"/>
      <c r="G148" s="892"/>
      <c r="H148" s="915"/>
      <c r="I148" s="139" t="s">
        <v>4261</v>
      </c>
      <c r="J148" s="145" t="s">
        <v>208</v>
      </c>
      <c r="K148" s="147" t="s">
        <v>4201</v>
      </c>
      <c r="L148" s="400" t="str">
        <f>VLOOKUP(K148,CódigosRetorno!$A$2:$B$2000,2,FALSE)</f>
        <v>El importe del campo /cac:InvoiceLine/cac:ItemPriceExtension/cbc:Amount no coincide con el valor calculado</v>
      </c>
      <c r="M148" s="138" t="s">
        <v>9</v>
      </c>
    </row>
    <row r="149" spans="1:13" s="39" customFormat="1" ht="24" x14ac:dyDescent="0.35">
      <c r="A149" s="2"/>
      <c r="B149" s="892"/>
      <c r="C149" s="915"/>
      <c r="D149" s="892"/>
      <c r="E149" s="892"/>
      <c r="F149" s="131" t="s">
        <v>144</v>
      </c>
      <c r="G149" s="131" t="s">
        <v>3849</v>
      </c>
      <c r="H149" s="95" t="s">
        <v>1570</v>
      </c>
      <c r="I149" s="141" t="s">
        <v>4183</v>
      </c>
      <c r="J149" s="145" t="s">
        <v>6</v>
      </c>
      <c r="K149" s="147" t="s">
        <v>3946</v>
      </c>
      <c r="L149" s="400" t="str">
        <f>VLOOKUP(K149,CódigosRetorno!$A$2:$B$2000,2,FALSE)</f>
        <v>La moneda debe ser la misma en todo el documento</v>
      </c>
      <c r="M149" s="138" t="s">
        <v>1295</v>
      </c>
    </row>
    <row r="150" spans="1:13" s="39" customFormat="1" x14ac:dyDescent="0.35">
      <c r="A150" s="2"/>
      <c r="B150" s="1128" t="s">
        <v>4262</v>
      </c>
      <c r="C150" s="1129"/>
      <c r="D150" s="1129"/>
      <c r="E150" s="1140"/>
      <c r="F150" s="598"/>
      <c r="G150" s="598"/>
      <c r="H150" s="598"/>
      <c r="I150" s="598"/>
      <c r="J150" s="598"/>
      <c r="K150" s="705" t="s">
        <v>9</v>
      </c>
      <c r="L150" s="691" t="str">
        <f>VLOOKUP(K150,CódigosRetorno!$A$2:$B$2000,2,FALSE)</f>
        <v>-</v>
      </c>
      <c r="M150" s="596"/>
    </row>
    <row r="151" spans="1:13" s="39" customFormat="1" ht="24" x14ac:dyDescent="0.35">
      <c r="A151" s="2"/>
      <c r="B151" s="892">
        <f>B146+1</f>
        <v>37</v>
      </c>
      <c r="C151" s="950" t="s">
        <v>4263</v>
      </c>
      <c r="D151" s="872" t="s">
        <v>63</v>
      </c>
      <c r="E151" s="892" t="s">
        <v>143</v>
      </c>
      <c r="F151" s="892" t="s">
        <v>300</v>
      </c>
      <c r="G151" s="892" t="s">
        <v>301</v>
      </c>
      <c r="H151" s="915" t="s">
        <v>1881</v>
      </c>
      <c r="I151" s="139" t="s">
        <v>4169</v>
      </c>
      <c r="J151" s="145" t="s">
        <v>6</v>
      </c>
      <c r="K151" s="145" t="s">
        <v>4264</v>
      </c>
      <c r="L151" s="400" t="str">
        <f>VLOOKUP(K151,CódigosRetorno!$A$2:$B$2000,2,FALSE)</f>
        <v>El XML no contiene el tag cac:LegalMonetaryTotal/cbc:LineExtensionAmount</v>
      </c>
      <c r="M151" s="138" t="s">
        <v>9</v>
      </c>
    </row>
    <row r="152" spans="1:13" s="39" customFormat="1" ht="36" x14ac:dyDescent="0.35">
      <c r="A152" s="2"/>
      <c r="B152" s="892"/>
      <c r="C152" s="950"/>
      <c r="D152" s="872"/>
      <c r="E152" s="892"/>
      <c r="F152" s="892"/>
      <c r="G152" s="892"/>
      <c r="H152" s="915"/>
      <c r="I152" s="139" t="s">
        <v>1613</v>
      </c>
      <c r="J152" s="145" t="s">
        <v>6</v>
      </c>
      <c r="K152" s="147" t="s">
        <v>4265</v>
      </c>
      <c r="L152" s="400" t="str">
        <f>VLOOKUP(K152,CódigosRetorno!$A$2:$B$2000,2,FALSE)</f>
        <v>El dato ingresado en el tag cac:LegalMonetaryTotal/cbc:LineExtensionAmount no cumple con el formato establecido</v>
      </c>
      <c r="M152" s="138" t="s">
        <v>9</v>
      </c>
    </row>
    <row r="153" spans="1:13" s="39" customFormat="1" ht="24" x14ac:dyDescent="0.35">
      <c r="A153" s="2"/>
      <c r="B153" s="892"/>
      <c r="C153" s="950"/>
      <c r="D153" s="872"/>
      <c r="E153" s="892"/>
      <c r="F153" s="131" t="s">
        <v>144</v>
      </c>
      <c r="G153" s="131" t="s">
        <v>3849</v>
      </c>
      <c r="H153" s="139" t="s">
        <v>4266</v>
      </c>
      <c r="I153" s="141" t="s">
        <v>1293</v>
      </c>
      <c r="J153" s="145" t="s">
        <v>6</v>
      </c>
      <c r="K153" s="147" t="s">
        <v>1294</v>
      </c>
      <c r="L153" s="400" t="str">
        <f>VLOOKUP(K153,CódigosRetorno!$A$2:$B$2000,2,FALSE)</f>
        <v>El valor ingresado como moneda del comprobante no es valido (catalogo nro 02).</v>
      </c>
      <c r="M153" s="138" t="s">
        <v>1295</v>
      </c>
    </row>
    <row r="154" spans="1:13" s="39" customFormat="1" ht="24" x14ac:dyDescent="0.35">
      <c r="A154" s="2"/>
      <c r="B154" s="892">
        <f>B151+1</f>
        <v>38</v>
      </c>
      <c r="C154" s="950" t="s">
        <v>4267</v>
      </c>
      <c r="D154" s="872" t="s">
        <v>63</v>
      </c>
      <c r="E154" s="892" t="s">
        <v>143</v>
      </c>
      <c r="F154" s="889" t="s">
        <v>300</v>
      </c>
      <c r="G154" s="889" t="s">
        <v>301</v>
      </c>
      <c r="H154" s="873" t="s">
        <v>1877</v>
      </c>
      <c r="I154" s="139" t="s">
        <v>4186</v>
      </c>
      <c r="J154" s="145" t="s">
        <v>6</v>
      </c>
      <c r="K154" s="147" t="s">
        <v>1878</v>
      </c>
      <c r="L154" s="400" t="str">
        <f>VLOOKUP(K154,CódigosRetorno!$A$2:$B$2000,2,FALSE)</f>
        <v>El dato ingresado en PayableAmount no cumple con el formato establecido</v>
      </c>
      <c r="M154" s="138" t="s">
        <v>9</v>
      </c>
    </row>
    <row r="155" spans="1:13" s="39" customFormat="1" ht="156" x14ac:dyDescent="0.35">
      <c r="A155" s="2"/>
      <c r="B155" s="892"/>
      <c r="C155" s="950"/>
      <c r="D155" s="872"/>
      <c r="E155" s="892"/>
      <c r="F155" s="891"/>
      <c r="G155" s="891"/>
      <c r="H155" s="874"/>
      <c r="I155" s="139" t="s">
        <v>4268</v>
      </c>
      <c r="J155" s="145" t="s">
        <v>208</v>
      </c>
      <c r="K155" s="147" t="s">
        <v>4269</v>
      </c>
      <c r="L155" s="400" t="str">
        <f>VLOOKUP(K155,CódigosRetorno!$A$2:$B$2000,2,FALSE)</f>
        <v>El importe del campo /cac:LegalMonetaryTotal/cbc:PayableAmount no coincide con el valor calculado</v>
      </c>
      <c r="M155" s="138" t="s">
        <v>9</v>
      </c>
    </row>
    <row r="156" spans="1:13" s="39" customFormat="1" ht="24" x14ac:dyDescent="0.35">
      <c r="A156" s="2"/>
      <c r="B156" s="892"/>
      <c r="C156" s="950"/>
      <c r="D156" s="872"/>
      <c r="E156" s="892"/>
      <c r="F156" s="131" t="s">
        <v>144</v>
      </c>
      <c r="G156" s="131" t="s">
        <v>3849</v>
      </c>
      <c r="H156" s="139" t="s">
        <v>4270</v>
      </c>
      <c r="I156" s="141" t="s">
        <v>4183</v>
      </c>
      <c r="J156" s="145" t="s">
        <v>6</v>
      </c>
      <c r="K156" s="147" t="s">
        <v>3946</v>
      </c>
      <c r="L156" s="400" t="str">
        <f>VLOOKUP(K156,CódigosRetorno!$A$2:$B$2000,2,FALSE)</f>
        <v>La moneda debe ser la misma en todo el documento</v>
      </c>
      <c r="M156" s="138" t="s">
        <v>1295</v>
      </c>
    </row>
    <row r="157" spans="1:13" s="39" customFormat="1" x14ac:dyDescent="0.35">
      <c r="A157" s="2"/>
      <c r="B157" s="38"/>
      <c r="C157" s="2"/>
      <c r="D157" s="38"/>
      <c r="E157" s="38"/>
      <c r="F157" s="38"/>
      <c r="G157" s="38"/>
      <c r="K157" s="46"/>
      <c r="M157" s="54"/>
    </row>
    <row r="158" spans="1:13" s="39" customFormat="1" hidden="1" x14ac:dyDescent="0.35">
      <c r="A158" s="2"/>
      <c r="B158" s="38"/>
      <c r="C158" s="2"/>
      <c r="D158" s="38"/>
      <c r="E158" s="38"/>
      <c r="F158" s="38"/>
      <c r="G158" s="38"/>
      <c r="K158" s="46"/>
      <c r="M158" s="54"/>
    </row>
    <row r="159" spans="1:13" s="39" customFormat="1" hidden="1" x14ac:dyDescent="0.35">
      <c r="A159" s="2"/>
      <c r="B159" s="38"/>
      <c r="C159" s="2"/>
      <c r="D159" s="38"/>
      <c r="E159" s="38"/>
      <c r="F159" s="38"/>
      <c r="G159" s="38"/>
      <c r="K159" s="46"/>
      <c r="M159" s="54"/>
    </row>
    <row r="160" spans="1:13" s="39" customFormat="1" hidden="1" x14ac:dyDescent="0.35">
      <c r="A160" s="2"/>
      <c r="B160" s="38"/>
      <c r="C160" s="2"/>
      <c r="D160" s="38"/>
      <c r="E160" s="38"/>
      <c r="F160" s="38"/>
      <c r="G160" s="38"/>
      <c r="K160" s="46"/>
      <c r="M160" s="54"/>
    </row>
    <row r="161" spans="1:13" s="39" customFormat="1" hidden="1" x14ac:dyDescent="0.35">
      <c r="A161" s="2"/>
      <c r="B161" s="38"/>
      <c r="C161" s="2"/>
      <c r="D161" s="38"/>
      <c r="E161" s="38"/>
      <c r="F161" s="38"/>
      <c r="G161" s="38"/>
      <c r="K161" s="46"/>
      <c r="M161" s="54"/>
    </row>
    <row r="162" spans="1:13" s="39" customFormat="1" hidden="1" x14ac:dyDescent="0.35">
      <c r="A162" s="2"/>
      <c r="B162" s="38"/>
      <c r="C162" s="2"/>
      <c r="D162" s="38"/>
      <c r="E162" s="38"/>
      <c r="F162" s="38"/>
      <c r="G162" s="38"/>
      <c r="K162" s="46"/>
      <c r="M162" s="54"/>
    </row>
    <row r="163" spans="1:13" s="39" customFormat="1" hidden="1" x14ac:dyDescent="0.35">
      <c r="A163" s="2"/>
      <c r="B163" s="38"/>
      <c r="C163" s="2"/>
      <c r="D163" s="38"/>
      <c r="E163" s="38"/>
      <c r="F163" s="38"/>
      <c r="G163" s="38"/>
      <c r="K163" s="46"/>
      <c r="M163" s="54"/>
    </row>
    <row r="164" spans="1:13" s="39" customFormat="1" hidden="1" x14ac:dyDescent="0.35">
      <c r="A164" s="2"/>
      <c r="B164" s="38"/>
      <c r="C164" s="2"/>
      <c r="D164" s="38"/>
      <c r="E164" s="38"/>
      <c r="F164" s="38"/>
      <c r="G164" s="38"/>
      <c r="K164" s="46"/>
      <c r="M164" s="54"/>
    </row>
    <row r="165" spans="1:13" s="39" customFormat="1" hidden="1" x14ac:dyDescent="0.35">
      <c r="A165" s="2"/>
      <c r="B165" s="38"/>
      <c r="C165" s="2"/>
      <c r="D165" s="38"/>
      <c r="E165" s="38"/>
      <c r="F165" s="38"/>
      <c r="G165" s="38"/>
      <c r="K165" s="46"/>
      <c r="M165" s="54"/>
    </row>
    <row r="166" spans="1:13" s="39" customFormat="1" hidden="1" x14ac:dyDescent="0.35">
      <c r="A166" s="2"/>
      <c r="B166" s="38"/>
      <c r="C166" s="2"/>
      <c r="D166" s="38"/>
      <c r="E166" s="38"/>
      <c r="F166" s="38"/>
      <c r="G166" s="38"/>
      <c r="K166" s="46"/>
      <c r="M166" s="54"/>
    </row>
    <row r="167" spans="1:13" s="39" customFormat="1" hidden="1" x14ac:dyDescent="0.35">
      <c r="A167" s="2"/>
      <c r="B167" s="38"/>
      <c r="C167" s="2"/>
      <c r="D167" s="38"/>
      <c r="E167" s="38"/>
      <c r="F167" s="38"/>
      <c r="G167" s="38"/>
      <c r="K167" s="46"/>
      <c r="M167" s="54"/>
    </row>
    <row r="168" spans="1:13" s="39" customFormat="1" hidden="1" x14ac:dyDescent="0.35">
      <c r="A168" s="2"/>
      <c r="B168" s="38"/>
      <c r="C168" s="2"/>
      <c r="D168" s="38"/>
      <c r="E168" s="38"/>
      <c r="F168" s="38"/>
      <c r="G168" s="38"/>
      <c r="K168" s="46"/>
      <c r="M168" s="54"/>
    </row>
    <row r="169" spans="1:13" s="39" customFormat="1" hidden="1" x14ac:dyDescent="0.35">
      <c r="A169" s="2"/>
      <c r="B169" s="38"/>
      <c r="C169" s="2"/>
      <c r="D169" s="38"/>
      <c r="E169" s="38"/>
      <c r="F169" s="38"/>
      <c r="G169" s="38"/>
      <c r="K169" s="46"/>
      <c r="M169" s="54"/>
    </row>
    <row r="170" spans="1:13" s="39" customFormat="1" hidden="1" x14ac:dyDescent="0.35">
      <c r="A170" s="2"/>
      <c r="B170" s="38"/>
      <c r="C170" s="2"/>
      <c r="D170" s="38"/>
      <c r="E170" s="38"/>
      <c r="F170" s="38"/>
      <c r="G170" s="38"/>
      <c r="K170" s="46"/>
      <c r="M170" s="54"/>
    </row>
    <row r="171" spans="1:13" s="39" customFormat="1" hidden="1" x14ac:dyDescent="0.35">
      <c r="A171" s="2"/>
      <c r="B171" s="38"/>
      <c r="C171" s="2"/>
      <c r="D171" s="38"/>
      <c r="E171" s="38"/>
      <c r="F171" s="38"/>
      <c r="G171" s="38"/>
      <c r="K171" s="46"/>
      <c r="M171" s="54"/>
    </row>
    <row r="172" spans="1:13" s="39" customFormat="1" hidden="1" x14ac:dyDescent="0.35">
      <c r="A172" s="2"/>
      <c r="B172" s="38"/>
      <c r="C172" s="2"/>
      <c r="D172" s="38"/>
      <c r="E172" s="38"/>
      <c r="F172" s="38"/>
      <c r="G172" s="38"/>
      <c r="K172" s="46"/>
      <c r="M172" s="54"/>
    </row>
    <row r="173" spans="1:13" s="39" customFormat="1" hidden="1" x14ac:dyDescent="0.35">
      <c r="A173" s="2"/>
      <c r="B173" s="38"/>
      <c r="C173" s="2"/>
      <c r="D173" s="38"/>
      <c r="E173" s="38"/>
      <c r="F173" s="38"/>
      <c r="G173" s="38"/>
      <c r="K173" s="46"/>
      <c r="M173" s="54"/>
    </row>
    <row r="174" spans="1:13" s="39" customFormat="1" hidden="1" x14ac:dyDescent="0.35">
      <c r="A174" s="2"/>
      <c r="B174" s="38"/>
      <c r="C174" s="2"/>
      <c r="D174" s="38"/>
      <c r="E174" s="38"/>
      <c r="F174" s="38"/>
      <c r="G174" s="38"/>
      <c r="K174" s="46"/>
      <c r="M174" s="54"/>
    </row>
    <row r="175" spans="1:13" s="39" customFormat="1" hidden="1" x14ac:dyDescent="0.35">
      <c r="A175" s="2"/>
      <c r="B175" s="38"/>
      <c r="C175" s="2"/>
      <c r="D175" s="38"/>
      <c r="E175" s="38"/>
      <c r="F175" s="38"/>
      <c r="G175" s="38"/>
      <c r="K175" s="46"/>
      <c r="M175" s="54"/>
    </row>
    <row r="176" spans="1:13" s="39" customFormat="1" hidden="1" x14ac:dyDescent="0.35">
      <c r="A176" s="2"/>
      <c r="B176" s="38"/>
      <c r="C176" s="2"/>
      <c r="D176" s="38"/>
      <c r="E176" s="38"/>
      <c r="F176" s="38"/>
      <c r="G176" s="38"/>
      <c r="K176" s="46"/>
      <c r="M176" s="54"/>
    </row>
    <row r="177" spans="1:13" s="39" customFormat="1" hidden="1" x14ac:dyDescent="0.35">
      <c r="A177" s="2"/>
      <c r="B177" s="38"/>
      <c r="C177" s="2"/>
      <c r="D177" s="38"/>
      <c r="E177" s="38"/>
      <c r="F177" s="38"/>
      <c r="G177" s="38"/>
      <c r="K177" s="46"/>
      <c r="M177" s="54"/>
    </row>
    <row r="178" spans="1:13" s="39" customFormat="1" hidden="1" x14ac:dyDescent="0.35">
      <c r="A178" s="2"/>
      <c r="B178" s="38"/>
      <c r="C178" s="2"/>
      <c r="D178" s="38"/>
      <c r="E178" s="38"/>
      <c r="F178" s="38"/>
      <c r="G178" s="38"/>
      <c r="K178" s="46"/>
      <c r="M178" s="54"/>
    </row>
    <row r="179" spans="1:13" s="39" customFormat="1" hidden="1" x14ac:dyDescent="0.35">
      <c r="A179" s="2"/>
      <c r="B179" s="38"/>
      <c r="C179" s="2"/>
      <c r="D179" s="38"/>
      <c r="E179" s="38"/>
      <c r="F179" s="38"/>
      <c r="G179" s="38"/>
      <c r="K179" s="46"/>
      <c r="M179" s="54"/>
    </row>
    <row r="180" spans="1:13" s="39" customFormat="1" hidden="1" x14ac:dyDescent="0.35">
      <c r="A180" s="2"/>
      <c r="B180" s="38"/>
      <c r="C180" s="2"/>
      <c r="D180" s="38"/>
      <c r="E180" s="38"/>
      <c r="F180" s="38"/>
      <c r="G180" s="38"/>
      <c r="K180" s="46"/>
      <c r="M180" s="54"/>
    </row>
    <row r="181" spans="1:13" s="39" customFormat="1" hidden="1" x14ac:dyDescent="0.35">
      <c r="A181" s="2"/>
      <c r="B181" s="38"/>
      <c r="C181" s="2"/>
      <c r="D181" s="38"/>
      <c r="E181" s="38"/>
      <c r="F181" s="38"/>
      <c r="G181" s="38"/>
      <c r="K181" s="46"/>
      <c r="M181" s="54"/>
    </row>
    <row r="182" spans="1:13" s="39" customFormat="1" hidden="1" x14ac:dyDescent="0.35">
      <c r="A182" s="2"/>
      <c r="B182" s="38"/>
      <c r="C182" s="2"/>
      <c r="D182" s="38"/>
      <c r="E182" s="38"/>
      <c r="F182" s="38"/>
      <c r="G182" s="38"/>
      <c r="K182" s="46"/>
      <c r="M182" s="54"/>
    </row>
    <row r="183" spans="1:13" s="39" customFormat="1" hidden="1" x14ac:dyDescent="0.35">
      <c r="A183" s="2"/>
      <c r="B183" s="38"/>
      <c r="C183" s="2"/>
      <c r="D183" s="38"/>
      <c r="E183" s="38"/>
      <c r="F183" s="38"/>
      <c r="G183" s="38"/>
      <c r="K183" s="46"/>
      <c r="M183" s="54"/>
    </row>
    <row r="184" spans="1:13" s="39" customFormat="1" hidden="1" x14ac:dyDescent="0.35">
      <c r="A184" s="2"/>
      <c r="B184" s="38"/>
      <c r="C184" s="2"/>
      <c r="D184" s="38"/>
      <c r="E184" s="38"/>
      <c r="F184" s="38"/>
      <c r="G184" s="38"/>
      <c r="K184" s="46"/>
      <c r="M184" s="54"/>
    </row>
    <row r="185" spans="1:13" s="39" customFormat="1" hidden="1" x14ac:dyDescent="0.35">
      <c r="A185" s="2"/>
      <c r="B185" s="38"/>
      <c r="C185" s="2"/>
      <c r="D185" s="38"/>
      <c r="E185" s="38"/>
      <c r="F185" s="38"/>
      <c r="G185" s="38"/>
      <c r="K185" s="46"/>
      <c r="M185" s="54"/>
    </row>
    <row r="186" spans="1:13" s="39" customFormat="1" hidden="1" x14ac:dyDescent="0.35">
      <c r="A186" s="2"/>
      <c r="B186" s="38"/>
      <c r="C186" s="2"/>
      <c r="D186" s="38"/>
      <c r="E186" s="38"/>
      <c r="F186" s="38"/>
      <c r="G186" s="38"/>
      <c r="K186" s="46"/>
      <c r="M186" s="54"/>
    </row>
    <row r="187" spans="1:13" s="39" customFormat="1" hidden="1" x14ac:dyDescent="0.35">
      <c r="A187" s="2"/>
      <c r="B187" s="38"/>
      <c r="C187" s="2"/>
      <c r="D187" s="38"/>
      <c r="E187" s="38"/>
      <c r="F187" s="38"/>
      <c r="G187" s="38"/>
      <c r="K187" s="46"/>
      <c r="M187" s="54"/>
    </row>
    <row r="188" spans="1:13" s="39" customFormat="1" hidden="1" x14ac:dyDescent="0.35">
      <c r="A188" s="2"/>
      <c r="B188" s="38"/>
      <c r="C188" s="2"/>
      <c r="D188" s="38"/>
      <c r="E188" s="38"/>
      <c r="F188" s="38"/>
      <c r="G188" s="38"/>
      <c r="K188" s="46"/>
      <c r="M188" s="54"/>
    </row>
    <row r="189" spans="1:13" s="39" customFormat="1" hidden="1" x14ac:dyDescent="0.35">
      <c r="A189" s="2"/>
      <c r="B189" s="38"/>
      <c r="C189" s="2"/>
      <c r="D189" s="38"/>
      <c r="E189" s="38"/>
      <c r="F189" s="38"/>
      <c r="G189" s="38"/>
      <c r="K189" s="46"/>
      <c r="M189" s="54"/>
    </row>
    <row r="190" spans="1:13" s="39" customFormat="1" hidden="1" x14ac:dyDescent="0.35">
      <c r="A190" s="2"/>
      <c r="B190" s="38"/>
      <c r="C190" s="2"/>
      <c r="D190" s="38"/>
      <c r="E190" s="38"/>
      <c r="F190" s="38"/>
      <c r="G190" s="38"/>
      <c r="K190" s="46"/>
      <c r="M190" s="54"/>
    </row>
    <row r="191" spans="1:13" s="39" customFormat="1" hidden="1" x14ac:dyDescent="0.35">
      <c r="A191" s="2"/>
      <c r="B191" s="38"/>
      <c r="C191" s="2"/>
      <c r="D191" s="38"/>
      <c r="E191" s="38"/>
      <c r="F191" s="38"/>
      <c r="G191" s="38"/>
      <c r="K191" s="46"/>
      <c r="M191" s="54"/>
    </row>
    <row r="192" spans="1:13" s="39" customFormat="1" hidden="1" x14ac:dyDescent="0.35">
      <c r="A192" s="2"/>
      <c r="B192" s="38"/>
      <c r="C192" s="2"/>
      <c r="D192" s="38"/>
      <c r="E192" s="38"/>
      <c r="F192" s="38"/>
      <c r="G192" s="38"/>
      <c r="K192" s="46"/>
      <c r="M192" s="54"/>
    </row>
    <row r="193" spans="1:13" s="39" customFormat="1" hidden="1" x14ac:dyDescent="0.35">
      <c r="A193" s="2"/>
      <c r="B193" s="38"/>
      <c r="C193" s="2"/>
      <c r="D193" s="38"/>
      <c r="E193" s="38"/>
      <c r="F193" s="38"/>
      <c r="G193" s="38"/>
      <c r="K193" s="46"/>
      <c r="M193" s="54"/>
    </row>
    <row r="194" spans="1:13" s="39" customFormat="1" hidden="1" x14ac:dyDescent="0.35">
      <c r="A194" s="2"/>
      <c r="B194" s="38"/>
      <c r="C194" s="2"/>
      <c r="D194" s="38"/>
      <c r="E194" s="38"/>
      <c r="F194" s="38"/>
      <c r="G194" s="38"/>
      <c r="K194" s="46"/>
      <c r="M194" s="54"/>
    </row>
    <row r="195" spans="1:13" s="39" customFormat="1" hidden="1" x14ac:dyDescent="0.35">
      <c r="A195" s="2"/>
      <c r="B195" s="38"/>
      <c r="C195" s="2"/>
      <c r="D195" s="38"/>
      <c r="E195" s="38"/>
      <c r="F195" s="38"/>
      <c r="G195" s="38"/>
      <c r="K195" s="46"/>
      <c r="M195" s="54"/>
    </row>
    <row r="196" spans="1:13" s="39" customFormat="1" hidden="1" x14ac:dyDescent="0.35">
      <c r="A196" s="2"/>
      <c r="B196" s="38"/>
      <c r="C196" s="2"/>
      <c r="D196" s="38"/>
      <c r="E196" s="38"/>
      <c r="F196" s="38"/>
      <c r="G196" s="38"/>
      <c r="K196" s="46"/>
      <c r="M196" s="54"/>
    </row>
    <row r="197" spans="1:13" s="39" customFormat="1" hidden="1" x14ac:dyDescent="0.35">
      <c r="A197" s="2"/>
      <c r="B197" s="38"/>
      <c r="C197" s="2"/>
      <c r="D197" s="38"/>
      <c r="E197" s="38"/>
      <c r="F197" s="38"/>
      <c r="G197" s="38"/>
      <c r="K197" s="46"/>
      <c r="M197" s="54"/>
    </row>
    <row r="198" spans="1:13" s="39" customFormat="1" hidden="1" x14ac:dyDescent="0.35">
      <c r="A198" s="2"/>
      <c r="B198" s="38"/>
      <c r="C198" s="2"/>
      <c r="D198" s="38"/>
      <c r="E198" s="38"/>
      <c r="F198" s="38"/>
      <c r="G198" s="38"/>
      <c r="K198" s="46"/>
      <c r="M198" s="54"/>
    </row>
    <row r="199" spans="1:13" s="39" customFormat="1" hidden="1" x14ac:dyDescent="0.35">
      <c r="A199" s="2"/>
      <c r="B199" s="38"/>
      <c r="C199" s="2"/>
      <c r="D199" s="38"/>
      <c r="E199" s="38"/>
      <c r="F199" s="38"/>
      <c r="G199" s="38"/>
      <c r="K199" s="46"/>
      <c r="M199" s="54"/>
    </row>
    <row r="200" spans="1:13" s="39" customFormat="1" hidden="1" x14ac:dyDescent="0.35">
      <c r="A200" s="2"/>
      <c r="B200" s="38"/>
      <c r="C200" s="2"/>
      <c r="D200" s="38"/>
      <c r="E200" s="38"/>
      <c r="F200" s="38"/>
      <c r="G200" s="38"/>
      <c r="K200" s="46"/>
      <c r="M200" s="54"/>
    </row>
    <row r="201" spans="1:13" s="39" customFormat="1" hidden="1" x14ac:dyDescent="0.35">
      <c r="A201" s="2"/>
      <c r="B201" s="38"/>
      <c r="C201" s="2"/>
      <c r="D201" s="38"/>
      <c r="E201" s="38"/>
      <c r="F201" s="38"/>
      <c r="G201" s="38"/>
      <c r="K201" s="46"/>
      <c r="M201" s="54"/>
    </row>
    <row r="202" spans="1:13" s="39" customFormat="1" hidden="1" x14ac:dyDescent="0.35">
      <c r="A202" s="2"/>
      <c r="B202" s="38"/>
      <c r="C202" s="2"/>
      <c r="D202" s="38"/>
      <c r="E202" s="38"/>
      <c r="F202" s="38"/>
      <c r="G202" s="38"/>
      <c r="K202" s="46"/>
      <c r="M202" s="54"/>
    </row>
    <row r="203" spans="1:13" s="39" customFormat="1" hidden="1" x14ac:dyDescent="0.35">
      <c r="A203" s="2"/>
      <c r="B203" s="38"/>
      <c r="C203" s="2"/>
      <c r="D203" s="38"/>
      <c r="E203" s="38"/>
      <c r="F203" s="38"/>
      <c r="G203" s="38"/>
      <c r="K203" s="46"/>
      <c r="M203" s="54"/>
    </row>
    <row r="204" spans="1:13" s="39" customFormat="1" hidden="1" x14ac:dyDescent="0.35">
      <c r="A204" s="2"/>
      <c r="B204" s="38"/>
      <c r="C204" s="2"/>
      <c r="D204" s="38"/>
      <c r="E204" s="38"/>
      <c r="F204" s="38"/>
      <c r="G204" s="38"/>
      <c r="K204" s="46"/>
      <c r="M204" s="54"/>
    </row>
    <row r="205" spans="1:13" s="39" customFormat="1" hidden="1" x14ac:dyDescent="0.35">
      <c r="A205" s="2"/>
      <c r="B205" s="38"/>
      <c r="C205" s="2"/>
      <c r="D205" s="38"/>
      <c r="E205" s="38"/>
      <c r="F205" s="38"/>
      <c r="G205" s="38"/>
      <c r="K205" s="46"/>
      <c r="M205" s="54"/>
    </row>
    <row r="206" spans="1:13" s="39" customFormat="1" hidden="1" x14ac:dyDescent="0.35">
      <c r="A206" s="2"/>
      <c r="B206" s="38"/>
      <c r="C206" s="2"/>
      <c r="D206" s="38"/>
      <c r="E206" s="38"/>
      <c r="F206" s="38"/>
      <c r="G206" s="38"/>
      <c r="K206" s="46"/>
      <c r="M206" s="54"/>
    </row>
    <row r="207" spans="1:13" s="39" customFormat="1" hidden="1" x14ac:dyDescent="0.35">
      <c r="A207" s="2"/>
      <c r="B207" s="38"/>
      <c r="C207" s="2"/>
      <c r="D207" s="38"/>
      <c r="E207" s="38"/>
      <c r="F207" s="38"/>
      <c r="G207" s="38"/>
      <c r="K207" s="46"/>
      <c r="M207" s="54"/>
    </row>
    <row r="208" spans="1:13" s="39" customFormat="1" hidden="1" x14ac:dyDescent="0.35">
      <c r="A208" s="2"/>
      <c r="B208" s="38"/>
      <c r="C208" s="2"/>
      <c r="D208" s="38"/>
      <c r="E208" s="38"/>
      <c r="F208" s="38"/>
      <c r="G208" s="38"/>
      <c r="K208" s="46"/>
      <c r="M208" s="54"/>
    </row>
    <row r="209" spans="1:13" s="39" customFormat="1" hidden="1" x14ac:dyDescent="0.35">
      <c r="A209" s="2"/>
      <c r="B209" s="38"/>
      <c r="C209" s="2"/>
      <c r="D209" s="38"/>
      <c r="E209" s="38"/>
      <c r="F209" s="38"/>
      <c r="G209" s="38"/>
      <c r="K209" s="46"/>
      <c r="M209" s="54"/>
    </row>
    <row r="210" spans="1:13" s="39" customFormat="1" hidden="1" x14ac:dyDescent="0.35">
      <c r="A210" s="2"/>
      <c r="B210" s="38"/>
      <c r="C210" s="2"/>
      <c r="D210" s="38"/>
      <c r="E210" s="38"/>
      <c r="F210" s="38"/>
      <c r="G210" s="38"/>
      <c r="K210" s="46"/>
      <c r="M210" s="54"/>
    </row>
    <row r="211" spans="1:13" s="39" customFormat="1" hidden="1" x14ac:dyDescent="0.35">
      <c r="A211" s="2"/>
      <c r="B211" s="38"/>
      <c r="C211" s="2"/>
      <c r="D211" s="38"/>
      <c r="E211" s="38"/>
      <c r="F211" s="38"/>
      <c r="G211" s="38"/>
      <c r="K211" s="46"/>
      <c r="M211" s="54"/>
    </row>
    <row r="212" spans="1:13" s="39" customFormat="1" hidden="1" x14ac:dyDescent="0.35">
      <c r="A212" s="2"/>
      <c r="B212" s="38"/>
      <c r="C212" s="2"/>
      <c r="D212" s="38"/>
      <c r="E212" s="38"/>
      <c r="F212" s="38"/>
      <c r="G212" s="38"/>
      <c r="K212" s="46"/>
      <c r="M212" s="54"/>
    </row>
    <row r="213" spans="1:13" s="39" customFormat="1" hidden="1" x14ac:dyDescent="0.35">
      <c r="A213" s="2"/>
      <c r="B213" s="38"/>
      <c r="C213" s="2"/>
      <c r="D213" s="38"/>
      <c r="E213" s="38"/>
      <c r="F213" s="38"/>
      <c r="G213" s="38"/>
      <c r="K213" s="46"/>
      <c r="M213" s="54"/>
    </row>
    <row r="214" spans="1:13" s="39" customFormat="1" hidden="1" x14ac:dyDescent="0.35">
      <c r="A214" s="2"/>
      <c r="B214" s="38"/>
      <c r="C214" s="2"/>
      <c r="D214" s="38"/>
      <c r="E214" s="38"/>
      <c r="F214" s="38"/>
      <c r="G214" s="38"/>
      <c r="K214" s="46"/>
      <c r="M214" s="54"/>
    </row>
    <row r="215" spans="1:13" s="39" customFormat="1" hidden="1" x14ac:dyDescent="0.35">
      <c r="A215" s="2"/>
      <c r="B215" s="38"/>
      <c r="C215" s="2"/>
      <c r="D215" s="38"/>
      <c r="E215" s="38"/>
      <c r="F215" s="38"/>
      <c r="G215" s="38"/>
      <c r="K215" s="46"/>
      <c r="M215" s="54"/>
    </row>
    <row r="216" spans="1:13" s="39" customFormat="1" hidden="1" x14ac:dyDescent="0.35">
      <c r="A216" s="2"/>
      <c r="B216" s="38"/>
      <c r="C216" s="2"/>
      <c r="D216" s="38"/>
      <c r="E216" s="38"/>
      <c r="F216" s="38"/>
      <c r="G216" s="38"/>
      <c r="K216" s="46"/>
      <c r="M216" s="54"/>
    </row>
    <row r="217" spans="1:13" s="39" customFormat="1" hidden="1" x14ac:dyDescent="0.35">
      <c r="A217" s="2"/>
      <c r="B217" s="38"/>
      <c r="C217" s="2"/>
      <c r="D217" s="38"/>
      <c r="E217" s="38"/>
      <c r="F217" s="38"/>
      <c r="G217" s="38"/>
      <c r="K217" s="46"/>
      <c r="M217" s="54"/>
    </row>
    <row r="218" spans="1:13" s="39" customFormat="1" hidden="1" x14ac:dyDescent="0.35">
      <c r="A218" s="2"/>
      <c r="B218" s="38"/>
      <c r="C218" s="2"/>
      <c r="D218" s="38"/>
      <c r="E218" s="38"/>
      <c r="F218" s="38"/>
      <c r="G218" s="38"/>
      <c r="K218" s="46"/>
      <c r="M218" s="54"/>
    </row>
    <row r="219" spans="1:13" s="39" customFormat="1" hidden="1" x14ac:dyDescent="0.35">
      <c r="A219" s="2"/>
      <c r="B219" s="38"/>
      <c r="C219" s="2"/>
      <c r="D219" s="38"/>
      <c r="E219" s="38"/>
      <c r="F219" s="38"/>
      <c r="G219" s="38"/>
      <c r="K219" s="46"/>
      <c r="M219" s="54"/>
    </row>
    <row r="220" spans="1:13" s="39" customFormat="1" hidden="1" x14ac:dyDescent="0.35">
      <c r="A220" s="2"/>
      <c r="B220" s="38"/>
      <c r="C220" s="2"/>
      <c r="D220" s="38"/>
      <c r="E220" s="38"/>
      <c r="F220" s="38"/>
      <c r="G220" s="38"/>
      <c r="K220" s="46"/>
      <c r="M220" s="54"/>
    </row>
    <row r="221" spans="1:13" s="39" customFormat="1" hidden="1" x14ac:dyDescent="0.35">
      <c r="A221" s="2"/>
      <c r="B221" s="38"/>
      <c r="C221" s="2"/>
      <c r="D221" s="38"/>
      <c r="E221" s="38"/>
      <c r="F221" s="38"/>
      <c r="G221" s="38"/>
      <c r="K221" s="46"/>
      <c r="M221" s="54"/>
    </row>
    <row r="222" spans="1:13" s="39" customFormat="1" hidden="1" x14ac:dyDescent="0.35">
      <c r="A222" s="2"/>
      <c r="B222" s="38"/>
      <c r="C222" s="2"/>
      <c r="D222" s="38"/>
      <c r="E222" s="38"/>
      <c r="F222" s="38"/>
      <c r="G222" s="38"/>
      <c r="K222" s="46"/>
      <c r="M222" s="54"/>
    </row>
    <row r="223" spans="1:13" s="39" customFormat="1" hidden="1" x14ac:dyDescent="0.35">
      <c r="A223" s="2"/>
      <c r="B223" s="38"/>
      <c r="C223" s="2"/>
      <c r="D223" s="38"/>
      <c r="E223" s="38"/>
      <c r="F223" s="38"/>
      <c r="G223" s="38"/>
      <c r="K223" s="46"/>
      <c r="M223" s="54"/>
    </row>
    <row r="224" spans="1:13" s="39" customFormat="1" hidden="1" x14ac:dyDescent="0.35">
      <c r="A224" s="2"/>
      <c r="B224" s="38"/>
      <c r="C224" s="2"/>
      <c r="D224" s="38"/>
      <c r="E224" s="38"/>
      <c r="F224" s="38"/>
      <c r="G224" s="38"/>
      <c r="K224" s="46"/>
      <c r="M224" s="54"/>
    </row>
    <row r="225" spans="1:13" s="39" customFormat="1" hidden="1" x14ac:dyDescent="0.35">
      <c r="A225" s="2"/>
      <c r="B225" s="38"/>
      <c r="C225" s="2"/>
      <c r="D225" s="38"/>
      <c r="E225" s="38"/>
      <c r="F225" s="38"/>
      <c r="G225" s="38"/>
      <c r="K225" s="46"/>
      <c r="M225" s="54"/>
    </row>
    <row r="226" spans="1:13" s="39" customFormat="1" hidden="1" x14ac:dyDescent="0.35">
      <c r="A226" s="2"/>
      <c r="B226" s="38"/>
      <c r="C226" s="2"/>
      <c r="D226" s="38"/>
      <c r="E226" s="38"/>
      <c r="F226" s="38"/>
      <c r="G226" s="38"/>
      <c r="K226" s="46"/>
      <c r="M226" s="54"/>
    </row>
    <row r="227" spans="1:13" s="39" customFormat="1" hidden="1" x14ac:dyDescent="0.35">
      <c r="A227" s="2"/>
      <c r="B227" s="38"/>
      <c r="C227" s="2"/>
      <c r="D227" s="38"/>
      <c r="E227" s="38"/>
      <c r="F227" s="38"/>
      <c r="G227" s="38"/>
      <c r="K227" s="46"/>
      <c r="M227" s="54"/>
    </row>
    <row r="228" spans="1:13" s="39" customFormat="1" hidden="1" x14ac:dyDescent="0.35">
      <c r="A228" s="2"/>
      <c r="B228" s="38"/>
      <c r="C228" s="2"/>
      <c r="D228" s="38"/>
      <c r="E228" s="38"/>
      <c r="F228" s="38"/>
      <c r="G228" s="38"/>
      <c r="K228" s="46"/>
      <c r="M228" s="54"/>
    </row>
    <row r="229" spans="1:13" s="39" customFormat="1" hidden="1" x14ac:dyDescent="0.35">
      <c r="A229" s="2"/>
      <c r="B229" s="38"/>
      <c r="C229" s="2"/>
      <c r="D229" s="38"/>
      <c r="E229" s="38"/>
      <c r="F229" s="38"/>
      <c r="G229" s="38"/>
      <c r="K229" s="46"/>
      <c r="M229" s="54"/>
    </row>
    <row r="230" spans="1:13" s="39" customFormat="1" hidden="1" x14ac:dyDescent="0.35">
      <c r="A230" s="2"/>
      <c r="B230" s="38"/>
      <c r="C230" s="2"/>
      <c r="D230" s="38"/>
      <c r="E230" s="38"/>
      <c r="F230" s="38"/>
      <c r="G230" s="38"/>
      <c r="K230" s="46"/>
      <c r="M230" s="54"/>
    </row>
    <row r="231" spans="1:13" s="39" customFormat="1" hidden="1" x14ac:dyDescent="0.35">
      <c r="A231" s="2"/>
      <c r="B231" s="38"/>
      <c r="C231" s="2"/>
      <c r="D231" s="38"/>
      <c r="E231" s="38"/>
      <c r="F231" s="38"/>
      <c r="G231" s="38"/>
      <c r="K231" s="46"/>
      <c r="M231" s="54"/>
    </row>
    <row r="232" spans="1:13" s="39" customFormat="1" hidden="1" x14ac:dyDescent="0.35">
      <c r="A232" s="2"/>
      <c r="B232" s="38"/>
      <c r="C232" s="2"/>
      <c r="D232" s="38"/>
      <c r="E232" s="38"/>
      <c r="F232" s="38"/>
      <c r="G232" s="38"/>
      <c r="K232" s="46"/>
      <c r="M232" s="54"/>
    </row>
    <row r="233" spans="1:13" s="39" customFormat="1" hidden="1" x14ac:dyDescent="0.35">
      <c r="A233" s="2"/>
      <c r="B233" s="38"/>
      <c r="C233" s="2"/>
      <c r="D233" s="38"/>
      <c r="E233" s="38"/>
      <c r="F233" s="38"/>
      <c r="G233" s="38"/>
      <c r="K233" s="46"/>
      <c r="M233" s="54"/>
    </row>
    <row r="234" spans="1:13" s="39" customFormat="1" hidden="1" x14ac:dyDescent="0.35">
      <c r="A234" s="2"/>
      <c r="B234" s="38"/>
      <c r="C234" s="2"/>
      <c r="D234" s="38"/>
      <c r="E234" s="38"/>
      <c r="F234" s="38"/>
      <c r="G234" s="38"/>
      <c r="K234" s="46"/>
      <c r="M234" s="54"/>
    </row>
    <row r="235" spans="1:13" s="39" customFormat="1" hidden="1" x14ac:dyDescent="0.35">
      <c r="A235" s="2"/>
      <c r="B235" s="38"/>
      <c r="C235" s="2"/>
      <c r="D235" s="38"/>
      <c r="E235" s="38"/>
      <c r="F235" s="38"/>
      <c r="G235" s="38"/>
      <c r="K235" s="46"/>
      <c r="M235" s="54"/>
    </row>
    <row r="236" spans="1:13" s="39" customFormat="1" hidden="1" x14ac:dyDescent="0.35">
      <c r="A236" s="2"/>
      <c r="B236" s="38"/>
      <c r="C236" s="2"/>
      <c r="D236" s="38"/>
      <c r="E236" s="38"/>
      <c r="F236" s="38"/>
      <c r="G236" s="38"/>
      <c r="K236" s="46"/>
      <c r="M236" s="54"/>
    </row>
    <row r="237" spans="1:13" s="39" customFormat="1" hidden="1" x14ac:dyDescent="0.35">
      <c r="A237" s="2"/>
      <c r="B237" s="38"/>
      <c r="C237" s="2"/>
      <c r="D237" s="38"/>
      <c r="E237" s="38"/>
      <c r="F237" s="38"/>
      <c r="G237" s="38"/>
      <c r="K237" s="46"/>
      <c r="M237" s="54"/>
    </row>
    <row r="238" spans="1:13" s="39" customFormat="1" hidden="1" x14ac:dyDescent="0.35">
      <c r="A238" s="2"/>
      <c r="B238" s="38"/>
      <c r="C238" s="2"/>
      <c r="D238" s="38"/>
      <c r="E238" s="38"/>
      <c r="F238" s="38"/>
      <c r="G238" s="38"/>
      <c r="K238" s="46"/>
      <c r="M238" s="54"/>
    </row>
    <row r="239" spans="1:13" s="39" customFormat="1" hidden="1" x14ac:dyDescent="0.35">
      <c r="A239" s="2"/>
      <c r="B239" s="38"/>
      <c r="C239" s="2"/>
      <c r="D239" s="38"/>
      <c r="E239" s="38"/>
      <c r="F239" s="38"/>
      <c r="G239" s="38"/>
      <c r="K239" s="46"/>
      <c r="M239" s="54"/>
    </row>
    <row r="240" spans="1:13" s="39" customFormat="1" hidden="1" x14ac:dyDescent="0.35">
      <c r="A240" s="2"/>
      <c r="B240" s="38"/>
      <c r="C240" s="2"/>
      <c r="D240" s="38"/>
      <c r="E240" s="38"/>
      <c r="F240" s="38"/>
      <c r="G240" s="38"/>
      <c r="K240" s="46"/>
      <c r="M240" s="54"/>
    </row>
    <row r="241" spans="1:13" s="39" customFormat="1" hidden="1" x14ac:dyDescent="0.35">
      <c r="A241" s="2"/>
      <c r="B241" s="38"/>
      <c r="C241" s="2"/>
      <c r="D241" s="38"/>
      <c r="E241" s="38"/>
      <c r="F241" s="38"/>
      <c r="G241" s="38"/>
      <c r="K241" s="46"/>
      <c r="M241" s="54"/>
    </row>
    <row r="242" spans="1:13" s="39" customFormat="1" hidden="1" x14ac:dyDescent="0.35">
      <c r="A242" s="2"/>
      <c r="B242" s="38"/>
      <c r="C242" s="2"/>
      <c r="D242" s="38"/>
      <c r="E242" s="38"/>
      <c r="F242" s="38"/>
      <c r="G242" s="38"/>
      <c r="K242" s="46"/>
      <c r="M242" s="54"/>
    </row>
    <row r="243" spans="1:13" s="39" customFormat="1" hidden="1" x14ac:dyDescent="0.35">
      <c r="A243" s="2"/>
      <c r="B243" s="38"/>
      <c r="C243" s="2"/>
      <c r="D243" s="38"/>
      <c r="E243" s="38"/>
      <c r="F243" s="38"/>
      <c r="G243" s="38"/>
      <c r="K243" s="46"/>
      <c r="M243" s="54"/>
    </row>
    <row r="244" spans="1:13" s="39" customFormat="1" hidden="1" x14ac:dyDescent="0.35">
      <c r="A244" s="2"/>
      <c r="B244" s="38"/>
      <c r="C244" s="2"/>
      <c r="D244" s="38"/>
      <c r="E244" s="38"/>
      <c r="F244" s="38"/>
      <c r="G244" s="38"/>
      <c r="K244" s="46"/>
      <c r="M244" s="54"/>
    </row>
    <row r="245" spans="1:13" s="39" customFormat="1" hidden="1" x14ac:dyDescent="0.35">
      <c r="A245" s="2"/>
      <c r="B245" s="38"/>
      <c r="C245" s="2"/>
      <c r="D245" s="38"/>
      <c r="E245" s="38"/>
      <c r="F245" s="38"/>
      <c r="G245" s="38"/>
      <c r="K245" s="46"/>
      <c r="M245" s="54"/>
    </row>
    <row r="246" spans="1:13" s="39" customFormat="1" hidden="1" x14ac:dyDescent="0.35">
      <c r="A246" s="2"/>
      <c r="B246" s="38"/>
      <c r="C246" s="2"/>
      <c r="D246" s="38"/>
      <c r="E246" s="38"/>
      <c r="F246" s="38"/>
      <c r="G246" s="38"/>
      <c r="K246" s="46"/>
      <c r="M246" s="54"/>
    </row>
    <row r="247" spans="1:13" s="39" customFormat="1" hidden="1" x14ac:dyDescent="0.35">
      <c r="A247" s="2"/>
      <c r="B247" s="38"/>
      <c r="C247" s="2"/>
      <c r="D247" s="38"/>
      <c r="E247" s="38"/>
      <c r="F247" s="38"/>
      <c r="G247" s="38"/>
      <c r="K247" s="46"/>
      <c r="M247" s="54"/>
    </row>
    <row r="248" spans="1:13" s="39" customFormat="1" hidden="1" x14ac:dyDescent="0.35">
      <c r="A248" s="2"/>
      <c r="B248" s="38"/>
      <c r="C248" s="2"/>
      <c r="D248" s="38"/>
      <c r="E248" s="38"/>
      <c r="F248" s="38"/>
      <c r="G248" s="38"/>
      <c r="K248" s="46"/>
      <c r="M248" s="54"/>
    </row>
    <row r="249" spans="1:13" s="39" customFormat="1" hidden="1" x14ac:dyDescent="0.35">
      <c r="A249" s="2"/>
      <c r="B249" s="38"/>
      <c r="C249" s="2"/>
      <c r="D249" s="38"/>
      <c r="E249" s="38"/>
      <c r="F249" s="38"/>
      <c r="G249" s="38"/>
      <c r="K249" s="46"/>
      <c r="M249" s="54"/>
    </row>
    <row r="250" spans="1:13" s="39" customFormat="1" hidden="1" x14ac:dyDescent="0.35">
      <c r="A250" s="2"/>
      <c r="B250" s="38"/>
      <c r="C250" s="2"/>
      <c r="D250" s="38"/>
      <c r="E250" s="38"/>
      <c r="F250" s="38"/>
      <c r="G250" s="38"/>
      <c r="K250" s="46"/>
      <c r="M250" s="54"/>
    </row>
    <row r="251" spans="1:13" s="39" customFormat="1" hidden="1" x14ac:dyDescent="0.35">
      <c r="A251" s="2"/>
      <c r="B251" s="38"/>
      <c r="C251" s="2"/>
      <c r="D251" s="38"/>
      <c r="E251" s="38"/>
      <c r="F251" s="38"/>
      <c r="G251" s="38"/>
      <c r="K251" s="46"/>
      <c r="M251" s="54"/>
    </row>
    <row r="252" spans="1:13" s="39" customFormat="1" hidden="1" x14ac:dyDescent="0.35">
      <c r="A252" s="2"/>
      <c r="B252" s="38"/>
      <c r="C252" s="2"/>
      <c r="D252" s="38"/>
      <c r="E252" s="38"/>
      <c r="F252" s="38"/>
      <c r="G252" s="38"/>
      <c r="K252" s="46"/>
      <c r="M252" s="54"/>
    </row>
    <row r="253" spans="1:13" s="39" customFormat="1" hidden="1" x14ac:dyDescent="0.35">
      <c r="A253" s="2"/>
      <c r="B253" s="38"/>
      <c r="C253" s="2"/>
      <c r="D253" s="38"/>
      <c r="E253" s="38"/>
      <c r="F253" s="38"/>
      <c r="G253" s="38"/>
      <c r="K253" s="46"/>
      <c r="M253" s="54"/>
    </row>
    <row r="254" spans="1:13" s="39" customFormat="1" hidden="1" x14ac:dyDescent="0.35">
      <c r="A254" s="2"/>
      <c r="B254" s="38"/>
      <c r="C254" s="2"/>
      <c r="D254" s="38"/>
      <c r="E254" s="38"/>
      <c r="F254" s="38"/>
      <c r="G254" s="38"/>
      <c r="K254" s="46"/>
      <c r="M254" s="54"/>
    </row>
    <row r="255" spans="1:13" s="39" customFormat="1" hidden="1" x14ac:dyDescent="0.35">
      <c r="A255" s="2"/>
      <c r="B255" s="38"/>
      <c r="C255" s="2"/>
      <c r="D255" s="38"/>
      <c r="E255" s="38"/>
      <c r="F255" s="38"/>
      <c r="G255" s="38"/>
      <c r="K255" s="46"/>
      <c r="M255" s="54"/>
    </row>
    <row r="256" spans="1:13" s="39" customFormat="1" hidden="1" x14ac:dyDescent="0.35">
      <c r="A256" s="2"/>
      <c r="B256" s="38"/>
      <c r="C256" s="2"/>
      <c r="D256" s="38"/>
      <c r="E256" s="38"/>
      <c r="F256" s="38"/>
      <c r="G256" s="38"/>
      <c r="K256" s="46"/>
      <c r="M256" s="54"/>
    </row>
    <row r="257" spans="1:13" s="39" customFormat="1" hidden="1" x14ac:dyDescent="0.35">
      <c r="A257" s="2"/>
      <c r="B257" s="38"/>
      <c r="C257" s="2"/>
      <c r="D257" s="38"/>
      <c r="E257" s="38"/>
      <c r="F257" s="38"/>
      <c r="G257" s="38"/>
      <c r="K257" s="46"/>
      <c r="M257" s="54"/>
    </row>
    <row r="258" spans="1:13" s="39" customFormat="1" hidden="1" x14ac:dyDescent="0.35">
      <c r="A258" s="2"/>
      <c r="B258" s="38"/>
      <c r="C258" s="2"/>
      <c r="D258" s="38"/>
      <c r="E258" s="38"/>
      <c r="F258" s="38"/>
      <c r="G258" s="38"/>
      <c r="K258" s="46"/>
      <c r="M258" s="54"/>
    </row>
    <row r="259" spans="1:13" s="39" customFormat="1" hidden="1" x14ac:dyDescent="0.35">
      <c r="A259" s="2"/>
      <c r="B259" s="38"/>
      <c r="C259" s="2"/>
      <c r="D259" s="38"/>
      <c r="E259" s="38"/>
      <c r="F259" s="38"/>
      <c r="G259" s="38"/>
      <c r="K259" s="46"/>
      <c r="M259" s="54"/>
    </row>
    <row r="260" spans="1:13" s="39" customFormat="1" hidden="1" x14ac:dyDescent="0.35">
      <c r="A260" s="2"/>
      <c r="B260" s="38"/>
      <c r="C260" s="2"/>
      <c r="D260" s="38"/>
      <c r="E260" s="38"/>
      <c r="F260" s="38"/>
      <c r="G260" s="38"/>
      <c r="K260" s="46"/>
      <c r="M260" s="54"/>
    </row>
    <row r="261" spans="1:13" s="39" customFormat="1" hidden="1" x14ac:dyDescent="0.35">
      <c r="A261" s="2"/>
      <c r="B261" s="38"/>
      <c r="C261" s="2"/>
      <c r="D261" s="38"/>
      <c r="E261" s="38"/>
      <c r="F261" s="38"/>
      <c r="G261" s="38"/>
      <c r="K261" s="46"/>
      <c r="M261" s="54"/>
    </row>
    <row r="262" spans="1:13" s="39" customFormat="1" hidden="1" x14ac:dyDescent="0.35">
      <c r="A262" s="2"/>
      <c r="B262" s="38"/>
      <c r="C262" s="2"/>
      <c r="D262" s="38"/>
      <c r="E262" s="38"/>
      <c r="F262" s="38"/>
      <c r="G262" s="38"/>
      <c r="K262" s="46"/>
      <c r="M262" s="54"/>
    </row>
    <row r="263" spans="1:13" s="39" customFormat="1" hidden="1" x14ac:dyDescent="0.35">
      <c r="A263" s="2"/>
      <c r="B263" s="38"/>
      <c r="C263" s="2"/>
      <c r="D263" s="38"/>
      <c r="E263" s="38"/>
      <c r="F263" s="38"/>
      <c r="G263" s="38"/>
      <c r="K263" s="46"/>
      <c r="M263" s="54"/>
    </row>
    <row r="264" spans="1:13" s="39" customFormat="1" hidden="1" x14ac:dyDescent="0.35">
      <c r="A264" s="2"/>
      <c r="B264" s="38"/>
      <c r="C264" s="2"/>
      <c r="D264" s="38"/>
      <c r="E264" s="38"/>
      <c r="F264" s="38"/>
      <c r="G264" s="38"/>
      <c r="K264" s="46"/>
      <c r="M264" s="54"/>
    </row>
    <row r="265" spans="1:13" s="39" customFormat="1" hidden="1" x14ac:dyDescent="0.35">
      <c r="A265" s="2"/>
      <c r="B265" s="38"/>
      <c r="C265" s="2"/>
      <c r="D265" s="38"/>
      <c r="E265" s="38"/>
      <c r="F265" s="38"/>
      <c r="G265" s="38"/>
      <c r="K265" s="46"/>
      <c r="M265" s="54"/>
    </row>
    <row r="266" spans="1:13" s="39" customFormat="1" hidden="1" x14ac:dyDescent="0.35">
      <c r="A266" s="2"/>
      <c r="B266" s="38"/>
      <c r="C266" s="2"/>
      <c r="D266" s="38"/>
      <c r="E266" s="38"/>
      <c r="F266" s="38"/>
      <c r="G266" s="38"/>
      <c r="K266" s="46"/>
      <c r="M266" s="54"/>
    </row>
    <row r="267" spans="1:13" s="39" customFormat="1" hidden="1" x14ac:dyDescent="0.35">
      <c r="A267" s="2"/>
      <c r="B267" s="38"/>
      <c r="C267" s="2"/>
      <c r="D267" s="38"/>
      <c r="E267" s="38"/>
      <c r="F267" s="38"/>
      <c r="G267" s="38"/>
      <c r="K267" s="46"/>
      <c r="M267" s="54"/>
    </row>
    <row r="268" spans="1:13" s="39" customFormat="1" hidden="1" x14ac:dyDescent="0.35">
      <c r="A268" s="2"/>
      <c r="B268" s="38"/>
      <c r="C268" s="2"/>
      <c r="D268" s="38"/>
      <c r="E268" s="38"/>
      <c r="F268" s="38"/>
      <c r="G268" s="38"/>
      <c r="K268" s="46"/>
      <c r="M268" s="54"/>
    </row>
    <row r="269" spans="1:13" s="39" customFormat="1" hidden="1" x14ac:dyDescent="0.35">
      <c r="A269" s="2"/>
      <c r="B269" s="38"/>
      <c r="C269" s="2"/>
      <c r="D269" s="38"/>
      <c r="E269" s="38"/>
      <c r="F269" s="38"/>
      <c r="G269" s="38"/>
      <c r="K269" s="46"/>
      <c r="M269" s="54"/>
    </row>
    <row r="270" spans="1:13" s="39" customFormat="1" hidden="1" x14ac:dyDescent="0.35">
      <c r="A270" s="2"/>
      <c r="B270" s="38"/>
      <c r="C270" s="2"/>
      <c r="D270" s="38"/>
      <c r="E270" s="38"/>
      <c r="F270" s="38"/>
      <c r="G270" s="38"/>
      <c r="K270" s="46"/>
      <c r="M270" s="54"/>
    </row>
    <row r="271" spans="1:13" s="39" customFormat="1" hidden="1" x14ac:dyDescent="0.35">
      <c r="A271" s="2"/>
      <c r="B271" s="38"/>
      <c r="C271" s="2"/>
      <c r="D271" s="38"/>
      <c r="E271" s="38"/>
      <c r="F271" s="38"/>
      <c r="G271" s="38"/>
      <c r="K271" s="46"/>
      <c r="M271" s="54"/>
    </row>
    <row r="272" spans="1:13" s="39" customFormat="1" hidden="1" x14ac:dyDescent="0.35">
      <c r="A272" s="2"/>
      <c r="B272" s="38"/>
      <c r="C272" s="2"/>
      <c r="D272" s="38"/>
      <c r="E272" s="38"/>
      <c r="F272" s="38"/>
      <c r="G272" s="38"/>
      <c r="K272" s="46"/>
      <c r="M272" s="54"/>
    </row>
    <row r="273" spans="1:13" s="39" customFormat="1" hidden="1" x14ac:dyDescent="0.35">
      <c r="A273" s="2"/>
      <c r="B273" s="38"/>
      <c r="C273" s="2"/>
      <c r="D273" s="38"/>
      <c r="E273" s="38"/>
      <c r="F273" s="38"/>
      <c r="G273" s="38"/>
      <c r="K273" s="46"/>
      <c r="M273" s="54"/>
    </row>
    <row r="274" spans="1:13" s="39" customFormat="1" hidden="1" x14ac:dyDescent="0.35">
      <c r="A274" s="2"/>
      <c r="B274" s="38"/>
      <c r="C274" s="2"/>
      <c r="D274" s="38"/>
      <c r="E274" s="38"/>
      <c r="F274" s="38"/>
      <c r="G274" s="38"/>
      <c r="K274" s="46"/>
      <c r="M274" s="54"/>
    </row>
    <row r="275" spans="1:13" s="39" customFormat="1" hidden="1" x14ac:dyDescent="0.35">
      <c r="A275" s="2"/>
      <c r="B275" s="38"/>
      <c r="C275" s="2"/>
      <c r="D275" s="38"/>
      <c r="E275" s="38"/>
      <c r="F275" s="38"/>
      <c r="G275" s="38"/>
      <c r="K275" s="46"/>
      <c r="M275" s="54"/>
    </row>
    <row r="276" spans="1:13" s="39" customFormat="1" hidden="1" x14ac:dyDescent="0.35">
      <c r="A276" s="2"/>
      <c r="B276" s="38"/>
      <c r="C276" s="2"/>
      <c r="D276" s="38"/>
      <c r="E276" s="38"/>
      <c r="F276" s="38"/>
      <c r="G276" s="38"/>
      <c r="K276" s="46"/>
      <c r="M276" s="54"/>
    </row>
    <row r="277" spans="1:13" s="39" customFormat="1" hidden="1" x14ac:dyDescent="0.35">
      <c r="A277" s="2"/>
      <c r="B277" s="38"/>
      <c r="C277" s="2"/>
      <c r="D277" s="38"/>
      <c r="E277" s="38"/>
      <c r="F277" s="38"/>
      <c r="G277" s="38"/>
      <c r="K277" s="46"/>
      <c r="M277" s="54"/>
    </row>
    <row r="278" spans="1:13" s="39" customFormat="1" hidden="1" x14ac:dyDescent="0.35">
      <c r="A278" s="2"/>
      <c r="B278" s="38"/>
      <c r="C278" s="2"/>
      <c r="D278" s="38"/>
      <c r="E278" s="38"/>
      <c r="F278" s="38"/>
      <c r="G278" s="38"/>
      <c r="K278" s="46"/>
      <c r="M278" s="54"/>
    </row>
    <row r="279" spans="1:13" s="39" customFormat="1" hidden="1" x14ac:dyDescent="0.35">
      <c r="A279" s="2"/>
      <c r="B279" s="38"/>
      <c r="C279" s="2"/>
      <c r="D279" s="38"/>
      <c r="E279" s="38"/>
      <c r="F279" s="38"/>
      <c r="G279" s="38"/>
      <c r="K279" s="46"/>
      <c r="M279" s="54"/>
    </row>
    <row r="280" spans="1:13" s="39" customFormat="1" hidden="1" x14ac:dyDescent="0.35">
      <c r="A280" s="2"/>
      <c r="B280" s="38"/>
      <c r="C280" s="2"/>
      <c r="D280" s="38"/>
      <c r="E280" s="38"/>
      <c r="F280" s="38"/>
      <c r="G280" s="38"/>
      <c r="K280" s="46"/>
      <c r="M280" s="54"/>
    </row>
    <row r="281" spans="1:13" s="39" customFormat="1" hidden="1" x14ac:dyDescent="0.35">
      <c r="A281" s="2"/>
      <c r="B281" s="38"/>
      <c r="C281" s="2"/>
      <c r="D281" s="38"/>
      <c r="E281" s="38"/>
      <c r="F281" s="38"/>
      <c r="G281" s="38"/>
      <c r="K281" s="46"/>
      <c r="M281" s="54"/>
    </row>
    <row r="282" spans="1:13" s="39" customFormat="1" hidden="1" x14ac:dyDescent="0.35">
      <c r="A282" s="2"/>
      <c r="B282" s="38"/>
      <c r="C282" s="2"/>
      <c r="D282" s="38"/>
      <c r="E282" s="38"/>
      <c r="F282" s="38"/>
      <c r="G282" s="38"/>
      <c r="K282" s="46"/>
      <c r="M282" s="54"/>
    </row>
    <row r="283" spans="1:13" s="39" customFormat="1" hidden="1" x14ac:dyDescent="0.35">
      <c r="A283" s="2"/>
      <c r="B283" s="38"/>
      <c r="C283" s="2"/>
      <c r="D283" s="38"/>
      <c r="E283" s="38"/>
      <c r="F283" s="38"/>
      <c r="G283" s="38"/>
      <c r="K283" s="46"/>
      <c r="M283" s="54"/>
    </row>
    <row r="284" spans="1:13" s="39" customFormat="1" hidden="1" x14ac:dyDescent="0.35">
      <c r="A284" s="2"/>
      <c r="B284" s="38"/>
      <c r="C284" s="2"/>
      <c r="D284" s="38"/>
      <c r="E284" s="38"/>
      <c r="F284" s="38"/>
      <c r="G284" s="38"/>
      <c r="K284" s="46"/>
      <c r="M284" s="54"/>
    </row>
    <row r="285" spans="1:13" s="39" customFormat="1" hidden="1" x14ac:dyDescent="0.35">
      <c r="A285" s="2"/>
      <c r="B285" s="38"/>
      <c r="C285" s="2"/>
      <c r="D285" s="38"/>
      <c r="E285" s="38"/>
      <c r="F285" s="38"/>
      <c r="G285" s="38"/>
      <c r="K285" s="46"/>
      <c r="M285" s="54"/>
    </row>
    <row r="286" spans="1:13" s="39" customFormat="1" hidden="1" x14ac:dyDescent="0.35">
      <c r="A286" s="2"/>
      <c r="B286" s="38"/>
      <c r="C286" s="2"/>
      <c r="D286" s="38"/>
      <c r="E286" s="38"/>
      <c r="F286" s="38"/>
      <c r="G286" s="38"/>
      <c r="K286" s="46"/>
      <c r="M286" s="54"/>
    </row>
    <row r="287" spans="1:13" s="39" customFormat="1" hidden="1" x14ac:dyDescent="0.35">
      <c r="A287" s="2"/>
      <c r="B287" s="38"/>
      <c r="C287" s="2"/>
      <c r="D287" s="38"/>
      <c r="E287" s="38"/>
      <c r="F287" s="38"/>
      <c r="G287" s="38"/>
      <c r="K287" s="46"/>
      <c r="M287" s="54"/>
    </row>
    <row r="288" spans="1:13" s="39" customFormat="1" hidden="1" x14ac:dyDescent="0.35">
      <c r="A288" s="2"/>
      <c r="B288" s="38"/>
      <c r="C288" s="2"/>
      <c r="D288" s="38"/>
      <c r="E288" s="38"/>
      <c r="F288" s="38"/>
      <c r="G288" s="38"/>
      <c r="K288" s="46"/>
      <c r="M288" s="54"/>
    </row>
    <row r="289" spans="1:13" s="39" customFormat="1" hidden="1" x14ac:dyDescent="0.35">
      <c r="A289" s="2"/>
      <c r="B289" s="38"/>
      <c r="C289" s="2"/>
      <c r="D289" s="38"/>
      <c r="E289" s="38"/>
      <c r="F289" s="38"/>
      <c r="G289" s="38"/>
      <c r="K289" s="46"/>
      <c r="M289" s="54"/>
    </row>
    <row r="290" spans="1:13" s="39" customFormat="1" hidden="1" x14ac:dyDescent="0.35">
      <c r="A290" s="2"/>
      <c r="B290" s="38"/>
      <c r="C290" s="2"/>
      <c r="D290" s="38"/>
      <c r="E290" s="38"/>
      <c r="F290" s="38"/>
      <c r="G290" s="38"/>
      <c r="K290" s="46"/>
      <c r="M290" s="54"/>
    </row>
    <row r="291" spans="1:13" s="39" customFormat="1" hidden="1" x14ac:dyDescent="0.35">
      <c r="A291" s="2"/>
      <c r="B291" s="38"/>
      <c r="C291" s="2"/>
      <c r="D291" s="38"/>
      <c r="E291" s="38"/>
      <c r="F291" s="38"/>
      <c r="G291" s="38"/>
      <c r="K291" s="46"/>
      <c r="M291" s="54"/>
    </row>
    <row r="292" spans="1:13" s="39" customFormat="1" hidden="1" x14ac:dyDescent="0.35">
      <c r="A292" s="2"/>
      <c r="B292" s="38"/>
      <c r="C292" s="2"/>
      <c r="D292" s="38"/>
      <c r="E292" s="38"/>
      <c r="F292" s="38"/>
      <c r="G292" s="38"/>
      <c r="K292" s="46"/>
      <c r="M292" s="54"/>
    </row>
    <row r="293" spans="1:13" s="39" customFormat="1" hidden="1" x14ac:dyDescent="0.35">
      <c r="A293" s="2"/>
      <c r="B293" s="38"/>
      <c r="C293" s="2"/>
      <c r="D293" s="38"/>
      <c r="E293" s="38"/>
      <c r="F293" s="38"/>
      <c r="G293" s="38"/>
      <c r="K293" s="46"/>
      <c r="M293" s="54"/>
    </row>
    <row r="294" spans="1:13" s="39" customFormat="1" hidden="1" x14ac:dyDescent="0.35">
      <c r="A294" s="2"/>
      <c r="B294" s="38"/>
      <c r="C294" s="2"/>
      <c r="D294" s="38"/>
      <c r="E294" s="38"/>
      <c r="F294" s="38"/>
      <c r="G294" s="38"/>
      <c r="K294" s="46"/>
      <c r="M294" s="54"/>
    </row>
    <row r="295" spans="1:13" s="39" customFormat="1" hidden="1" x14ac:dyDescent="0.35">
      <c r="A295" s="2"/>
      <c r="B295" s="38"/>
      <c r="C295" s="2"/>
      <c r="D295" s="38"/>
      <c r="E295" s="38"/>
      <c r="F295" s="38"/>
      <c r="G295" s="38"/>
      <c r="K295" s="46"/>
      <c r="M295" s="54"/>
    </row>
    <row r="296" spans="1:13" s="39" customFormat="1" hidden="1" x14ac:dyDescent="0.35">
      <c r="A296" s="2"/>
      <c r="B296" s="38"/>
      <c r="C296" s="2"/>
      <c r="D296" s="38"/>
      <c r="E296" s="38"/>
      <c r="F296" s="38"/>
      <c r="G296" s="38"/>
      <c r="K296" s="46"/>
      <c r="M296" s="54"/>
    </row>
    <row r="297" spans="1:13" s="39" customFormat="1" hidden="1" x14ac:dyDescent="0.35">
      <c r="A297" s="2"/>
      <c r="B297" s="38"/>
      <c r="C297" s="2"/>
      <c r="D297" s="38"/>
      <c r="E297" s="38"/>
      <c r="F297" s="38"/>
      <c r="G297" s="38"/>
      <c r="K297" s="46"/>
      <c r="M297" s="54"/>
    </row>
    <row r="298" spans="1:13" s="39" customFormat="1" hidden="1" x14ac:dyDescent="0.35">
      <c r="A298" s="2"/>
      <c r="B298" s="38"/>
      <c r="C298" s="2"/>
      <c r="D298" s="38"/>
      <c r="E298" s="38"/>
      <c r="F298" s="38"/>
      <c r="G298" s="38"/>
      <c r="K298" s="46"/>
      <c r="M298" s="54"/>
    </row>
    <row r="299" spans="1:13" s="39" customFormat="1" hidden="1" x14ac:dyDescent="0.35">
      <c r="A299" s="2"/>
      <c r="B299" s="38"/>
      <c r="C299" s="2"/>
      <c r="D299" s="38"/>
      <c r="E299" s="38"/>
      <c r="F299" s="38"/>
      <c r="G299" s="38"/>
      <c r="K299" s="46"/>
      <c r="M299" s="54"/>
    </row>
    <row r="300" spans="1:13" s="39" customFormat="1" hidden="1" x14ac:dyDescent="0.35">
      <c r="A300" s="2"/>
      <c r="B300" s="38"/>
      <c r="C300" s="2"/>
      <c r="D300" s="38"/>
      <c r="E300" s="38"/>
      <c r="F300" s="38"/>
      <c r="G300" s="38"/>
      <c r="K300" s="46"/>
      <c r="M300" s="54"/>
    </row>
    <row r="301" spans="1:13" s="39" customFormat="1" hidden="1" x14ac:dyDescent="0.35">
      <c r="A301" s="2"/>
      <c r="B301" s="38"/>
      <c r="C301" s="2"/>
      <c r="D301" s="38"/>
      <c r="E301" s="38"/>
      <c r="F301" s="38"/>
      <c r="G301" s="38"/>
      <c r="K301" s="46"/>
      <c r="M301" s="54"/>
    </row>
    <row r="302" spans="1:13" s="39" customFormat="1" hidden="1" x14ac:dyDescent="0.35">
      <c r="A302" s="2"/>
      <c r="B302" s="38"/>
      <c r="C302" s="2"/>
      <c r="D302" s="38"/>
      <c r="E302" s="38"/>
      <c r="F302" s="38"/>
      <c r="G302" s="38"/>
      <c r="K302" s="46"/>
      <c r="M302" s="54"/>
    </row>
    <row r="303" spans="1:13" s="39" customFormat="1" hidden="1" x14ac:dyDescent="0.35">
      <c r="A303" s="2"/>
      <c r="B303" s="38"/>
      <c r="C303" s="2"/>
      <c r="D303" s="38"/>
      <c r="E303" s="38"/>
      <c r="F303" s="38"/>
      <c r="G303" s="38"/>
      <c r="K303" s="46"/>
      <c r="M303" s="54"/>
    </row>
    <row r="304" spans="1:13" s="39" customFormat="1" hidden="1" x14ac:dyDescent="0.35">
      <c r="A304" s="2"/>
      <c r="B304" s="38"/>
      <c r="C304" s="2"/>
      <c r="D304" s="38"/>
      <c r="E304" s="38"/>
      <c r="F304" s="38"/>
      <c r="G304" s="38"/>
      <c r="K304" s="46"/>
      <c r="M304" s="54"/>
    </row>
    <row r="305" spans="1:13" s="39" customFormat="1" hidden="1" x14ac:dyDescent="0.35">
      <c r="A305" s="2"/>
      <c r="B305" s="38"/>
      <c r="C305" s="2"/>
      <c r="D305" s="38"/>
      <c r="E305" s="38"/>
      <c r="F305" s="38"/>
      <c r="G305" s="38"/>
      <c r="K305" s="46"/>
      <c r="M305" s="54"/>
    </row>
    <row r="306" spans="1:13" s="39" customFormat="1" hidden="1" x14ac:dyDescent="0.35">
      <c r="A306" s="2"/>
      <c r="B306" s="38"/>
      <c r="C306" s="2"/>
      <c r="D306" s="38"/>
      <c r="E306" s="38"/>
      <c r="F306" s="38"/>
      <c r="G306" s="38"/>
      <c r="K306" s="46"/>
      <c r="M306" s="54"/>
    </row>
    <row r="307" spans="1:13" s="39" customFormat="1" hidden="1" x14ac:dyDescent="0.35">
      <c r="A307" s="2"/>
      <c r="B307" s="38"/>
      <c r="C307" s="2"/>
      <c r="D307" s="38"/>
      <c r="E307" s="38"/>
      <c r="F307" s="38"/>
      <c r="G307" s="38"/>
      <c r="K307" s="46"/>
      <c r="M307" s="54"/>
    </row>
    <row r="308" spans="1:13" s="39" customFormat="1" hidden="1" x14ac:dyDescent="0.35">
      <c r="A308" s="2"/>
      <c r="B308" s="38"/>
      <c r="C308" s="2"/>
      <c r="D308" s="38"/>
      <c r="E308" s="38"/>
      <c r="F308" s="38"/>
      <c r="G308" s="38"/>
      <c r="K308" s="46"/>
      <c r="M308" s="54"/>
    </row>
    <row r="309" spans="1:13" s="39" customFormat="1" hidden="1" x14ac:dyDescent="0.35">
      <c r="A309" s="2"/>
      <c r="B309" s="38"/>
      <c r="C309" s="2"/>
      <c r="D309" s="38"/>
      <c r="E309" s="38"/>
      <c r="F309" s="38"/>
      <c r="G309" s="38"/>
      <c r="K309" s="46"/>
      <c r="M309" s="54"/>
    </row>
    <row r="310" spans="1:13" s="39" customFormat="1" hidden="1" x14ac:dyDescent="0.35">
      <c r="A310" s="2"/>
      <c r="B310" s="38"/>
      <c r="C310" s="2"/>
      <c r="D310" s="38"/>
      <c r="E310" s="38"/>
      <c r="F310" s="38"/>
      <c r="G310" s="38"/>
      <c r="K310" s="46"/>
      <c r="M310" s="54"/>
    </row>
    <row r="311" spans="1:13" s="39" customFormat="1" hidden="1" x14ac:dyDescent="0.35">
      <c r="A311" s="2"/>
      <c r="B311" s="38"/>
      <c r="C311" s="2"/>
      <c r="D311" s="38"/>
      <c r="E311" s="38"/>
      <c r="F311" s="38"/>
      <c r="G311" s="38"/>
      <c r="K311" s="46"/>
      <c r="M311" s="54"/>
    </row>
    <row r="312" spans="1:13" s="39" customFormat="1" hidden="1" x14ac:dyDescent="0.35">
      <c r="A312" s="2"/>
      <c r="B312" s="38"/>
      <c r="C312" s="2"/>
      <c r="D312" s="38"/>
      <c r="E312" s="38"/>
      <c r="F312" s="38"/>
      <c r="G312" s="38"/>
      <c r="K312" s="46"/>
      <c r="M312" s="54"/>
    </row>
    <row r="313" spans="1:13" s="39" customFormat="1" hidden="1" x14ac:dyDescent="0.35">
      <c r="A313" s="2"/>
      <c r="B313" s="38"/>
      <c r="C313" s="2"/>
      <c r="D313" s="38"/>
      <c r="E313" s="38"/>
      <c r="F313" s="38"/>
      <c r="G313" s="38"/>
      <c r="K313" s="46"/>
      <c r="M313" s="54"/>
    </row>
    <row r="314" spans="1:13" s="39" customFormat="1" hidden="1" x14ac:dyDescent="0.35">
      <c r="A314" s="2"/>
      <c r="B314" s="38"/>
      <c r="C314" s="2"/>
      <c r="D314" s="38"/>
      <c r="E314" s="38"/>
      <c r="F314" s="38"/>
      <c r="G314" s="38"/>
      <c r="K314" s="46"/>
      <c r="M314" s="54"/>
    </row>
    <row r="315" spans="1:13" s="39" customFormat="1" hidden="1" x14ac:dyDescent="0.35">
      <c r="A315" s="2"/>
      <c r="B315" s="38"/>
      <c r="C315" s="2"/>
      <c r="D315" s="38"/>
      <c r="E315" s="38"/>
      <c r="F315" s="38"/>
      <c r="G315" s="38"/>
      <c r="K315" s="46"/>
      <c r="M315" s="54"/>
    </row>
    <row r="316" spans="1:13" s="39" customFormat="1" hidden="1" x14ac:dyDescent="0.35">
      <c r="A316" s="2"/>
      <c r="B316" s="38"/>
      <c r="C316" s="2"/>
      <c r="D316" s="38"/>
      <c r="E316" s="38"/>
      <c r="F316" s="38"/>
      <c r="G316" s="38"/>
      <c r="K316" s="46"/>
      <c r="M316" s="54"/>
    </row>
    <row r="317" spans="1:13" s="39" customFormat="1" hidden="1" x14ac:dyDescent="0.35">
      <c r="A317" s="2"/>
      <c r="B317" s="38"/>
      <c r="C317" s="2"/>
      <c r="D317" s="38"/>
      <c r="E317" s="38"/>
      <c r="F317" s="38"/>
      <c r="G317" s="38"/>
      <c r="K317" s="46"/>
      <c r="M317" s="54"/>
    </row>
    <row r="318" spans="1:13" s="39" customFormat="1" hidden="1" x14ac:dyDescent="0.35">
      <c r="A318" s="2"/>
      <c r="B318" s="38"/>
      <c r="C318" s="2"/>
      <c r="D318" s="38"/>
      <c r="E318" s="38"/>
      <c r="F318" s="38"/>
      <c r="G318" s="38"/>
      <c r="K318" s="46"/>
      <c r="M318" s="54"/>
    </row>
    <row r="319" spans="1:13" s="39" customFormat="1" hidden="1" x14ac:dyDescent="0.35">
      <c r="A319" s="2"/>
      <c r="B319" s="38"/>
      <c r="C319" s="2"/>
      <c r="D319" s="38"/>
      <c r="E319" s="38"/>
      <c r="F319" s="38"/>
      <c r="G319" s="38"/>
      <c r="K319" s="46"/>
      <c r="M319" s="54"/>
    </row>
    <row r="320" spans="1:13" s="39" customFormat="1" hidden="1" x14ac:dyDescent="0.35">
      <c r="A320" s="2"/>
      <c r="B320" s="38"/>
      <c r="C320" s="2"/>
      <c r="D320" s="38"/>
      <c r="E320" s="38"/>
      <c r="F320" s="38"/>
      <c r="G320" s="38"/>
      <c r="K320" s="46"/>
      <c r="M320" s="54"/>
    </row>
    <row r="321" spans="1:13" s="39" customFormat="1" hidden="1" x14ac:dyDescent="0.35">
      <c r="A321" s="2"/>
      <c r="B321" s="38"/>
      <c r="C321" s="2"/>
      <c r="D321" s="38"/>
      <c r="E321" s="38"/>
      <c r="F321" s="38"/>
      <c r="G321" s="38"/>
      <c r="K321" s="46"/>
      <c r="M321" s="54"/>
    </row>
    <row r="322" spans="1:13" s="39" customFormat="1" hidden="1" x14ac:dyDescent="0.35">
      <c r="A322" s="2"/>
      <c r="B322" s="38"/>
      <c r="C322" s="2"/>
      <c r="D322" s="38"/>
      <c r="E322" s="38"/>
      <c r="F322" s="38"/>
      <c r="G322" s="38"/>
      <c r="K322" s="46"/>
      <c r="M322" s="54"/>
    </row>
    <row r="323" spans="1:13" s="39" customFormat="1" hidden="1" x14ac:dyDescent="0.35">
      <c r="A323" s="2"/>
      <c r="B323" s="38"/>
      <c r="C323" s="2"/>
      <c r="D323" s="38"/>
      <c r="E323" s="38"/>
      <c r="F323" s="38"/>
      <c r="G323" s="38"/>
      <c r="K323" s="46"/>
      <c r="M323" s="54"/>
    </row>
    <row r="324" spans="1:13" s="39" customFormat="1" hidden="1" x14ac:dyDescent="0.35">
      <c r="A324" s="2"/>
      <c r="B324" s="38"/>
      <c r="C324" s="2"/>
      <c r="D324" s="38"/>
      <c r="E324" s="38"/>
      <c r="F324" s="38"/>
      <c r="G324" s="38"/>
      <c r="K324" s="46"/>
      <c r="M324" s="54"/>
    </row>
    <row r="325" spans="1:13" s="39" customFormat="1" hidden="1" x14ac:dyDescent="0.35">
      <c r="A325" s="2"/>
      <c r="B325" s="38"/>
      <c r="C325" s="2"/>
      <c r="D325" s="38"/>
      <c r="E325" s="38"/>
      <c r="F325" s="38"/>
      <c r="G325" s="38"/>
      <c r="K325" s="46"/>
      <c r="M325" s="54"/>
    </row>
    <row r="326" spans="1:13" s="39" customFormat="1" hidden="1" x14ac:dyDescent="0.35">
      <c r="A326" s="2"/>
      <c r="B326" s="38"/>
      <c r="C326" s="2"/>
      <c r="D326" s="38"/>
      <c r="E326" s="38"/>
      <c r="F326" s="38"/>
      <c r="G326" s="38"/>
      <c r="K326" s="46"/>
      <c r="M326" s="54"/>
    </row>
    <row r="327" spans="1:13" s="39" customFormat="1" hidden="1" x14ac:dyDescent="0.35">
      <c r="A327" s="2"/>
      <c r="B327" s="38"/>
      <c r="C327" s="2"/>
      <c r="D327" s="38"/>
      <c r="E327" s="38"/>
      <c r="F327" s="38"/>
      <c r="G327" s="38"/>
      <c r="K327" s="46"/>
      <c r="M327" s="54"/>
    </row>
    <row r="328" spans="1:13" s="39" customFormat="1" hidden="1" x14ac:dyDescent="0.35">
      <c r="A328" s="2"/>
      <c r="B328" s="38"/>
      <c r="C328" s="2"/>
      <c r="D328" s="38"/>
      <c r="E328" s="38"/>
      <c r="F328" s="38"/>
      <c r="G328" s="38"/>
      <c r="K328" s="46"/>
      <c r="M328" s="54"/>
    </row>
    <row r="329" spans="1:13" s="39" customFormat="1" hidden="1" x14ac:dyDescent="0.35">
      <c r="A329" s="2"/>
      <c r="B329" s="38"/>
      <c r="C329" s="2"/>
      <c r="D329" s="38"/>
      <c r="E329" s="38"/>
      <c r="F329" s="38"/>
      <c r="G329" s="38"/>
      <c r="K329" s="46"/>
      <c r="M329" s="54"/>
    </row>
    <row r="330" spans="1:13" s="39" customFormat="1" hidden="1" x14ac:dyDescent="0.35">
      <c r="A330" s="2"/>
      <c r="B330" s="38"/>
      <c r="C330" s="2"/>
      <c r="D330" s="38"/>
      <c r="E330" s="38"/>
      <c r="F330" s="38"/>
      <c r="G330" s="38"/>
      <c r="K330" s="46"/>
      <c r="M330" s="54"/>
    </row>
    <row r="331" spans="1:13" s="39" customFormat="1" hidden="1" x14ac:dyDescent="0.35">
      <c r="A331" s="2"/>
      <c r="B331" s="38"/>
      <c r="C331" s="2"/>
      <c r="D331" s="38"/>
      <c r="E331" s="38"/>
      <c r="F331" s="38"/>
      <c r="G331" s="38"/>
      <c r="K331" s="46"/>
      <c r="M331" s="54"/>
    </row>
    <row r="332" spans="1:13" s="55" customFormat="1" hidden="1" x14ac:dyDescent="0.35">
      <c r="A332" s="2"/>
      <c r="B332" s="38"/>
      <c r="C332" s="2"/>
      <c r="D332" s="38"/>
      <c r="E332" s="38"/>
      <c r="F332" s="38"/>
      <c r="G332" s="38"/>
      <c r="I332" s="39"/>
      <c r="K332" s="56"/>
      <c r="M332" s="56"/>
    </row>
    <row r="333" spans="1:13" s="55" customFormat="1" hidden="1" x14ac:dyDescent="0.35">
      <c r="A333" s="2"/>
      <c r="B333" s="38"/>
      <c r="C333" s="2"/>
      <c r="D333" s="38"/>
      <c r="E333" s="38"/>
      <c r="F333" s="38"/>
      <c r="G333" s="38"/>
      <c r="I333" s="39"/>
      <c r="K333" s="56"/>
      <c r="M333" s="56"/>
    </row>
    <row r="334" spans="1:13" s="55" customFormat="1" hidden="1" x14ac:dyDescent="0.35">
      <c r="A334" s="2"/>
      <c r="B334" s="38"/>
      <c r="C334" s="2"/>
      <c r="D334" s="38"/>
      <c r="E334" s="38"/>
      <c r="F334" s="38"/>
      <c r="G334" s="38"/>
      <c r="I334" s="39"/>
      <c r="K334" s="56"/>
      <c r="M334" s="56"/>
    </row>
    <row r="335" spans="1:13" s="55" customFormat="1" hidden="1" x14ac:dyDescent="0.35">
      <c r="A335" s="2"/>
      <c r="B335" s="38"/>
      <c r="C335" s="2"/>
      <c r="D335" s="38"/>
      <c r="E335" s="38"/>
      <c r="F335" s="38"/>
      <c r="G335" s="38"/>
      <c r="K335" s="56"/>
      <c r="M335" s="56"/>
    </row>
    <row r="336" spans="1:13" s="55" customFormat="1" hidden="1" x14ac:dyDescent="0.35">
      <c r="A336" s="2"/>
      <c r="B336" s="38"/>
      <c r="C336" s="2"/>
      <c r="D336" s="38"/>
      <c r="E336" s="38"/>
      <c r="F336" s="38"/>
      <c r="G336" s="38"/>
      <c r="K336" s="56"/>
      <c r="M336" s="56"/>
    </row>
    <row r="337" spans="1:13" s="55" customFormat="1" hidden="1" x14ac:dyDescent="0.35">
      <c r="A337" s="2"/>
      <c r="B337" s="38"/>
      <c r="C337" s="2"/>
      <c r="D337" s="38"/>
      <c r="E337" s="38"/>
      <c r="F337" s="38"/>
      <c r="G337" s="38"/>
      <c r="K337" s="56"/>
      <c r="M337" s="56"/>
    </row>
    <row r="338" spans="1:13" s="55" customFormat="1" hidden="1" x14ac:dyDescent="0.35">
      <c r="A338" s="2"/>
      <c r="B338" s="38"/>
      <c r="C338" s="2"/>
      <c r="D338" s="38"/>
      <c r="E338" s="38"/>
      <c r="F338" s="38"/>
      <c r="G338" s="38"/>
      <c r="K338" s="56"/>
      <c r="M338" s="56"/>
    </row>
    <row r="339" spans="1:13" s="55" customFormat="1" hidden="1" x14ac:dyDescent="0.35">
      <c r="A339" s="2"/>
      <c r="B339" s="38"/>
      <c r="C339" s="2"/>
      <c r="D339" s="38"/>
      <c r="E339" s="38"/>
      <c r="F339" s="38"/>
      <c r="G339" s="38"/>
      <c r="K339" s="56"/>
      <c r="M339" s="56"/>
    </row>
    <row r="340" spans="1:13" s="55" customFormat="1" hidden="1" x14ac:dyDescent="0.35">
      <c r="A340" s="2"/>
      <c r="B340" s="38"/>
      <c r="C340" s="2"/>
      <c r="D340" s="38"/>
      <c r="E340" s="38"/>
      <c r="F340" s="38"/>
      <c r="G340" s="38"/>
      <c r="K340" s="56"/>
      <c r="M340" s="56"/>
    </row>
    <row r="341" spans="1:13" s="55" customFormat="1" hidden="1" x14ac:dyDescent="0.35">
      <c r="A341" s="2"/>
      <c r="B341" s="38"/>
      <c r="C341" s="2"/>
      <c r="D341" s="38"/>
      <c r="E341" s="38"/>
      <c r="F341" s="38"/>
      <c r="G341" s="38"/>
      <c r="K341" s="56"/>
      <c r="M341" s="56"/>
    </row>
    <row r="342" spans="1:13" s="55" customFormat="1" hidden="1" x14ac:dyDescent="0.35">
      <c r="A342" s="2"/>
      <c r="B342" s="38"/>
      <c r="C342" s="2"/>
      <c r="D342" s="38"/>
      <c r="E342" s="38"/>
      <c r="F342" s="38"/>
      <c r="G342" s="38"/>
      <c r="K342" s="56"/>
      <c r="M342" s="56"/>
    </row>
    <row r="343" spans="1:13" s="55" customFormat="1" hidden="1" x14ac:dyDescent="0.35">
      <c r="A343" s="2"/>
      <c r="B343" s="38"/>
      <c r="C343" s="2"/>
      <c r="D343" s="38"/>
      <c r="E343" s="38"/>
      <c r="F343" s="38"/>
      <c r="G343" s="38"/>
      <c r="K343" s="56"/>
      <c r="M343" s="56"/>
    </row>
    <row r="344" spans="1:13" s="55" customFormat="1" hidden="1" x14ac:dyDescent="0.35">
      <c r="A344" s="2"/>
      <c r="B344" s="38"/>
      <c r="C344" s="2"/>
      <c r="D344" s="38"/>
      <c r="E344" s="38"/>
      <c r="F344" s="38"/>
      <c r="G344" s="38"/>
      <c r="K344" s="56"/>
      <c r="M344" s="56"/>
    </row>
    <row r="345" spans="1:13" s="55" customFormat="1" hidden="1" x14ac:dyDescent="0.35">
      <c r="A345" s="2"/>
      <c r="B345" s="38"/>
      <c r="C345" s="2"/>
      <c r="D345" s="38"/>
      <c r="E345" s="38"/>
      <c r="F345" s="38"/>
      <c r="G345" s="38"/>
      <c r="K345" s="56"/>
      <c r="M345" s="56"/>
    </row>
    <row r="346" spans="1:13" s="55" customFormat="1" hidden="1" x14ac:dyDescent="0.35">
      <c r="A346" s="2"/>
      <c r="B346" s="38"/>
      <c r="C346" s="2"/>
      <c r="D346" s="38"/>
      <c r="E346" s="38"/>
      <c r="F346" s="38"/>
      <c r="G346" s="38"/>
      <c r="K346" s="56"/>
      <c r="M346" s="56"/>
    </row>
    <row r="347" spans="1:13" s="55" customFormat="1" hidden="1" x14ac:dyDescent="0.35">
      <c r="A347" s="2"/>
      <c r="B347" s="38"/>
      <c r="C347" s="2"/>
      <c r="D347" s="38"/>
      <c r="E347" s="38"/>
      <c r="F347" s="38"/>
      <c r="G347" s="38"/>
      <c r="K347" s="56"/>
      <c r="M347" s="56"/>
    </row>
    <row r="348" spans="1:13" s="55" customFormat="1" hidden="1" x14ac:dyDescent="0.35">
      <c r="A348" s="2"/>
      <c r="B348" s="38"/>
      <c r="C348" s="2"/>
      <c r="D348" s="38"/>
      <c r="E348" s="38"/>
      <c r="F348" s="38"/>
      <c r="G348" s="38"/>
      <c r="K348" s="56"/>
      <c r="M348" s="56"/>
    </row>
    <row r="349" spans="1:13" s="55" customFormat="1" hidden="1" x14ac:dyDescent="0.35">
      <c r="A349" s="2"/>
      <c r="B349" s="38"/>
      <c r="C349" s="2"/>
      <c r="D349" s="38"/>
      <c r="E349" s="38"/>
      <c r="F349" s="38"/>
      <c r="G349" s="38"/>
      <c r="K349" s="56"/>
      <c r="M349" s="56"/>
    </row>
    <row r="350" spans="1:13" s="55" customFormat="1" hidden="1" x14ac:dyDescent="0.35">
      <c r="A350" s="2"/>
      <c r="B350" s="38"/>
      <c r="C350" s="2"/>
      <c r="D350" s="38"/>
      <c r="E350" s="38"/>
      <c r="F350" s="38"/>
      <c r="G350" s="38"/>
      <c r="K350" s="56"/>
      <c r="M350" s="56"/>
    </row>
    <row r="351" spans="1:13" s="55" customFormat="1" hidden="1" x14ac:dyDescent="0.35">
      <c r="A351" s="2"/>
      <c r="B351" s="38"/>
      <c r="C351" s="2"/>
      <c r="D351" s="38"/>
      <c r="E351" s="38"/>
      <c r="F351" s="38"/>
      <c r="G351" s="38"/>
      <c r="K351" s="56"/>
      <c r="M351" s="56"/>
    </row>
    <row r="352" spans="1:13" s="55" customFormat="1" hidden="1" x14ac:dyDescent="0.35">
      <c r="A352" s="2"/>
      <c r="B352" s="38"/>
      <c r="C352" s="2"/>
      <c r="D352" s="38"/>
      <c r="E352" s="38"/>
      <c r="F352" s="38"/>
      <c r="G352" s="38"/>
      <c r="K352" s="56"/>
      <c r="M352" s="56"/>
    </row>
    <row r="353" spans="1:13" s="55" customFormat="1" hidden="1" x14ac:dyDescent="0.35">
      <c r="A353" s="2"/>
      <c r="B353" s="38"/>
      <c r="C353" s="2"/>
      <c r="D353" s="38"/>
      <c r="E353" s="38"/>
      <c r="F353" s="38"/>
      <c r="G353" s="38"/>
      <c r="K353" s="56"/>
      <c r="M353" s="56"/>
    </row>
    <row r="354" spans="1:13" s="55" customFormat="1" hidden="1" x14ac:dyDescent="0.35">
      <c r="A354" s="2"/>
      <c r="B354" s="38"/>
      <c r="C354" s="2"/>
      <c r="D354" s="38"/>
      <c r="E354" s="38"/>
      <c r="F354" s="38"/>
      <c r="G354" s="38"/>
      <c r="K354" s="56"/>
      <c r="M354" s="56"/>
    </row>
    <row r="355" spans="1:13" s="55" customFormat="1" hidden="1" x14ac:dyDescent="0.35">
      <c r="A355" s="2"/>
      <c r="B355" s="38"/>
      <c r="C355" s="2"/>
      <c r="D355" s="38"/>
      <c r="E355" s="38"/>
      <c r="F355" s="38"/>
      <c r="G355" s="38"/>
      <c r="K355" s="56"/>
      <c r="M355" s="56"/>
    </row>
    <row r="356" spans="1:13" s="55" customFormat="1" hidden="1" x14ac:dyDescent="0.35">
      <c r="A356" s="2"/>
      <c r="B356" s="38"/>
      <c r="C356" s="2"/>
      <c r="D356" s="38"/>
      <c r="E356" s="38"/>
      <c r="F356" s="38"/>
      <c r="G356" s="38"/>
      <c r="K356" s="56"/>
      <c r="M356" s="56"/>
    </row>
    <row r="357" spans="1:13" s="55" customFormat="1" hidden="1" x14ac:dyDescent="0.35">
      <c r="A357" s="2"/>
      <c r="B357" s="38"/>
      <c r="C357" s="2"/>
      <c r="D357" s="38"/>
      <c r="E357" s="38"/>
      <c r="F357" s="38"/>
      <c r="G357" s="38"/>
      <c r="K357" s="56"/>
      <c r="M357" s="56"/>
    </row>
    <row r="358" spans="1:13" s="55" customFormat="1" hidden="1" x14ac:dyDescent="0.35">
      <c r="A358" s="2"/>
      <c r="B358" s="38"/>
      <c r="C358" s="2"/>
      <c r="D358" s="38"/>
      <c r="E358" s="38"/>
      <c r="F358" s="38"/>
      <c r="G358" s="38"/>
      <c r="K358" s="56"/>
      <c r="M358" s="56"/>
    </row>
    <row r="359" spans="1:13" s="55" customFormat="1" hidden="1" x14ac:dyDescent="0.35">
      <c r="A359" s="2"/>
      <c r="B359" s="38"/>
      <c r="C359" s="2"/>
      <c r="D359" s="38"/>
      <c r="E359" s="38"/>
      <c r="F359" s="38"/>
      <c r="G359" s="38"/>
      <c r="K359" s="56"/>
      <c r="M359" s="56"/>
    </row>
    <row r="360" spans="1:13" s="55" customFormat="1" hidden="1" x14ac:dyDescent="0.35">
      <c r="A360" s="2"/>
      <c r="B360" s="38"/>
      <c r="C360" s="2"/>
      <c r="D360" s="38"/>
      <c r="E360" s="38"/>
      <c r="F360" s="38"/>
      <c r="G360" s="38"/>
      <c r="K360" s="56"/>
      <c r="M360" s="56"/>
    </row>
    <row r="361" spans="1:13" s="55" customFormat="1" hidden="1" x14ac:dyDescent="0.35">
      <c r="A361" s="2"/>
      <c r="B361" s="38"/>
      <c r="C361" s="2"/>
      <c r="D361" s="38"/>
      <c r="E361" s="38"/>
      <c r="F361" s="38"/>
      <c r="G361" s="38"/>
      <c r="K361" s="56"/>
      <c r="M361" s="56"/>
    </row>
    <row r="362" spans="1:13" s="55" customFormat="1" hidden="1" x14ac:dyDescent="0.35">
      <c r="A362" s="2"/>
      <c r="B362" s="38"/>
      <c r="C362" s="2"/>
      <c r="D362" s="38"/>
      <c r="E362" s="38"/>
      <c r="F362" s="38"/>
      <c r="G362" s="38"/>
      <c r="K362" s="56"/>
      <c r="M362" s="56"/>
    </row>
    <row r="363" spans="1:13" s="55" customFormat="1" hidden="1" x14ac:dyDescent="0.35">
      <c r="A363" s="2"/>
      <c r="B363" s="38"/>
      <c r="C363" s="2"/>
      <c r="D363" s="38"/>
      <c r="E363" s="38"/>
      <c r="F363" s="38"/>
      <c r="G363" s="38"/>
      <c r="K363" s="56"/>
      <c r="M363" s="56"/>
    </row>
    <row r="364" spans="1:13" s="55" customFormat="1" hidden="1" x14ac:dyDescent="0.35">
      <c r="A364" s="2"/>
      <c r="B364" s="38"/>
      <c r="C364" s="2"/>
      <c r="D364" s="38"/>
      <c r="E364" s="38"/>
      <c r="F364" s="38"/>
      <c r="G364" s="38"/>
      <c r="K364" s="56"/>
      <c r="M364" s="56"/>
    </row>
    <row r="365" spans="1:13" s="55" customFormat="1" hidden="1" x14ac:dyDescent="0.35">
      <c r="A365" s="2"/>
      <c r="B365" s="38"/>
      <c r="C365" s="2"/>
      <c r="D365" s="38"/>
      <c r="E365" s="38"/>
      <c r="F365" s="38"/>
      <c r="G365" s="38"/>
      <c r="K365" s="56"/>
      <c r="M365" s="56"/>
    </row>
    <row r="366" spans="1:13" s="55" customFormat="1" hidden="1" x14ac:dyDescent="0.35">
      <c r="A366" s="2"/>
      <c r="B366" s="38"/>
      <c r="C366" s="2"/>
      <c r="D366" s="38"/>
      <c r="E366" s="38"/>
      <c r="F366" s="38"/>
      <c r="G366" s="38"/>
      <c r="K366" s="56"/>
      <c r="M366" s="56"/>
    </row>
    <row r="367" spans="1:13" s="55" customFormat="1" hidden="1" x14ac:dyDescent="0.35">
      <c r="A367" s="2"/>
      <c r="B367" s="38"/>
      <c r="C367" s="2"/>
      <c r="D367" s="38"/>
      <c r="E367" s="38"/>
      <c r="F367" s="38"/>
      <c r="G367" s="38"/>
      <c r="K367" s="56"/>
      <c r="M367" s="56"/>
    </row>
    <row r="368" spans="1:13" s="55" customFormat="1" hidden="1" x14ac:dyDescent="0.35">
      <c r="A368" s="2"/>
      <c r="B368" s="38"/>
      <c r="C368" s="2"/>
      <c r="D368" s="38"/>
      <c r="E368" s="38"/>
      <c r="F368" s="38"/>
      <c r="G368" s="38"/>
      <c r="K368" s="56"/>
      <c r="M368" s="56"/>
    </row>
    <row r="369" spans="1:13" s="55" customFormat="1" hidden="1" x14ac:dyDescent="0.35">
      <c r="A369" s="2"/>
      <c r="B369" s="38"/>
      <c r="C369" s="2"/>
      <c r="D369" s="38"/>
      <c r="E369" s="38"/>
      <c r="F369" s="38"/>
      <c r="G369" s="38"/>
      <c r="K369" s="56"/>
      <c r="M369" s="56"/>
    </row>
    <row r="370" spans="1:13" s="55" customFormat="1" hidden="1" x14ac:dyDescent="0.35">
      <c r="A370" s="2"/>
      <c r="B370" s="38"/>
      <c r="C370" s="2"/>
      <c r="D370" s="38"/>
      <c r="E370" s="38"/>
      <c r="F370" s="38"/>
      <c r="G370" s="38"/>
      <c r="K370" s="56"/>
      <c r="M370" s="56"/>
    </row>
    <row r="371" spans="1:13" s="55" customFormat="1" hidden="1" x14ac:dyDescent="0.35">
      <c r="A371" s="2"/>
      <c r="B371" s="38"/>
      <c r="C371" s="2"/>
      <c r="D371" s="38"/>
      <c r="E371" s="38"/>
      <c r="F371" s="38"/>
      <c r="G371" s="38"/>
      <c r="K371" s="56"/>
      <c r="M371" s="56"/>
    </row>
    <row r="372" spans="1:13" s="55" customFormat="1" hidden="1" x14ac:dyDescent="0.35">
      <c r="A372" s="2"/>
      <c r="B372" s="38"/>
      <c r="C372" s="2"/>
      <c r="D372" s="38"/>
      <c r="E372" s="38"/>
      <c r="F372" s="38"/>
      <c r="G372" s="38"/>
      <c r="K372" s="56"/>
      <c r="M372" s="56"/>
    </row>
    <row r="373" spans="1:13" s="55" customFormat="1" hidden="1" x14ac:dyDescent="0.35">
      <c r="A373" s="2"/>
      <c r="B373" s="38"/>
      <c r="C373" s="2"/>
      <c r="D373" s="38"/>
      <c r="E373" s="38"/>
      <c r="F373" s="38"/>
      <c r="G373" s="38"/>
      <c r="K373" s="56"/>
      <c r="M373" s="56"/>
    </row>
    <row r="374" spans="1:13" s="55" customFormat="1" hidden="1" x14ac:dyDescent="0.35">
      <c r="A374" s="2"/>
      <c r="B374" s="38"/>
      <c r="C374" s="2"/>
      <c r="D374" s="38"/>
      <c r="E374" s="38"/>
      <c r="F374" s="38"/>
      <c r="G374" s="38"/>
      <c r="K374" s="56"/>
      <c r="M374" s="56"/>
    </row>
    <row r="375" spans="1:13" s="55" customFormat="1" hidden="1" x14ac:dyDescent="0.35">
      <c r="A375" s="2"/>
      <c r="B375" s="38"/>
      <c r="C375" s="2"/>
      <c r="D375" s="38"/>
      <c r="E375" s="38"/>
      <c r="F375" s="38"/>
      <c r="G375" s="38"/>
      <c r="K375" s="56"/>
      <c r="M375" s="56"/>
    </row>
    <row r="376" spans="1:13" s="55" customFormat="1" hidden="1" x14ac:dyDescent="0.35">
      <c r="A376" s="2"/>
      <c r="B376" s="38"/>
      <c r="C376" s="2"/>
      <c r="D376" s="38"/>
      <c r="E376" s="38"/>
      <c r="F376" s="38"/>
      <c r="G376" s="38"/>
      <c r="K376" s="56"/>
      <c r="M376" s="56"/>
    </row>
    <row r="377" spans="1:13" s="55" customFormat="1" hidden="1" x14ac:dyDescent="0.35">
      <c r="A377" s="2"/>
      <c r="B377" s="38"/>
      <c r="C377" s="2"/>
      <c r="D377" s="38"/>
      <c r="E377" s="38"/>
      <c r="F377" s="38"/>
      <c r="G377" s="38"/>
      <c r="K377" s="56"/>
      <c r="M377" s="56"/>
    </row>
    <row r="378" spans="1:13" s="55" customFormat="1" hidden="1" x14ac:dyDescent="0.35">
      <c r="A378" s="2"/>
      <c r="B378" s="38"/>
      <c r="C378" s="2"/>
      <c r="D378" s="38"/>
      <c r="E378" s="38"/>
      <c r="F378" s="38"/>
      <c r="G378" s="38"/>
      <c r="K378" s="56"/>
      <c r="M378" s="56"/>
    </row>
    <row r="379" spans="1:13" s="55" customFormat="1" hidden="1" x14ac:dyDescent="0.35">
      <c r="A379" s="2"/>
      <c r="B379" s="38"/>
      <c r="C379" s="2"/>
      <c r="D379" s="38"/>
      <c r="E379" s="38"/>
      <c r="F379" s="38"/>
      <c r="G379" s="38"/>
      <c r="K379" s="56"/>
      <c r="M379" s="56"/>
    </row>
    <row r="380" spans="1:13" s="55" customFormat="1" hidden="1" x14ac:dyDescent="0.35">
      <c r="A380" s="2"/>
      <c r="B380" s="38"/>
      <c r="C380" s="2"/>
      <c r="D380" s="38"/>
      <c r="E380" s="38"/>
      <c r="F380" s="38"/>
      <c r="G380" s="38"/>
      <c r="K380" s="56"/>
      <c r="M380" s="56"/>
    </row>
    <row r="381" spans="1:13" s="55" customFormat="1" hidden="1" x14ac:dyDescent="0.35">
      <c r="A381" s="2"/>
      <c r="B381" s="38"/>
      <c r="C381" s="2"/>
      <c r="D381" s="38"/>
      <c r="E381" s="38"/>
      <c r="F381" s="38"/>
      <c r="G381" s="38"/>
      <c r="K381" s="56"/>
      <c r="M381" s="56"/>
    </row>
    <row r="382" spans="1:13" s="55" customFormat="1" hidden="1" x14ac:dyDescent="0.35">
      <c r="A382" s="2"/>
      <c r="B382" s="38"/>
      <c r="C382" s="2"/>
      <c r="D382" s="38"/>
      <c r="E382" s="38"/>
      <c r="F382" s="38"/>
      <c r="G382" s="38"/>
      <c r="K382" s="56"/>
      <c r="M382" s="56"/>
    </row>
    <row r="383" spans="1:13" s="55" customFormat="1" hidden="1" x14ac:dyDescent="0.35">
      <c r="A383" s="2"/>
      <c r="B383" s="38"/>
      <c r="C383" s="2"/>
      <c r="D383" s="38"/>
      <c r="E383" s="38"/>
      <c r="F383" s="38"/>
      <c r="G383" s="38"/>
      <c r="K383" s="56"/>
      <c r="M383" s="56"/>
    </row>
    <row r="384" spans="1:13" s="55" customFormat="1" hidden="1" x14ac:dyDescent="0.35">
      <c r="A384" s="2"/>
      <c r="B384" s="38"/>
      <c r="C384" s="2"/>
      <c r="D384" s="38"/>
      <c r="E384" s="38"/>
      <c r="F384" s="38"/>
      <c r="G384" s="38"/>
      <c r="K384" s="56"/>
      <c r="M384" s="56"/>
    </row>
    <row r="385" spans="1:13" s="55" customFormat="1" hidden="1" x14ac:dyDescent="0.35">
      <c r="A385" s="2"/>
      <c r="B385" s="38"/>
      <c r="C385" s="2"/>
      <c r="D385" s="38"/>
      <c r="E385" s="38"/>
      <c r="F385" s="38"/>
      <c r="G385" s="38"/>
      <c r="K385" s="56"/>
      <c r="M385" s="56"/>
    </row>
    <row r="386" spans="1:13" s="55" customFormat="1" hidden="1" x14ac:dyDescent="0.35">
      <c r="A386" s="2"/>
      <c r="B386" s="38"/>
      <c r="C386" s="2"/>
      <c r="D386" s="38"/>
      <c r="E386" s="38"/>
      <c r="F386" s="38"/>
      <c r="G386" s="38"/>
      <c r="K386" s="56"/>
      <c r="M386" s="56"/>
    </row>
    <row r="387" spans="1:13" s="55" customFormat="1" hidden="1" x14ac:dyDescent="0.35">
      <c r="A387" s="2"/>
      <c r="B387" s="38"/>
      <c r="C387" s="2"/>
      <c r="D387" s="38"/>
      <c r="E387" s="38"/>
      <c r="F387" s="38"/>
      <c r="G387" s="38"/>
      <c r="K387" s="56"/>
      <c r="M387" s="56"/>
    </row>
    <row r="388" spans="1:13" s="55" customFormat="1" hidden="1" x14ac:dyDescent="0.35">
      <c r="A388" s="2"/>
      <c r="B388" s="38"/>
      <c r="C388" s="2"/>
      <c r="D388" s="38"/>
      <c r="E388" s="38"/>
      <c r="F388" s="38"/>
      <c r="G388" s="38"/>
      <c r="K388" s="56"/>
      <c r="M388" s="56"/>
    </row>
    <row r="389" spans="1:13" s="55" customFormat="1" hidden="1" x14ac:dyDescent="0.35">
      <c r="A389" s="2"/>
      <c r="B389" s="38"/>
      <c r="C389" s="2"/>
      <c r="D389" s="38"/>
      <c r="E389" s="38"/>
      <c r="F389" s="38"/>
      <c r="G389" s="38"/>
      <c r="K389" s="56"/>
      <c r="M389" s="56"/>
    </row>
    <row r="390" spans="1:13" s="55" customFormat="1" hidden="1" x14ac:dyDescent="0.35">
      <c r="A390" s="2"/>
      <c r="B390" s="38"/>
      <c r="C390" s="2"/>
      <c r="D390" s="38"/>
      <c r="E390" s="38"/>
      <c r="F390" s="38"/>
      <c r="G390" s="38"/>
      <c r="K390" s="56"/>
      <c r="M390" s="56"/>
    </row>
    <row r="391" spans="1:13" s="55" customFormat="1" hidden="1" x14ac:dyDescent="0.35">
      <c r="A391" s="2"/>
      <c r="B391" s="38"/>
      <c r="C391" s="2"/>
      <c r="D391" s="38"/>
      <c r="E391" s="38"/>
      <c r="F391" s="38"/>
      <c r="G391" s="38"/>
      <c r="K391" s="56"/>
      <c r="M391" s="56"/>
    </row>
    <row r="392" spans="1:13" s="55" customFormat="1" hidden="1" x14ac:dyDescent="0.35">
      <c r="A392" s="2"/>
      <c r="B392" s="38"/>
      <c r="C392" s="2"/>
      <c r="D392" s="38"/>
      <c r="E392" s="38"/>
      <c r="F392" s="38"/>
      <c r="G392" s="38"/>
      <c r="K392" s="56"/>
      <c r="M392" s="56"/>
    </row>
    <row r="393" spans="1:13" s="55" customFormat="1" hidden="1" x14ac:dyDescent="0.35">
      <c r="A393" s="2"/>
      <c r="B393" s="38"/>
      <c r="C393" s="2"/>
      <c r="D393" s="38"/>
      <c r="E393" s="38"/>
      <c r="F393" s="38"/>
      <c r="G393" s="38"/>
      <c r="K393" s="56"/>
      <c r="M393" s="56"/>
    </row>
    <row r="394" spans="1:13" s="55" customFormat="1" hidden="1" x14ac:dyDescent="0.35">
      <c r="A394" s="2"/>
      <c r="B394" s="38"/>
      <c r="C394" s="2"/>
      <c r="D394" s="38"/>
      <c r="E394" s="38"/>
      <c r="F394" s="38"/>
      <c r="G394" s="38"/>
      <c r="K394" s="56"/>
      <c r="M394" s="56"/>
    </row>
    <row r="395" spans="1:13" s="55" customFormat="1" hidden="1" x14ac:dyDescent="0.35">
      <c r="A395" s="2"/>
      <c r="B395" s="38"/>
      <c r="C395" s="2"/>
      <c r="D395" s="38"/>
      <c r="E395" s="38"/>
      <c r="F395" s="38"/>
      <c r="G395" s="38"/>
      <c r="K395" s="56"/>
      <c r="M395" s="56"/>
    </row>
    <row r="396" spans="1:13" s="55" customFormat="1" hidden="1" x14ac:dyDescent="0.35">
      <c r="A396" s="2"/>
      <c r="B396" s="38"/>
      <c r="C396" s="2"/>
      <c r="D396" s="38"/>
      <c r="E396" s="38"/>
      <c r="F396" s="38"/>
      <c r="G396" s="38"/>
      <c r="K396" s="56"/>
      <c r="M396" s="56"/>
    </row>
    <row r="397" spans="1:13" s="55" customFormat="1" hidden="1" x14ac:dyDescent="0.35">
      <c r="A397" s="2"/>
      <c r="B397" s="38"/>
      <c r="C397" s="2"/>
      <c r="D397" s="38"/>
      <c r="E397" s="38"/>
      <c r="F397" s="38"/>
      <c r="G397" s="38"/>
      <c r="K397" s="56"/>
      <c r="M397" s="56"/>
    </row>
    <row r="398" spans="1:13" s="55" customFormat="1" hidden="1" x14ac:dyDescent="0.35">
      <c r="A398" s="2"/>
      <c r="B398" s="38"/>
      <c r="C398" s="2"/>
      <c r="D398" s="38"/>
      <c r="E398" s="38"/>
      <c r="F398" s="38"/>
      <c r="G398" s="38"/>
      <c r="K398" s="56"/>
      <c r="M398" s="56"/>
    </row>
    <row r="399" spans="1:13" s="55" customFormat="1" hidden="1" x14ac:dyDescent="0.35">
      <c r="A399" s="2"/>
      <c r="B399" s="38"/>
      <c r="C399" s="2"/>
      <c r="D399" s="38"/>
      <c r="E399" s="38"/>
      <c r="F399" s="38"/>
      <c r="G399" s="38"/>
      <c r="K399" s="56"/>
      <c r="M399" s="56"/>
    </row>
    <row r="400" spans="1:13" s="55" customFormat="1" hidden="1" x14ac:dyDescent="0.35">
      <c r="A400" s="2"/>
      <c r="B400" s="38"/>
      <c r="C400" s="2"/>
      <c r="D400" s="38"/>
      <c r="E400" s="38"/>
      <c r="F400" s="38"/>
      <c r="G400" s="38"/>
      <c r="K400" s="56"/>
      <c r="M400" s="56"/>
    </row>
    <row r="401" spans="1:13" s="55" customFormat="1" hidden="1" x14ac:dyDescent="0.35">
      <c r="A401" s="2"/>
      <c r="B401" s="38"/>
      <c r="C401" s="2"/>
      <c r="D401" s="38"/>
      <c r="E401" s="38"/>
      <c r="F401" s="38"/>
      <c r="G401" s="38"/>
      <c r="K401" s="56"/>
      <c r="M401" s="56"/>
    </row>
    <row r="402" spans="1:13" s="55" customFormat="1" hidden="1" x14ac:dyDescent="0.35">
      <c r="A402" s="2"/>
      <c r="B402" s="38"/>
      <c r="C402" s="2"/>
      <c r="D402" s="38"/>
      <c r="E402" s="38"/>
      <c r="F402" s="38"/>
      <c r="G402" s="38"/>
      <c r="K402" s="56"/>
      <c r="M402" s="56"/>
    </row>
    <row r="403" spans="1:13" s="55" customFormat="1" hidden="1" x14ac:dyDescent="0.35">
      <c r="A403" s="2"/>
      <c r="B403" s="38"/>
      <c r="C403" s="2"/>
      <c r="D403" s="38"/>
      <c r="E403" s="38"/>
      <c r="F403" s="38"/>
      <c r="G403" s="38"/>
      <c r="K403" s="56"/>
      <c r="M403" s="56"/>
    </row>
    <row r="404" spans="1:13" s="55" customFormat="1" hidden="1" x14ac:dyDescent="0.35">
      <c r="A404" s="2"/>
      <c r="B404" s="38"/>
      <c r="C404" s="2"/>
      <c r="D404" s="38"/>
      <c r="E404" s="38"/>
      <c r="F404" s="38"/>
      <c r="G404" s="38"/>
      <c r="K404" s="56"/>
      <c r="M404" s="56"/>
    </row>
    <row r="405" spans="1:13" s="55" customFormat="1" hidden="1" x14ac:dyDescent="0.35">
      <c r="A405" s="2"/>
      <c r="B405" s="38"/>
      <c r="C405" s="2"/>
      <c r="D405" s="38"/>
      <c r="E405" s="38"/>
      <c r="F405" s="38"/>
      <c r="G405" s="38"/>
      <c r="K405" s="56"/>
      <c r="M405" s="56"/>
    </row>
    <row r="406" spans="1:13" s="55" customFormat="1" hidden="1" x14ac:dyDescent="0.35">
      <c r="A406" s="2"/>
      <c r="B406" s="38"/>
      <c r="C406" s="2"/>
      <c r="D406" s="38"/>
      <c r="E406" s="38"/>
      <c r="F406" s="38"/>
      <c r="G406" s="38"/>
      <c r="K406" s="56"/>
      <c r="M406" s="56"/>
    </row>
    <row r="407" spans="1:13" s="55" customFormat="1" hidden="1" x14ac:dyDescent="0.35">
      <c r="A407" s="2"/>
      <c r="B407" s="38"/>
      <c r="C407" s="2"/>
      <c r="D407" s="38"/>
      <c r="E407" s="38"/>
      <c r="F407" s="38"/>
      <c r="G407" s="38"/>
      <c r="K407" s="56"/>
      <c r="M407" s="56"/>
    </row>
    <row r="408" spans="1:13" s="55" customFormat="1" hidden="1" x14ac:dyDescent="0.35">
      <c r="A408" s="2"/>
      <c r="B408" s="38"/>
      <c r="C408" s="2"/>
      <c r="D408" s="38"/>
      <c r="E408" s="38"/>
      <c r="F408" s="38"/>
      <c r="G408" s="38"/>
      <c r="K408" s="56"/>
      <c r="M408" s="56"/>
    </row>
    <row r="409" spans="1:13" s="55" customFormat="1" hidden="1" x14ac:dyDescent="0.35">
      <c r="A409" s="2"/>
      <c r="B409" s="38"/>
      <c r="C409" s="2"/>
      <c r="D409" s="38"/>
      <c r="E409" s="38"/>
      <c r="F409" s="38"/>
      <c r="G409" s="38"/>
      <c r="K409" s="56"/>
      <c r="M409" s="56"/>
    </row>
    <row r="410" spans="1:13" s="55" customFormat="1" hidden="1" x14ac:dyDescent="0.35">
      <c r="A410" s="2"/>
      <c r="B410" s="38"/>
      <c r="C410" s="2"/>
      <c r="D410" s="38"/>
      <c r="E410" s="38"/>
      <c r="F410" s="38"/>
      <c r="G410" s="38"/>
      <c r="K410" s="56"/>
      <c r="M410" s="56"/>
    </row>
    <row r="411" spans="1:13" s="55" customFormat="1" hidden="1" x14ac:dyDescent="0.35">
      <c r="A411" s="2"/>
      <c r="B411" s="38"/>
      <c r="C411" s="2"/>
      <c r="D411" s="38"/>
      <c r="E411" s="38"/>
      <c r="F411" s="38"/>
      <c r="G411" s="38"/>
      <c r="K411" s="56"/>
      <c r="M411" s="56"/>
    </row>
    <row r="412" spans="1:13" s="55" customFormat="1" hidden="1" x14ac:dyDescent="0.35">
      <c r="A412" s="2"/>
      <c r="B412" s="38"/>
      <c r="C412" s="2"/>
      <c r="D412" s="38"/>
      <c r="E412" s="38"/>
      <c r="F412" s="38"/>
      <c r="G412" s="38"/>
      <c r="K412" s="56"/>
      <c r="M412" s="56"/>
    </row>
    <row r="413" spans="1:13" s="55" customFormat="1" hidden="1" x14ac:dyDescent="0.35">
      <c r="A413" s="2"/>
      <c r="B413" s="38"/>
      <c r="C413" s="2"/>
      <c r="D413" s="38"/>
      <c r="E413" s="38"/>
      <c r="F413" s="38"/>
      <c r="G413" s="38"/>
      <c r="K413" s="56"/>
      <c r="M413" s="56"/>
    </row>
    <row r="414" spans="1:13" s="55" customFormat="1" hidden="1" x14ac:dyDescent="0.35">
      <c r="A414" s="2"/>
      <c r="B414" s="38"/>
      <c r="C414" s="2"/>
      <c r="D414" s="38"/>
      <c r="E414" s="38"/>
      <c r="F414" s="38"/>
      <c r="G414" s="38"/>
      <c r="K414" s="56"/>
      <c r="M414" s="56"/>
    </row>
    <row r="415" spans="1:13" s="55" customFormat="1" hidden="1" x14ac:dyDescent="0.35">
      <c r="A415" s="2"/>
      <c r="B415" s="38"/>
      <c r="C415" s="2"/>
      <c r="D415" s="38"/>
      <c r="E415" s="38"/>
      <c r="F415" s="38"/>
      <c r="G415" s="38"/>
      <c r="K415" s="56"/>
      <c r="M415" s="56"/>
    </row>
    <row r="416" spans="1:13" s="55" customFormat="1" hidden="1" x14ac:dyDescent="0.35">
      <c r="A416" s="2"/>
      <c r="B416" s="38"/>
      <c r="C416" s="2"/>
      <c r="D416" s="38"/>
      <c r="E416" s="38"/>
      <c r="F416" s="38"/>
      <c r="G416" s="38"/>
      <c r="K416" s="56"/>
      <c r="M416" s="56"/>
    </row>
    <row r="417" spans="1:13" s="55" customFormat="1" hidden="1" x14ac:dyDescent="0.35">
      <c r="A417" s="2"/>
      <c r="B417" s="38"/>
      <c r="C417" s="2"/>
      <c r="D417" s="38"/>
      <c r="E417" s="38"/>
      <c r="F417" s="38"/>
      <c r="G417" s="38"/>
      <c r="K417" s="56"/>
      <c r="M417" s="56"/>
    </row>
    <row r="418" spans="1:13" s="55" customFormat="1" hidden="1" x14ac:dyDescent="0.35">
      <c r="A418" s="2"/>
      <c r="B418" s="38"/>
      <c r="C418" s="2"/>
      <c r="D418" s="38"/>
      <c r="E418" s="38"/>
      <c r="F418" s="38"/>
      <c r="G418" s="38"/>
      <c r="K418" s="56"/>
      <c r="M418" s="56"/>
    </row>
    <row r="419" spans="1:13" s="55" customFormat="1" hidden="1" x14ac:dyDescent="0.35">
      <c r="A419" s="2"/>
      <c r="B419" s="38"/>
      <c r="C419" s="2"/>
      <c r="D419" s="38"/>
      <c r="E419" s="38"/>
      <c r="F419" s="38"/>
      <c r="G419" s="38"/>
      <c r="K419" s="56"/>
      <c r="M419" s="56"/>
    </row>
    <row r="420" spans="1:13" s="55" customFormat="1" hidden="1" x14ac:dyDescent="0.35">
      <c r="A420" s="2"/>
      <c r="B420" s="38"/>
      <c r="C420" s="2"/>
      <c r="D420" s="38"/>
      <c r="E420" s="38"/>
      <c r="F420" s="38"/>
      <c r="G420" s="38"/>
      <c r="K420" s="56"/>
      <c r="M420" s="56"/>
    </row>
    <row r="421" spans="1:13" s="55" customFormat="1" hidden="1" x14ac:dyDescent="0.35">
      <c r="A421" s="2"/>
      <c r="B421" s="38"/>
      <c r="C421" s="2"/>
      <c r="D421" s="38"/>
      <c r="E421" s="38"/>
      <c r="F421" s="38"/>
      <c r="G421" s="38"/>
      <c r="K421" s="56"/>
      <c r="M421" s="56"/>
    </row>
    <row r="422" spans="1:13" s="55" customFormat="1" hidden="1" x14ac:dyDescent="0.35">
      <c r="A422" s="2"/>
      <c r="B422" s="38"/>
      <c r="C422" s="2"/>
      <c r="D422" s="38"/>
      <c r="E422" s="38"/>
      <c r="F422" s="38"/>
      <c r="G422" s="38"/>
      <c r="K422" s="56"/>
      <c r="M422" s="56"/>
    </row>
    <row r="423" spans="1:13" s="55" customFormat="1" hidden="1" x14ac:dyDescent="0.35">
      <c r="A423" s="2"/>
      <c r="B423" s="38"/>
      <c r="C423" s="2"/>
      <c r="D423" s="38"/>
      <c r="E423" s="38"/>
      <c r="F423" s="38"/>
      <c r="G423" s="38"/>
      <c r="K423" s="56"/>
      <c r="M423" s="56"/>
    </row>
    <row r="424" spans="1:13" s="55" customFormat="1" hidden="1" x14ac:dyDescent="0.35">
      <c r="A424" s="2"/>
      <c r="B424" s="38"/>
      <c r="C424" s="2"/>
      <c r="D424" s="38"/>
      <c r="E424" s="38"/>
      <c r="F424" s="38"/>
      <c r="G424" s="38"/>
      <c r="K424" s="56"/>
      <c r="M424" s="56"/>
    </row>
    <row r="425" spans="1:13" s="55" customFormat="1" hidden="1" x14ac:dyDescent="0.35">
      <c r="A425" s="2"/>
      <c r="B425" s="38"/>
      <c r="C425" s="2"/>
      <c r="D425" s="38"/>
      <c r="E425" s="38"/>
      <c r="F425" s="38"/>
      <c r="G425" s="38"/>
      <c r="K425" s="56"/>
      <c r="M425" s="56"/>
    </row>
    <row r="426" spans="1:13" s="55" customFormat="1" hidden="1" x14ac:dyDescent="0.35">
      <c r="A426" s="2"/>
      <c r="B426" s="38"/>
      <c r="C426" s="2"/>
      <c r="D426" s="38"/>
      <c r="E426" s="38"/>
      <c r="F426" s="38"/>
      <c r="G426" s="38"/>
      <c r="K426" s="56"/>
      <c r="M426" s="56"/>
    </row>
    <row r="427" spans="1:13" s="55" customFormat="1" hidden="1" x14ac:dyDescent="0.35">
      <c r="A427" s="2"/>
      <c r="B427" s="38"/>
      <c r="C427" s="2"/>
      <c r="D427" s="38"/>
      <c r="E427" s="38"/>
      <c r="F427" s="38"/>
      <c r="G427" s="38"/>
      <c r="K427" s="56"/>
      <c r="M427" s="56"/>
    </row>
    <row r="428" spans="1:13" s="55" customFormat="1" hidden="1" x14ac:dyDescent="0.35">
      <c r="A428" s="2"/>
      <c r="B428" s="38"/>
      <c r="C428" s="2"/>
      <c r="D428" s="38"/>
      <c r="E428" s="38"/>
      <c r="F428" s="38"/>
      <c r="G428" s="38"/>
      <c r="K428" s="56"/>
      <c r="M428" s="56"/>
    </row>
    <row r="429" spans="1:13" s="55" customFormat="1" hidden="1" x14ac:dyDescent="0.35">
      <c r="A429" s="2"/>
      <c r="B429" s="38"/>
      <c r="C429" s="2"/>
      <c r="D429" s="38"/>
      <c r="E429" s="38"/>
      <c r="F429" s="38"/>
      <c r="G429" s="38"/>
      <c r="K429" s="56"/>
      <c r="M429" s="56"/>
    </row>
    <row r="430" spans="1:13" s="55" customFormat="1" hidden="1" x14ac:dyDescent="0.35">
      <c r="A430" s="2"/>
      <c r="B430" s="38"/>
      <c r="C430" s="2"/>
      <c r="D430" s="38"/>
      <c r="E430" s="38"/>
      <c r="F430" s="38"/>
      <c r="G430" s="38"/>
      <c r="K430" s="56"/>
      <c r="M430" s="56"/>
    </row>
    <row r="431" spans="1:13" s="55" customFormat="1" hidden="1" x14ac:dyDescent="0.35">
      <c r="A431" s="2"/>
      <c r="B431" s="38"/>
      <c r="C431" s="2"/>
      <c r="D431" s="38"/>
      <c r="E431" s="38"/>
      <c r="F431" s="38"/>
      <c r="G431" s="38"/>
      <c r="K431" s="56"/>
      <c r="M431" s="56"/>
    </row>
    <row r="432" spans="1:13" s="55" customFormat="1" hidden="1" x14ac:dyDescent="0.35">
      <c r="A432" s="2"/>
      <c r="B432" s="38"/>
      <c r="C432" s="2"/>
      <c r="D432" s="38"/>
      <c r="E432" s="38"/>
      <c r="F432" s="38"/>
      <c r="G432" s="38"/>
      <c r="K432" s="56"/>
      <c r="M432" s="56"/>
    </row>
    <row r="433" spans="1:13" s="55" customFormat="1" hidden="1" x14ac:dyDescent="0.35">
      <c r="A433" s="2"/>
      <c r="B433" s="38"/>
      <c r="C433" s="2"/>
      <c r="D433" s="38"/>
      <c r="E433" s="38"/>
      <c r="F433" s="38"/>
      <c r="G433" s="38"/>
      <c r="K433" s="56"/>
      <c r="M433" s="56"/>
    </row>
    <row r="434" spans="1:13" s="55" customFormat="1" hidden="1" x14ac:dyDescent="0.35">
      <c r="A434" s="2"/>
      <c r="B434" s="38"/>
      <c r="C434" s="2"/>
      <c r="D434" s="38"/>
      <c r="E434" s="38"/>
      <c r="F434" s="38"/>
      <c r="G434" s="38"/>
      <c r="K434" s="56"/>
      <c r="M434" s="56"/>
    </row>
    <row r="435" spans="1:13" s="55" customFormat="1" hidden="1" x14ac:dyDescent="0.35">
      <c r="A435" s="2"/>
      <c r="B435" s="38"/>
      <c r="C435" s="2"/>
      <c r="D435" s="38"/>
      <c r="E435" s="38"/>
      <c r="F435" s="38"/>
      <c r="G435" s="38"/>
      <c r="K435" s="56"/>
      <c r="M435" s="56"/>
    </row>
    <row r="436" spans="1:13" s="55" customFormat="1" hidden="1" x14ac:dyDescent="0.35">
      <c r="A436" s="2"/>
      <c r="B436" s="38"/>
      <c r="C436" s="2"/>
      <c r="D436" s="38"/>
      <c r="E436" s="38"/>
      <c r="F436" s="38"/>
      <c r="G436" s="38"/>
      <c r="K436" s="56"/>
      <c r="M436" s="56"/>
    </row>
    <row r="437" spans="1:13" s="55" customFormat="1" hidden="1" x14ac:dyDescent="0.35">
      <c r="A437" s="2"/>
      <c r="B437" s="38"/>
      <c r="C437" s="2"/>
      <c r="D437" s="38"/>
      <c r="E437" s="38"/>
      <c r="F437" s="38"/>
      <c r="G437" s="38"/>
      <c r="K437" s="56"/>
      <c r="M437" s="56"/>
    </row>
    <row r="438" spans="1:13" s="55" customFormat="1" hidden="1" x14ac:dyDescent="0.35">
      <c r="A438" s="2"/>
      <c r="B438" s="38"/>
      <c r="C438" s="2"/>
      <c r="D438" s="38"/>
      <c r="E438" s="38"/>
      <c r="F438" s="38"/>
      <c r="G438" s="38"/>
      <c r="K438" s="56"/>
      <c r="M438" s="56"/>
    </row>
    <row r="439" spans="1:13" s="55" customFormat="1" hidden="1" x14ac:dyDescent="0.35">
      <c r="A439" s="2"/>
      <c r="B439" s="38"/>
      <c r="C439" s="2"/>
      <c r="D439" s="38"/>
      <c r="E439" s="38"/>
      <c r="F439" s="38"/>
      <c r="G439" s="38"/>
      <c r="K439" s="56"/>
      <c r="M439" s="56"/>
    </row>
    <row r="440" spans="1:13" s="55" customFormat="1" hidden="1" x14ac:dyDescent="0.35">
      <c r="A440" s="2"/>
      <c r="B440" s="38"/>
      <c r="C440" s="2"/>
      <c r="D440" s="38"/>
      <c r="E440" s="38"/>
      <c r="F440" s="38"/>
      <c r="G440" s="38"/>
      <c r="K440" s="56"/>
      <c r="M440" s="56"/>
    </row>
    <row r="441" spans="1:13" s="55" customFormat="1" hidden="1" x14ac:dyDescent="0.35">
      <c r="A441" s="2"/>
      <c r="B441" s="38"/>
      <c r="C441" s="2"/>
      <c r="D441" s="38"/>
      <c r="E441" s="38"/>
      <c r="F441" s="38"/>
      <c r="G441" s="38"/>
      <c r="K441" s="56"/>
      <c r="M441" s="56"/>
    </row>
    <row r="442" spans="1:13" s="55" customFormat="1" hidden="1" x14ac:dyDescent="0.35">
      <c r="A442" s="2"/>
      <c r="B442" s="38"/>
      <c r="C442" s="2"/>
      <c r="D442" s="38"/>
      <c r="E442" s="38"/>
      <c r="F442" s="38"/>
      <c r="G442" s="38"/>
      <c r="K442" s="56"/>
      <c r="M442" s="56"/>
    </row>
    <row r="443" spans="1:13" s="55" customFormat="1" hidden="1" x14ac:dyDescent="0.35">
      <c r="A443" s="2"/>
      <c r="B443" s="38"/>
      <c r="C443" s="2"/>
      <c r="D443" s="38"/>
      <c r="E443" s="38"/>
      <c r="F443" s="38"/>
      <c r="G443" s="38"/>
      <c r="K443" s="56"/>
      <c r="M443" s="56"/>
    </row>
    <row r="444" spans="1:13" s="55" customFormat="1" hidden="1" x14ac:dyDescent="0.35">
      <c r="A444" s="2"/>
      <c r="B444" s="38"/>
      <c r="C444" s="2"/>
      <c r="D444" s="38"/>
      <c r="E444" s="38"/>
      <c r="F444" s="38"/>
      <c r="G444" s="38"/>
      <c r="K444" s="56"/>
      <c r="M444" s="56"/>
    </row>
    <row r="445" spans="1:13" s="55" customFormat="1" hidden="1" x14ac:dyDescent="0.35">
      <c r="A445" s="2"/>
      <c r="B445" s="38"/>
      <c r="C445" s="2"/>
      <c r="D445" s="38"/>
      <c r="E445" s="38"/>
      <c r="F445" s="38"/>
      <c r="G445" s="38"/>
      <c r="K445" s="56"/>
      <c r="M445" s="56"/>
    </row>
    <row r="446" spans="1:13" s="55" customFormat="1" hidden="1" x14ac:dyDescent="0.35">
      <c r="A446" s="2"/>
      <c r="B446" s="38"/>
      <c r="C446" s="2"/>
      <c r="D446" s="38"/>
      <c r="E446" s="38"/>
      <c r="F446" s="38"/>
      <c r="G446" s="38"/>
      <c r="K446" s="56"/>
      <c r="M446" s="56"/>
    </row>
    <row r="447" spans="1:13" s="55" customFormat="1" hidden="1" x14ac:dyDescent="0.35">
      <c r="A447" s="2"/>
      <c r="B447" s="38"/>
      <c r="C447" s="2"/>
      <c r="D447" s="38"/>
      <c r="E447" s="38"/>
      <c r="F447" s="38"/>
      <c r="G447" s="38"/>
      <c r="K447" s="56"/>
      <c r="M447" s="56"/>
    </row>
    <row r="448" spans="1:13" s="55" customFormat="1" hidden="1" x14ac:dyDescent="0.35">
      <c r="A448" s="2"/>
      <c r="B448" s="38"/>
      <c r="C448" s="2"/>
      <c r="D448" s="38"/>
      <c r="E448" s="38"/>
      <c r="F448" s="38"/>
      <c r="G448" s="38"/>
      <c r="K448" s="56"/>
      <c r="M448" s="56"/>
    </row>
    <row r="449" spans="1:13" s="55" customFormat="1" hidden="1" x14ac:dyDescent="0.35">
      <c r="A449" s="2"/>
      <c r="B449" s="38"/>
      <c r="C449" s="2"/>
      <c r="D449" s="38"/>
      <c r="E449" s="38"/>
      <c r="F449" s="38"/>
      <c r="G449" s="38"/>
      <c r="K449" s="56"/>
      <c r="M449" s="56"/>
    </row>
    <row r="450" spans="1:13" s="55" customFormat="1" hidden="1" x14ac:dyDescent="0.35">
      <c r="A450" s="2"/>
      <c r="B450" s="38"/>
      <c r="C450" s="2"/>
      <c r="D450" s="38"/>
      <c r="E450" s="38"/>
      <c r="F450" s="38"/>
      <c r="G450" s="38"/>
      <c r="K450" s="56"/>
      <c r="M450" s="56"/>
    </row>
    <row r="451" spans="1:13" s="55" customFormat="1" hidden="1" x14ac:dyDescent="0.35">
      <c r="A451" s="2"/>
      <c r="B451" s="38"/>
      <c r="C451" s="2"/>
      <c r="D451" s="38"/>
      <c r="E451" s="38"/>
      <c r="F451" s="38"/>
      <c r="G451" s="38"/>
      <c r="K451" s="56"/>
      <c r="M451" s="56"/>
    </row>
    <row r="452" spans="1:13" s="55" customFormat="1" hidden="1" x14ac:dyDescent="0.35">
      <c r="A452" s="2"/>
      <c r="B452" s="38"/>
      <c r="C452" s="2"/>
      <c r="D452" s="38"/>
      <c r="E452" s="38"/>
      <c r="F452" s="38"/>
      <c r="G452" s="38"/>
      <c r="K452" s="56"/>
      <c r="M452" s="56"/>
    </row>
    <row r="453" spans="1:13" s="55" customFormat="1" hidden="1" x14ac:dyDescent="0.35">
      <c r="A453" s="2"/>
      <c r="B453" s="38"/>
      <c r="C453" s="2"/>
      <c r="D453" s="38"/>
      <c r="E453" s="38"/>
      <c r="F453" s="38"/>
      <c r="G453" s="38"/>
      <c r="K453" s="56"/>
      <c r="M453" s="56"/>
    </row>
    <row r="454" spans="1:13" s="55" customFormat="1" hidden="1" x14ac:dyDescent="0.35">
      <c r="A454" s="2"/>
      <c r="B454" s="38"/>
      <c r="C454" s="2"/>
      <c r="D454" s="38"/>
      <c r="E454" s="38"/>
      <c r="F454" s="38"/>
      <c r="G454" s="38"/>
      <c r="K454" s="56"/>
      <c r="M454" s="56"/>
    </row>
    <row r="455" spans="1:13" s="55" customFormat="1" hidden="1" x14ac:dyDescent="0.35">
      <c r="A455" s="2"/>
      <c r="B455" s="38"/>
      <c r="C455" s="2"/>
      <c r="D455" s="38"/>
      <c r="E455" s="38"/>
      <c r="F455" s="38"/>
      <c r="G455" s="38"/>
      <c r="K455" s="56"/>
      <c r="M455" s="56"/>
    </row>
    <row r="456" spans="1:13" s="55" customFormat="1" hidden="1" x14ac:dyDescent="0.35">
      <c r="A456" s="2"/>
      <c r="B456" s="38"/>
      <c r="C456" s="2"/>
      <c r="D456" s="38"/>
      <c r="E456" s="38"/>
      <c r="F456" s="38"/>
      <c r="G456" s="38"/>
      <c r="K456" s="56"/>
      <c r="M456" s="56"/>
    </row>
    <row r="457" spans="1:13" s="55" customFormat="1" hidden="1" x14ac:dyDescent="0.35">
      <c r="A457" s="2"/>
      <c r="B457" s="38"/>
      <c r="C457" s="2"/>
      <c r="D457" s="38"/>
      <c r="E457" s="38"/>
      <c r="F457" s="38"/>
      <c r="G457" s="38"/>
      <c r="K457" s="56"/>
      <c r="M457" s="56"/>
    </row>
    <row r="458" spans="1:13" s="55" customFormat="1" hidden="1" x14ac:dyDescent="0.35">
      <c r="A458" s="2"/>
      <c r="B458" s="38"/>
      <c r="C458" s="2"/>
      <c r="D458" s="38"/>
      <c r="E458" s="38"/>
      <c r="F458" s="38"/>
      <c r="G458" s="38"/>
      <c r="K458" s="56"/>
      <c r="M458" s="56"/>
    </row>
    <row r="459" spans="1:13" s="55" customFormat="1" hidden="1" x14ac:dyDescent="0.35">
      <c r="A459" s="2"/>
      <c r="B459" s="38"/>
      <c r="C459" s="2"/>
      <c r="D459" s="38"/>
      <c r="E459" s="38"/>
      <c r="F459" s="38"/>
      <c r="G459" s="38"/>
      <c r="K459" s="56"/>
      <c r="M459" s="56"/>
    </row>
    <row r="460" spans="1:13" s="55" customFormat="1" hidden="1" x14ac:dyDescent="0.35">
      <c r="A460" s="2"/>
      <c r="B460" s="38"/>
      <c r="C460" s="2"/>
      <c r="D460" s="38"/>
      <c r="E460" s="38"/>
      <c r="F460" s="38"/>
      <c r="G460" s="38"/>
      <c r="K460" s="56"/>
      <c r="M460" s="56"/>
    </row>
    <row r="461" spans="1:13" s="55" customFormat="1" hidden="1" x14ac:dyDescent="0.35">
      <c r="A461" s="2"/>
      <c r="B461" s="38"/>
      <c r="C461" s="2"/>
      <c r="D461" s="38"/>
      <c r="E461" s="38"/>
      <c r="F461" s="38"/>
      <c r="G461" s="38"/>
      <c r="K461" s="56"/>
      <c r="M461" s="56"/>
    </row>
    <row r="462" spans="1:13" s="55" customFormat="1" hidden="1" x14ac:dyDescent="0.35">
      <c r="A462" s="2"/>
      <c r="B462" s="38"/>
      <c r="C462" s="2"/>
      <c r="D462" s="38"/>
      <c r="E462" s="38"/>
      <c r="F462" s="38"/>
      <c r="G462" s="38"/>
      <c r="K462" s="56"/>
      <c r="M462" s="56"/>
    </row>
    <row r="463" spans="1:13" s="55" customFormat="1" hidden="1" x14ac:dyDescent="0.35">
      <c r="A463" s="2"/>
      <c r="B463" s="38"/>
      <c r="C463" s="2"/>
      <c r="D463" s="38"/>
      <c r="E463" s="38"/>
      <c r="F463" s="38"/>
      <c r="G463" s="38"/>
      <c r="K463" s="56"/>
      <c r="M463" s="56"/>
    </row>
    <row r="464" spans="1:13" s="55" customFormat="1" hidden="1" x14ac:dyDescent="0.35">
      <c r="A464" s="2"/>
      <c r="B464" s="38"/>
      <c r="C464" s="2"/>
      <c r="D464" s="38"/>
      <c r="E464" s="38"/>
      <c r="F464" s="38"/>
      <c r="G464" s="38"/>
      <c r="K464" s="56"/>
      <c r="M464" s="56"/>
    </row>
    <row r="465" spans="1:13" s="55" customFormat="1" hidden="1" x14ac:dyDescent="0.35">
      <c r="A465" s="2"/>
      <c r="B465" s="38"/>
      <c r="C465" s="2"/>
      <c r="D465" s="38"/>
      <c r="E465" s="38"/>
      <c r="F465" s="38"/>
      <c r="G465" s="38"/>
      <c r="K465" s="56"/>
      <c r="M465" s="56"/>
    </row>
    <row r="466" spans="1:13" s="55" customFormat="1" hidden="1" x14ac:dyDescent="0.35">
      <c r="A466" s="2"/>
      <c r="B466" s="38"/>
      <c r="C466" s="2"/>
      <c r="D466" s="38"/>
      <c r="E466" s="38"/>
      <c r="F466" s="38"/>
      <c r="G466" s="38"/>
      <c r="K466" s="56"/>
      <c r="M466" s="56"/>
    </row>
    <row r="467" spans="1:13" s="55" customFormat="1" hidden="1" x14ac:dyDescent="0.35">
      <c r="A467" s="2"/>
      <c r="B467" s="38"/>
      <c r="C467" s="2"/>
      <c r="D467" s="38"/>
      <c r="E467" s="38"/>
      <c r="F467" s="38"/>
      <c r="G467" s="38"/>
      <c r="K467" s="56"/>
      <c r="M467" s="56"/>
    </row>
    <row r="468" spans="1:13" s="55" customFormat="1" hidden="1" x14ac:dyDescent="0.35">
      <c r="A468" s="2"/>
      <c r="B468" s="38"/>
      <c r="C468" s="2"/>
      <c r="D468" s="38"/>
      <c r="E468" s="38"/>
      <c r="F468" s="38"/>
      <c r="G468" s="38"/>
      <c r="K468" s="56"/>
      <c r="M468" s="56"/>
    </row>
    <row r="469" spans="1:13" s="55" customFormat="1" hidden="1" x14ac:dyDescent="0.35">
      <c r="A469" s="2"/>
      <c r="B469" s="38"/>
      <c r="C469" s="2"/>
      <c r="D469" s="38"/>
      <c r="E469" s="38"/>
      <c r="F469" s="38"/>
      <c r="G469" s="38"/>
      <c r="K469" s="56"/>
      <c r="M469" s="56"/>
    </row>
    <row r="470" spans="1:13" s="55" customFormat="1" hidden="1" x14ac:dyDescent="0.35">
      <c r="A470" s="2"/>
      <c r="B470" s="38"/>
      <c r="C470" s="2"/>
      <c r="D470" s="38"/>
      <c r="E470" s="38"/>
      <c r="F470" s="38"/>
      <c r="G470" s="38"/>
      <c r="K470" s="56"/>
      <c r="M470" s="56"/>
    </row>
    <row r="471" spans="1:13" s="55" customFormat="1" hidden="1" x14ac:dyDescent="0.35">
      <c r="A471" s="2"/>
      <c r="B471" s="38"/>
      <c r="C471" s="2"/>
      <c r="D471" s="38"/>
      <c r="E471" s="38"/>
      <c r="F471" s="38"/>
      <c r="G471" s="38"/>
      <c r="K471" s="56"/>
      <c r="M471" s="56"/>
    </row>
    <row r="472" spans="1:13" s="55" customFormat="1" hidden="1" x14ac:dyDescent="0.35">
      <c r="A472" s="2"/>
      <c r="B472" s="38"/>
      <c r="C472" s="2"/>
      <c r="D472" s="38"/>
      <c r="E472" s="38"/>
      <c r="F472" s="38"/>
      <c r="G472" s="38"/>
      <c r="K472" s="56"/>
      <c r="M472" s="56"/>
    </row>
    <row r="473" spans="1:13" s="55" customFormat="1" hidden="1" x14ac:dyDescent="0.35">
      <c r="A473" s="2"/>
      <c r="B473" s="38"/>
      <c r="C473" s="2"/>
      <c r="D473" s="38"/>
      <c r="E473" s="38"/>
      <c r="F473" s="38"/>
      <c r="G473" s="38"/>
      <c r="K473" s="56"/>
      <c r="M473" s="56"/>
    </row>
    <row r="474" spans="1:13" s="55" customFormat="1" hidden="1" x14ac:dyDescent="0.35">
      <c r="A474" s="2"/>
      <c r="B474" s="38"/>
      <c r="C474" s="2"/>
      <c r="D474" s="38"/>
      <c r="E474" s="38"/>
      <c r="F474" s="38"/>
      <c r="G474" s="38"/>
      <c r="K474" s="56"/>
      <c r="M474" s="56"/>
    </row>
    <row r="475" spans="1:13" s="55" customFormat="1" hidden="1" x14ac:dyDescent="0.35">
      <c r="A475" s="2"/>
      <c r="B475" s="38"/>
      <c r="C475" s="2"/>
      <c r="D475" s="38"/>
      <c r="E475" s="38"/>
      <c r="F475" s="38"/>
      <c r="G475" s="38"/>
      <c r="K475" s="56"/>
      <c r="M475" s="56"/>
    </row>
    <row r="476" spans="1:13" s="55" customFormat="1" hidden="1" x14ac:dyDescent="0.35">
      <c r="A476" s="2"/>
      <c r="B476" s="38"/>
      <c r="C476" s="2"/>
      <c r="D476" s="38"/>
      <c r="E476" s="38"/>
      <c r="F476" s="38"/>
      <c r="G476" s="38"/>
      <c r="K476" s="56"/>
      <c r="M476" s="56"/>
    </row>
    <row r="477" spans="1:13" s="55" customFormat="1" hidden="1" x14ac:dyDescent="0.35">
      <c r="A477" s="2"/>
      <c r="B477" s="38"/>
      <c r="C477" s="2"/>
      <c r="D477" s="38"/>
      <c r="E477" s="38"/>
      <c r="F477" s="38"/>
      <c r="G477" s="38"/>
      <c r="K477" s="56"/>
      <c r="M477" s="56"/>
    </row>
    <row r="478" spans="1:13" s="55" customFormat="1" hidden="1" x14ac:dyDescent="0.35">
      <c r="A478" s="2"/>
      <c r="B478" s="38"/>
      <c r="C478" s="2"/>
      <c r="D478" s="38"/>
      <c r="E478" s="38"/>
      <c r="F478" s="38"/>
      <c r="G478" s="38"/>
      <c r="K478" s="56"/>
      <c r="M478" s="56"/>
    </row>
    <row r="479" spans="1:13" s="55" customFormat="1" hidden="1" x14ac:dyDescent="0.35">
      <c r="A479" s="2"/>
      <c r="B479" s="38"/>
      <c r="C479" s="2"/>
      <c r="D479" s="38"/>
      <c r="E479" s="38"/>
      <c r="F479" s="38"/>
      <c r="G479" s="38"/>
      <c r="K479" s="56"/>
      <c r="M479" s="56"/>
    </row>
    <row r="480" spans="1:13" s="55" customFormat="1" hidden="1" x14ac:dyDescent="0.35">
      <c r="A480" s="2"/>
      <c r="B480" s="38"/>
      <c r="C480" s="2"/>
      <c r="D480" s="38"/>
      <c r="E480" s="38"/>
      <c r="F480" s="38"/>
      <c r="G480" s="38"/>
      <c r="K480" s="56"/>
      <c r="M480" s="56"/>
    </row>
    <row r="481" spans="1:13" s="55" customFormat="1" hidden="1" x14ac:dyDescent="0.35">
      <c r="A481" s="2"/>
      <c r="B481" s="38"/>
      <c r="C481" s="2"/>
      <c r="D481" s="38"/>
      <c r="E481" s="38"/>
      <c r="F481" s="38"/>
      <c r="G481" s="38"/>
      <c r="K481" s="56"/>
      <c r="M481" s="56"/>
    </row>
    <row r="482" spans="1:13" s="55" customFormat="1" hidden="1" x14ac:dyDescent="0.35">
      <c r="A482" s="2"/>
      <c r="B482" s="38"/>
      <c r="C482" s="2"/>
      <c r="D482" s="38"/>
      <c r="E482" s="38"/>
      <c r="F482" s="38"/>
      <c r="G482" s="38"/>
      <c r="K482" s="56"/>
      <c r="M482" s="56"/>
    </row>
    <row r="483" spans="1:13" s="55" customFormat="1" hidden="1" x14ac:dyDescent="0.35">
      <c r="A483" s="2"/>
      <c r="B483" s="38"/>
      <c r="C483" s="2"/>
      <c r="D483" s="38"/>
      <c r="E483" s="38"/>
      <c r="F483" s="38"/>
      <c r="G483" s="38"/>
      <c r="K483" s="56"/>
      <c r="M483" s="56"/>
    </row>
    <row r="484" spans="1:13" s="55" customFormat="1" hidden="1" x14ac:dyDescent="0.35">
      <c r="A484" s="2"/>
      <c r="B484" s="38"/>
      <c r="C484" s="2"/>
      <c r="D484" s="38"/>
      <c r="E484" s="38"/>
      <c r="F484" s="38"/>
      <c r="G484" s="38"/>
      <c r="K484" s="56"/>
      <c r="M484" s="56"/>
    </row>
    <row r="485" spans="1:13" s="55" customFormat="1" hidden="1" x14ac:dyDescent="0.35">
      <c r="A485" s="2"/>
      <c r="B485" s="38"/>
      <c r="C485" s="2"/>
      <c r="D485" s="38"/>
      <c r="E485" s="38"/>
      <c r="F485" s="38"/>
      <c r="G485" s="38"/>
      <c r="K485" s="56"/>
      <c r="M485" s="56"/>
    </row>
    <row r="486" spans="1:13" s="55" customFormat="1" hidden="1" x14ac:dyDescent="0.35">
      <c r="A486" s="2"/>
      <c r="B486" s="38"/>
      <c r="C486" s="2"/>
      <c r="D486" s="38"/>
      <c r="E486" s="38"/>
      <c r="F486" s="38"/>
      <c r="G486" s="38"/>
      <c r="K486" s="56"/>
      <c r="M486" s="56"/>
    </row>
    <row r="487" spans="1:13" s="55" customFormat="1" hidden="1" x14ac:dyDescent="0.35">
      <c r="A487" s="2"/>
      <c r="B487" s="38"/>
      <c r="C487" s="2"/>
      <c r="D487" s="38"/>
      <c r="E487" s="38"/>
      <c r="F487" s="38"/>
      <c r="G487" s="38"/>
      <c r="K487" s="56"/>
      <c r="M487" s="56"/>
    </row>
    <row r="488" spans="1:13" s="55" customFormat="1" hidden="1" x14ac:dyDescent="0.35">
      <c r="A488" s="2"/>
      <c r="B488" s="38"/>
      <c r="C488" s="2"/>
      <c r="D488" s="38"/>
      <c r="E488" s="38"/>
      <c r="F488" s="38"/>
      <c r="G488" s="38"/>
      <c r="K488" s="56"/>
      <c r="M488" s="56"/>
    </row>
    <row r="489" spans="1:13" s="55" customFormat="1" hidden="1" x14ac:dyDescent="0.35">
      <c r="A489" s="2"/>
      <c r="B489" s="38"/>
      <c r="C489" s="2"/>
      <c r="D489" s="38"/>
      <c r="E489" s="38"/>
      <c r="F489" s="38"/>
      <c r="G489" s="38"/>
      <c r="K489" s="56"/>
      <c r="M489" s="56"/>
    </row>
    <row r="490" spans="1:13" s="55" customFormat="1" hidden="1" x14ac:dyDescent="0.35">
      <c r="A490" s="2"/>
      <c r="B490" s="38"/>
      <c r="C490" s="2"/>
      <c r="D490" s="38"/>
      <c r="E490" s="38"/>
      <c r="F490" s="38"/>
      <c r="G490" s="38"/>
      <c r="K490" s="56"/>
      <c r="M490" s="56"/>
    </row>
    <row r="491" spans="1:13" s="55" customFormat="1" hidden="1" x14ac:dyDescent="0.35">
      <c r="A491" s="2"/>
      <c r="B491" s="38"/>
      <c r="C491" s="2"/>
      <c r="D491" s="38"/>
      <c r="E491" s="38"/>
      <c r="F491" s="38"/>
      <c r="G491" s="38"/>
      <c r="K491" s="56"/>
      <c r="M491" s="56"/>
    </row>
    <row r="492" spans="1:13" s="55" customFormat="1" hidden="1" x14ac:dyDescent="0.35">
      <c r="A492" s="2"/>
      <c r="B492" s="38"/>
      <c r="C492" s="2"/>
      <c r="D492" s="38"/>
      <c r="E492" s="38"/>
      <c r="F492" s="38"/>
      <c r="G492" s="38"/>
      <c r="K492" s="56"/>
      <c r="M492" s="56"/>
    </row>
    <row r="493" spans="1:13" s="55" customFormat="1" hidden="1" x14ac:dyDescent="0.35">
      <c r="A493" s="2"/>
      <c r="B493" s="38"/>
      <c r="C493" s="2"/>
      <c r="D493" s="38"/>
      <c r="E493" s="38"/>
      <c r="F493" s="38"/>
      <c r="G493" s="38"/>
      <c r="K493" s="56"/>
      <c r="M493" s="56"/>
    </row>
    <row r="494" spans="1:13" s="55" customFormat="1" hidden="1" x14ac:dyDescent="0.35">
      <c r="A494" s="2"/>
      <c r="B494" s="38"/>
      <c r="C494" s="2"/>
      <c r="D494" s="38"/>
      <c r="E494" s="38"/>
      <c r="F494" s="38"/>
      <c r="G494" s="38"/>
      <c r="K494" s="56"/>
      <c r="M494" s="56"/>
    </row>
    <row r="495" spans="1:13" s="55" customFormat="1" hidden="1" x14ac:dyDescent="0.35">
      <c r="A495" s="2"/>
      <c r="B495" s="38"/>
      <c r="C495" s="2"/>
      <c r="D495" s="38"/>
      <c r="E495" s="38"/>
      <c r="F495" s="38"/>
      <c r="G495" s="38"/>
      <c r="K495" s="56"/>
      <c r="M495" s="56"/>
    </row>
    <row r="496" spans="1:13" s="55" customFormat="1" hidden="1" x14ac:dyDescent="0.35">
      <c r="A496" s="2"/>
      <c r="B496" s="38"/>
      <c r="C496" s="2"/>
      <c r="D496" s="38"/>
      <c r="E496" s="38"/>
      <c r="F496" s="38"/>
      <c r="G496" s="38"/>
      <c r="K496" s="56"/>
      <c r="M496" s="56"/>
    </row>
    <row r="497" spans="1:13" s="55" customFormat="1" hidden="1" x14ac:dyDescent="0.35">
      <c r="A497" s="2"/>
      <c r="B497" s="38"/>
      <c r="C497" s="2"/>
      <c r="D497" s="38"/>
      <c r="E497" s="38"/>
      <c r="F497" s="38"/>
      <c r="G497" s="38"/>
      <c r="K497" s="56"/>
      <c r="M497" s="56"/>
    </row>
    <row r="498" spans="1:13" s="55" customFormat="1" hidden="1" x14ac:dyDescent="0.35">
      <c r="A498" s="2"/>
      <c r="B498" s="38"/>
      <c r="C498" s="2"/>
      <c r="D498" s="38"/>
      <c r="E498" s="38"/>
      <c r="F498" s="38"/>
      <c r="G498" s="38"/>
      <c r="K498" s="56"/>
      <c r="M498" s="56"/>
    </row>
    <row r="499" spans="1:13" s="55" customFormat="1" hidden="1" x14ac:dyDescent="0.35">
      <c r="A499" s="2"/>
      <c r="B499" s="38"/>
      <c r="C499" s="2"/>
      <c r="D499" s="38"/>
      <c r="E499" s="38"/>
      <c r="F499" s="38"/>
      <c r="G499" s="38"/>
      <c r="K499" s="56"/>
      <c r="M499" s="56"/>
    </row>
    <row r="500" spans="1:13" s="55" customFormat="1" hidden="1" x14ac:dyDescent="0.35">
      <c r="A500" s="2"/>
      <c r="B500" s="38"/>
      <c r="C500" s="2"/>
      <c r="D500" s="38"/>
      <c r="E500" s="38"/>
      <c r="F500" s="38"/>
      <c r="G500" s="38"/>
      <c r="K500" s="56"/>
      <c r="M500" s="56"/>
    </row>
    <row r="501" spans="1:13" s="55" customFormat="1" hidden="1" x14ac:dyDescent="0.35">
      <c r="A501" s="2"/>
      <c r="B501" s="38"/>
      <c r="C501" s="2"/>
      <c r="D501" s="38"/>
      <c r="E501" s="38"/>
      <c r="F501" s="38"/>
      <c r="G501" s="38"/>
      <c r="K501" s="56"/>
      <c r="M501" s="56"/>
    </row>
    <row r="502" spans="1:13" s="55" customFormat="1" hidden="1" x14ac:dyDescent="0.35">
      <c r="A502" s="2"/>
      <c r="B502" s="38"/>
      <c r="C502" s="2"/>
      <c r="D502" s="38"/>
      <c r="E502" s="38"/>
      <c r="F502" s="38"/>
      <c r="G502" s="38"/>
      <c r="K502" s="56"/>
      <c r="M502" s="56"/>
    </row>
    <row r="503" spans="1:13" s="55" customFormat="1" hidden="1" x14ac:dyDescent="0.35">
      <c r="A503" s="2"/>
      <c r="B503" s="38"/>
      <c r="C503" s="2"/>
      <c r="D503" s="38"/>
      <c r="E503" s="38"/>
      <c r="F503" s="38"/>
      <c r="G503" s="38"/>
      <c r="K503" s="56"/>
      <c r="M503" s="56"/>
    </row>
    <row r="504" spans="1:13" s="55" customFormat="1" hidden="1" x14ac:dyDescent="0.35">
      <c r="A504" s="2"/>
      <c r="B504" s="38"/>
      <c r="C504" s="2"/>
      <c r="D504" s="38"/>
      <c r="E504" s="38"/>
      <c r="F504" s="38"/>
      <c r="G504" s="38"/>
      <c r="K504" s="56"/>
      <c r="M504" s="56"/>
    </row>
    <row r="505" spans="1:13" s="55" customFormat="1" hidden="1" x14ac:dyDescent="0.35">
      <c r="A505" s="2"/>
      <c r="B505" s="38"/>
      <c r="C505" s="2"/>
      <c r="D505" s="38"/>
      <c r="E505" s="38"/>
      <c r="F505" s="38"/>
      <c r="G505" s="38"/>
      <c r="K505" s="56"/>
      <c r="M505" s="56"/>
    </row>
    <row r="506" spans="1:13" s="55" customFormat="1" hidden="1" x14ac:dyDescent="0.35">
      <c r="A506" s="2"/>
      <c r="B506" s="38"/>
      <c r="C506" s="2"/>
      <c r="D506" s="38"/>
      <c r="E506" s="38"/>
      <c r="F506" s="38"/>
      <c r="G506" s="38"/>
      <c r="K506" s="56"/>
      <c r="M506" s="56"/>
    </row>
    <row r="507" spans="1:13" s="55" customFormat="1" hidden="1" x14ac:dyDescent="0.35">
      <c r="A507" s="2"/>
      <c r="B507" s="38"/>
      <c r="C507" s="2"/>
      <c r="D507" s="38"/>
      <c r="E507" s="38"/>
      <c r="F507" s="38"/>
      <c r="G507" s="38"/>
      <c r="K507" s="56"/>
      <c r="M507" s="56"/>
    </row>
    <row r="508" spans="1:13" s="55" customFormat="1" hidden="1" x14ac:dyDescent="0.35">
      <c r="A508" s="2"/>
      <c r="B508" s="38"/>
      <c r="C508" s="2"/>
      <c r="D508" s="38"/>
      <c r="E508" s="38"/>
      <c r="F508" s="38"/>
      <c r="G508" s="38"/>
      <c r="K508" s="56"/>
      <c r="M508" s="56"/>
    </row>
    <row r="509" spans="1:13" s="55" customFormat="1" hidden="1" x14ac:dyDescent="0.35">
      <c r="A509" s="2"/>
      <c r="B509" s="38"/>
      <c r="C509" s="2"/>
      <c r="D509" s="38"/>
      <c r="E509" s="38"/>
      <c r="F509" s="38"/>
      <c r="G509" s="38"/>
      <c r="K509" s="56"/>
      <c r="M509" s="56"/>
    </row>
    <row r="510" spans="1:13" s="55" customFormat="1" hidden="1" x14ac:dyDescent="0.35">
      <c r="A510" s="2"/>
      <c r="B510" s="38"/>
      <c r="C510" s="2"/>
      <c r="D510" s="38"/>
      <c r="E510" s="38"/>
      <c r="F510" s="38"/>
      <c r="G510" s="38"/>
      <c r="K510" s="56"/>
      <c r="M510" s="56"/>
    </row>
    <row r="511" spans="1:13" s="55" customFormat="1" hidden="1" x14ac:dyDescent="0.35">
      <c r="A511" s="2"/>
      <c r="B511" s="38"/>
      <c r="C511" s="2"/>
      <c r="D511" s="38"/>
      <c r="E511" s="38"/>
      <c r="F511" s="38"/>
      <c r="G511" s="38"/>
      <c r="K511" s="56"/>
      <c r="M511" s="56"/>
    </row>
    <row r="512" spans="1:13" s="55" customFormat="1" hidden="1" x14ac:dyDescent="0.35">
      <c r="A512" s="2"/>
      <c r="B512" s="38"/>
      <c r="C512" s="2"/>
      <c r="D512" s="38"/>
      <c r="E512" s="38"/>
      <c r="F512" s="38"/>
      <c r="G512" s="38"/>
      <c r="K512" s="56"/>
      <c r="M512" s="56"/>
    </row>
    <row r="513" spans="1:13" s="55" customFormat="1" hidden="1" x14ac:dyDescent="0.35">
      <c r="A513" s="2"/>
      <c r="B513" s="38"/>
      <c r="C513" s="2"/>
      <c r="D513" s="38"/>
      <c r="E513" s="38"/>
      <c r="F513" s="38"/>
      <c r="G513" s="38"/>
      <c r="K513" s="56"/>
      <c r="M513" s="56"/>
    </row>
    <row r="514" spans="1:13" s="55" customFormat="1" hidden="1" x14ac:dyDescent="0.35">
      <c r="A514" s="2"/>
      <c r="B514" s="38"/>
      <c r="C514" s="2"/>
      <c r="D514" s="38"/>
      <c r="E514" s="38"/>
      <c r="F514" s="38"/>
      <c r="G514" s="38"/>
      <c r="K514" s="56"/>
      <c r="M514" s="56"/>
    </row>
    <row r="515" spans="1:13" s="55" customFormat="1" hidden="1" x14ac:dyDescent="0.35">
      <c r="A515" s="2"/>
      <c r="B515" s="38"/>
      <c r="C515" s="2"/>
      <c r="D515" s="38"/>
      <c r="E515" s="38"/>
      <c r="F515" s="38"/>
      <c r="G515" s="38"/>
      <c r="K515" s="56"/>
      <c r="M515" s="56"/>
    </row>
    <row r="516" spans="1:13" s="55" customFormat="1" hidden="1" x14ac:dyDescent="0.35">
      <c r="A516" s="2"/>
      <c r="B516" s="38"/>
      <c r="C516" s="2"/>
      <c r="D516" s="38"/>
      <c r="E516" s="38"/>
      <c r="F516" s="38"/>
      <c r="G516" s="38"/>
      <c r="K516" s="56"/>
      <c r="M516" s="56"/>
    </row>
    <row r="517" spans="1:13" s="55" customFormat="1" hidden="1" x14ac:dyDescent="0.35">
      <c r="A517" s="2"/>
      <c r="B517" s="38"/>
      <c r="C517" s="2"/>
      <c r="D517" s="38"/>
      <c r="E517" s="38"/>
      <c r="F517" s="38"/>
      <c r="G517" s="38"/>
      <c r="K517" s="56"/>
      <c r="M517" s="56"/>
    </row>
    <row r="518" spans="1:13" s="55" customFormat="1" hidden="1" x14ac:dyDescent="0.35">
      <c r="A518" s="2"/>
      <c r="B518" s="38"/>
      <c r="C518" s="2"/>
      <c r="D518" s="38"/>
      <c r="E518" s="38"/>
      <c r="F518" s="38"/>
      <c r="G518" s="38"/>
      <c r="K518" s="56"/>
      <c r="M518" s="56"/>
    </row>
    <row r="519" spans="1:13" s="55" customFormat="1" hidden="1" x14ac:dyDescent="0.35">
      <c r="A519" s="2"/>
      <c r="B519" s="38"/>
      <c r="C519" s="2"/>
      <c r="D519" s="38"/>
      <c r="E519" s="38"/>
      <c r="F519" s="38"/>
      <c r="G519" s="38"/>
      <c r="K519" s="56"/>
      <c r="M519" s="56"/>
    </row>
    <row r="520" spans="1:13" s="55" customFormat="1" hidden="1" x14ac:dyDescent="0.35">
      <c r="A520" s="2"/>
      <c r="B520" s="38"/>
      <c r="C520" s="2"/>
      <c r="D520" s="38"/>
      <c r="E520" s="38"/>
      <c r="F520" s="38"/>
      <c r="G520" s="38"/>
      <c r="K520" s="56"/>
      <c r="M520" s="56"/>
    </row>
    <row r="521" spans="1:13" s="55" customFormat="1" hidden="1" x14ac:dyDescent="0.35">
      <c r="A521" s="2"/>
      <c r="B521" s="38"/>
      <c r="C521" s="2"/>
      <c r="D521" s="38"/>
      <c r="E521" s="38"/>
      <c r="F521" s="38"/>
      <c r="G521" s="38"/>
      <c r="K521" s="56"/>
      <c r="M521" s="56"/>
    </row>
    <row r="522" spans="1:13" s="55" customFormat="1" hidden="1" x14ac:dyDescent="0.35">
      <c r="A522" s="2"/>
      <c r="B522" s="38"/>
      <c r="C522" s="2"/>
      <c r="D522" s="38"/>
      <c r="E522" s="38"/>
      <c r="F522" s="38"/>
      <c r="G522" s="38"/>
      <c r="K522" s="56"/>
      <c r="M522" s="56"/>
    </row>
    <row r="523" spans="1:13" s="55" customFormat="1" hidden="1" x14ac:dyDescent="0.35">
      <c r="A523" s="2"/>
      <c r="B523" s="38"/>
      <c r="C523" s="2"/>
      <c r="D523" s="38"/>
      <c r="E523" s="38"/>
      <c r="F523" s="38"/>
      <c r="G523" s="38"/>
      <c r="K523" s="56"/>
      <c r="M523" s="56"/>
    </row>
    <row r="524" spans="1:13" s="55" customFormat="1" hidden="1" x14ac:dyDescent="0.35">
      <c r="A524" s="2"/>
      <c r="B524" s="38"/>
      <c r="C524" s="2"/>
      <c r="D524" s="38"/>
      <c r="E524" s="38"/>
      <c r="F524" s="38"/>
      <c r="G524" s="38"/>
      <c r="K524" s="56"/>
      <c r="M524" s="56"/>
    </row>
    <row r="525" spans="1:13" s="55" customFormat="1" hidden="1" x14ac:dyDescent="0.35">
      <c r="A525" s="2"/>
      <c r="B525" s="38"/>
      <c r="C525" s="2"/>
      <c r="D525" s="38"/>
      <c r="E525" s="38"/>
      <c r="F525" s="38"/>
      <c r="G525" s="38"/>
      <c r="K525" s="56"/>
      <c r="M525" s="56"/>
    </row>
    <row r="526" spans="1:13" s="55" customFormat="1" hidden="1" x14ac:dyDescent="0.35">
      <c r="A526" s="2"/>
      <c r="B526" s="38"/>
      <c r="C526" s="2"/>
      <c r="D526" s="38"/>
      <c r="E526" s="38"/>
      <c r="F526" s="38"/>
      <c r="G526" s="38"/>
      <c r="K526" s="56"/>
      <c r="M526" s="56"/>
    </row>
    <row r="527" spans="1:13" s="55" customFormat="1" hidden="1" x14ac:dyDescent="0.35">
      <c r="A527" s="2"/>
      <c r="B527" s="38"/>
      <c r="C527" s="2"/>
      <c r="D527" s="38"/>
      <c r="E527" s="38"/>
      <c r="F527" s="38"/>
      <c r="G527" s="38"/>
      <c r="K527" s="56"/>
      <c r="M527" s="56"/>
    </row>
    <row r="528" spans="1:13" s="55" customFormat="1" hidden="1" x14ac:dyDescent="0.35">
      <c r="A528" s="2"/>
      <c r="B528" s="38"/>
      <c r="C528" s="2"/>
      <c r="D528" s="38"/>
      <c r="E528" s="38"/>
      <c r="F528" s="38"/>
      <c r="G528" s="38"/>
      <c r="K528" s="56"/>
      <c r="M528" s="56"/>
    </row>
    <row r="529" spans="1:13" s="55" customFormat="1" hidden="1" x14ac:dyDescent="0.35">
      <c r="A529" s="2"/>
      <c r="B529" s="38"/>
      <c r="C529" s="2"/>
      <c r="D529" s="38"/>
      <c r="E529" s="38"/>
      <c r="F529" s="38"/>
      <c r="G529" s="38"/>
      <c r="K529" s="56"/>
      <c r="M529" s="56"/>
    </row>
    <row r="530" spans="1:13" s="55" customFormat="1" hidden="1" x14ac:dyDescent="0.35">
      <c r="A530" s="2"/>
      <c r="B530" s="38"/>
      <c r="C530" s="2"/>
      <c r="D530" s="38"/>
      <c r="E530" s="38"/>
      <c r="F530" s="38"/>
      <c r="G530" s="38"/>
      <c r="K530" s="56"/>
      <c r="M530" s="56"/>
    </row>
    <row r="531" spans="1:13" s="55" customFormat="1" hidden="1" x14ac:dyDescent="0.35">
      <c r="A531" s="2"/>
      <c r="B531" s="38"/>
      <c r="C531" s="2"/>
      <c r="D531" s="38"/>
      <c r="E531" s="38"/>
      <c r="F531" s="38"/>
      <c r="G531" s="38"/>
      <c r="K531" s="56"/>
      <c r="M531" s="56"/>
    </row>
    <row r="532" spans="1:13" s="55" customFormat="1" hidden="1" x14ac:dyDescent="0.35">
      <c r="A532" s="2"/>
      <c r="B532" s="38"/>
      <c r="C532" s="2"/>
      <c r="D532" s="38"/>
      <c r="E532" s="38"/>
      <c r="F532" s="38"/>
      <c r="G532" s="38"/>
      <c r="K532" s="56"/>
      <c r="M532" s="56"/>
    </row>
    <row r="533" spans="1:13" s="55" customFormat="1" hidden="1" x14ac:dyDescent="0.35">
      <c r="A533" s="2"/>
      <c r="B533" s="38"/>
      <c r="C533" s="2"/>
      <c r="D533" s="38"/>
      <c r="E533" s="38"/>
      <c r="F533" s="38"/>
      <c r="G533" s="38"/>
      <c r="K533" s="56"/>
      <c r="M533" s="56"/>
    </row>
    <row r="534" spans="1:13" s="55" customFormat="1" hidden="1" x14ac:dyDescent="0.35">
      <c r="A534" s="2"/>
      <c r="B534" s="38"/>
      <c r="C534" s="2"/>
      <c r="D534" s="38"/>
      <c r="E534" s="38"/>
      <c r="F534" s="38"/>
      <c r="G534" s="38"/>
      <c r="K534" s="56"/>
      <c r="M534" s="56"/>
    </row>
    <row r="535" spans="1:13" s="55" customFormat="1" hidden="1" x14ac:dyDescent="0.35">
      <c r="A535" s="2"/>
      <c r="B535" s="38"/>
      <c r="C535" s="2"/>
      <c r="D535" s="38"/>
      <c r="E535" s="38"/>
      <c r="F535" s="38"/>
      <c r="G535" s="38"/>
      <c r="K535" s="56"/>
      <c r="M535" s="56"/>
    </row>
    <row r="536" spans="1:13" s="55" customFormat="1" hidden="1" x14ac:dyDescent="0.35">
      <c r="A536" s="2"/>
      <c r="B536" s="38"/>
      <c r="C536" s="2"/>
      <c r="D536" s="38"/>
      <c r="E536" s="38"/>
      <c r="F536" s="38"/>
      <c r="G536" s="38"/>
      <c r="K536" s="56"/>
      <c r="M536" s="56"/>
    </row>
    <row r="537" spans="1:13" s="55" customFormat="1" hidden="1" x14ac:dyDescent="0.35">
      <c r="A537" s="2"/>
      <c r="B537" s="38"/>
      <c r="C537" s="2"/>
      <c r="D537" s="38"/>
      <c r="E537" s="38"/>
      <c r="F537" s="38"/>
      <c r="G537" s="38"/>
      <c r="K537" s="56"/>
      <c r="M537" s="56"/>
    </row>
    <row r="538" spans="1:13" s="55" customFormat="1" hidden="1" x14ac:dyDescent="0.35">
      <c r="A538" s="2"/>
      <c r="B538" s="38"/>
      <c r="C538" s="2"/>
      <c r="D538" s="38"/>
      <c r="E538" s="38"/>
      <c r="F538" s="38"/>
      <c r="G538" s="38"/>
      <c r="K538" s="56"/>
      <c r="M538" s="56"/>
    </row>
    <row r="539" spans="1:13" s="55" customFormat="1" hidden="1" x14ac:dyDescent="0.35">
      <c r="A539" s="2"/>
      <c r="B539" s="38"/>
      <c r="C539" s="2"/>
      <c r="D539" s="38"/>
      <c r="E539" s="38"/>
      <c r="F539" s="38"/>
      <c r="G539" s="38"/>
      <c r="K539" s="56"/>
      <c r="M539" s="56"/>
    </row>
    <row r="540" spans="1:13" s="55" customFormat="1" hidden="1" x14ac:dyDescent="0.35">
      <c r="A540" s="2"/>
      <c r="B540" s="38"/>
      <c r="C540" s="2"/>
      <c r="D540" s="38"/>
      <c r="E540" s="38"/>
      <c r="F540" s="38"/>
      <c r="G540" s="38"/>
      <c r="K540" s="56"/>
      <c r="M540" s="56"/>
    </row>
    <row r="541" spans="1:13" s="55" customFormat="1" hidden="1" x14ac:dyDescent="0.35">
      <c r="A541" s="2"/>
      <c r="B541" s="38"/>
      <c r="C541" s="2"/>
      <c r="D541" s="38"/>
      <c r="E541" s="38"/>
      <c r="F541" s="38"/>
      <c r="G541" s="38"/>
      <c r="K541" s="56"/>
      <c r="M541" s="56"/>
    </row>
    <row r="542" spans="1:13" s="55" customFormat="1" hidden="1" x14ac:dyDescent="0.35">
      <c r="A542" s="2"/>
      <c r="B542" s="38"/>
      <c r="C542" s="2"/>
      <c r="D542" s="38"/>
      <c r="E542" s="38"/>
      <c r="F542" s="38"/>
      <c r="G542" s="38"/>
      <c r="K542" s="56"/>
      <c r="M542" s="56"/>
    </row>
    <row r="543" spans="1:13" s="55" customFormat="1" hidden="1" x14ac:dyDescent="0.35">
      <c r="A543" s="2"/>
      <c r="B543" s="38"/>
      <c r="C543" s="2"/>
      <c r="D543" s="38"/>
      <c r="E543" s="38"/>
      <c r="F543" s="38"/>
      <c r="G543" s="38"/>
      <c r="K543" s="56"/>
      <c r="M543" s="56"/>
    </row>
    <row r="544" spans="1:13" s="55" customFormat="1" hidden="1" x14ac:dyDescent="0.35">
      <c r="A544" s="2"/>
      <c r="B544" s="38"/>
      <c r="C544" s="2"/>
      <c r="D544" s="38"/>
      <c r="E544" s="38"/>
      <c r="F544" s="38"/>
      <c r="G544" s="38"/>
      <c r="K544" s="56"/>
      <c r="M544" s="56"/>
    </row>
    <row r="545" spans="1:13" s="55" customFormat="1" hidden="1" x14ac:dyDescent="0.35">
      <c r="A545" s="2"/>
      <c r="B545" s="38"/>
      <c r="C545" s="2"/>
      <c r="D545" s="38"/>
      <c r="E545" s="38"/>
      <c r="F545" s="38"/>
      <c r="G545" s="38"/>
      <c r="K545" s="56"/>
      <c r="M545" s="56"/>
    </row>
    <row r="546" spans="1:13" s="55" customFormat="1" hidden="1" x14ac:dyDescent="0.35">
      <c r="A546" s="2"/>
      <c r="B546" s="38"/>
      <c r="C546" s="2"/>
      <c r="D546" s="38"/>
      <c r="E546" s="38"/>
      <c r="F546" s="38"/>
      <c r="G546" s="38"/>
      <c r="K546" s="56"/>
      <c r="M546" s="56"/>
    </row>
    <row r="547" spans="1:13" s="55" customFormat="1" hidden="1" x14ac:dyDescent="0.35">
      <c r="A547" s="2"/>
      <c r="B547" s="38"/>
      <c r="C547" s="2"/>
      <c r="D547" s="38"/>
      <c r="E547" s="38"/>
      <c r="F547" s="38"/>
      <c r="G547" s="38"/>
      <c r="K547" s="56"/>
      <c r="M547" s="56"/>
    </row>
    <row r="548" spans="1:13" s="55" customFormat="1" hidden="1" x14ac:dyDescent="0.35">
      <c r="A548" s="2"/>
      <c r="B548" s="38"/>
      <c r="C548" s="2"/>
      <c r="D548" s="38"/>
      <c r="E548" s="38"/>
      <c r="F548" s="38"/>
      <c r="G548" s="38"/>
      <c r="K548" s="56"/>
      <c r="M548" s="56"/>
    </row>
    <row r="549" spans="1:13" s="55" customFormat="1" hidden="1" x14ac:dyDescent="0.35">
      <c r="A549" s="2"/>
      <c r="B549" s="38"/>
      <c r="C549" s="2"/>
      <c r="D549" s="38"/>
      <c r="E549" s="38"/>
      <c r="F549" s="38"/>
      <c r="G549" s="38"/>
      <c r="K549" s="56"/>
      <c r="M549" s="56"/>
    </row>
    <row r="550" spans="1:13" s="55" customFormat="1" hidden="1" x14ac:dyDescent="0.35">
      <c r="A550" s="2"/>
      <c r="B550" s="38"/>
      <c r="C550" s="2"/>
      <c r="D550" s="38"/>
      <c r="E550" s="38"/>
      <c r="F550" s="38"/>
      <c r="G550" s="38"/>
      <c r="K550" s="56"/>
      <c r="M550" s="56"/>
    </row>
    <row r="551" spans="1:13" s="55" customFormat="1" hidden="1" x14ac:dyDescent="0.35">
      <c r="A551" s="2"/>
      <c r="B551" s="38"/>
      <c r="C551" s="2"/>
      <c r="D551" s="38"/>
      <c r="E551" s="38"/>
      <c r="F551" s="38"/>
      <c r="G551" s="38"/>
      <c r="K551" s="56"/>
      <c r="M551" s="56"/>
    </row>
    <row r="552" spans="1:13" s="55" customFormat="1" hidden="1" x14ac:dyDescent="0.35">
      <c r="A552" s="2"/>
      <c r="B552" s="38"/>
      <c r="C552" s="2"/>
      <c r="D552" s="38"/>
      <c r="E552" s="38"/>
      <c r="F552" s="38"/>
      <c r="G552" s="38"/>
      <c r="K552" s="56"/>
      <c r="M552" s="56"/>
    </row>
    <row r="553" spans="1:13" s="55" customFormat="1" hidden="1" x14ac:dyDescent="0.35">
      <c r="A553" s="2"/>
      <c r="B553" s="38"/>
      <c r="C553" s="2"/>
      <c r="D553" s="38"/>
      <c r="E553" s="38"/>
      <c r="F553" s="38"/>
      <c r="G553" s="38"/>
      <c r="K553" s="56"/>
      <c r="M553" s="56"/>
    </row>
    <row r="554" spans="1:13" s="55" customFormat="1" hidden="1" x14ac:dyDescent="0.35">
      <c r="A554" s="2"/>
      <c r="B554" s="38"/>
      <c r="C554" s="2"/>
      <c r="D554" s="38"/>
      <c r="E554" s="38"/>
      <c r="F554" s="38"/>
      <c r="G554" s="38"/>
      <c r="K554" s="56"/>
      <c r="M554" s="56"/>
    </row>
    <row r="555" spans="1:13" s="55" customFormat="1" hidden="1" x14ac:dyDescent="0.35">
      <c r="A555" s="2"/>
      <c r="B555" s="38"/>
      <c r="C555" s="2"/>
      <c r="D555" s="38"/>
      <c r="E555" s="38"/>
      <c r="F555" s="38"/>
      <c r="G555" s="38"/>
      <c r="K555" s="56"/>
      <c r="M555" s="56"/>
    </row>
    <row r="556" spans="1:13" s="55" customFormat="1" hidden="1" x14ac:dyDescent="0.35">
      <c r="A556" s="2"/>
      <c r="B556" s="38"/>
      <c r="C556" s="2"/>
      <c r="D556" s="38"/>
      <c r="E556" s="38"/>
      <c r="F556" s="38"/>
      <c r="G556" s="38"/>
      <c r="K556" s="56"/>
      <c r="M556" s="56"/>
    </row>
    <row r="557" spans="1:13" s="55" customFormat="1" hidden="1" x14ac:dyDescent="0.35">
      <c r="A557" s="2"/>
      <c r="B557" s="38"/>
      <c r="C557" s="2"/>
      <c r="D557" s="38"/>
      <c r="E557" s="38"/>
      <c r="F557" s="38"/>
      <c r="G557" s="38"/>
      <c r="K557" s="56"/>
      <c r="M557" s="56"/>
    </row>
    <row r="558" spans="1:13" s="55" customFormat="1" hidden="1" x14ac:dyDescent="0.35">
      <c r="A558" s="2"/>
      <c r="B558" s="38"/>
      <c r="C558" s="2"/>
      <c r="D558" s="38"/>
      <c r="E558" s="38"/>
      <c r="F558" s="38"/>
      <c r="G558" s="38"/>
      <c r="K558" s="56"/>
      <c r="M558" s="56"/>
    </row>
    <row r="559" spans="1:13" s="55" customFormat="1" hidden="1" x14ac:dyDescent="0.35">
      <c r="A559" s="2"/>
      <c r="B559" s="38"/>
      <c r="C559" s="2"/>
      <c r="D559" s="38"/>
      <c r="E559" s="38"/>
      <c r="F559" s="38"/>
      <c r="G559" s="38"/>
      <c r="K559" s="56"/>
      <c r="M559" s="56"/>
    </row>
    <row r="560" spans="1:13" s="55" customFormat="1" hidden="1" x14ac:dyDescent="0.35">
      <c r="A560" s="2"/>
      <c r="B560" s="38"/>
      <c r="C560" s="2"/>
      <c r="D560" s="38"/>
      <c r="E560" s="38"/>
      <c r="F560" s="38"/>
      <c r="G560" s="38"/>
      <c r="K560" s="56"/>
      <c r="M560" s="56"/>
    </row>
    <row r="561" spans="1:13" s="55" customFormat="1" hidden="1" x14ac:dyDescent="0.35">
      <c r="A561" s="2"/>
      <c r="B561" s="38"/>
      <c r="C561" s="2"/>
      <c r="D561" s="38"/>
      <c r="E561" s="38"/>
      <c r="F561" s="38"/>
      <c r="G561" s="38"/>
      <c r="K561" s="56"/>
      <c r="M561" s="56"/>
    </row>
    <row r="562" spans="1:13" s="55" customFormat="1" hidden="1" x14ac:dyDescent="0.35">
      <c r="A562" s="2"/>
      <c r="B562" s="38"/>
      <c r="C562" s="2"/>
      <c r="D562" s="38"/>
      <c r="E562" s="38"/>
      <c r="F562" s="38"/>
      <c r="G562" s="38"/>
      <c r="K562" s="56"/>
      <c r="M562" s="56"/>
    </row>
    <row r="563" spans="1:13" s="55" customFormat="1" hidden="1" x14ac:dyDescent="0.35">
      <c r="A563" s="2"/>
      <c r="B563" s="38"/>
      <c r="C563" s="2"/>
      <c r="D563" s="38"/>
      <c r="E563" s="38"/>
      <c r="F563" s="38"/>
      <c r="G563" s="38"/>
      <c r="K563" s="56"/>
      <c r="M563" s="56"/>
    </row>
    <row r="564" spans="1:13" s="55" customFormat="1" hidden="1" x14ac:dyDescent="0.35">
      <c r="A564" s="2"/>
      <c r="B564" s="38"/>
      <c r="C564" s="2"/>
      <c r="D564" s="38"/>
      <c r="E564" s="38"/>
      <c r="F564" s="38"/>
      <c r="G564" s="38"/>
      <c r="K564" s="56"/>
      <c r="M564" s="56"/>
    </row>
    <row r="565" spans="1:13" s="55" customFormat="1" hidden="1" x14ac:dyDescent="0.35">
      <c r="A565" s="2"/>
      <c r="B565" s="38"/>
      <c r="C565" s="2"/>
      <c r="D565" s="38"/>
      <c r="E565" s="38"/>
      <c r="F565" s="38"/>
      <c r="G565" s="38"/>
      <c r="K565" s="56"/>
      <c r="M565" s="56"/>
    </row>
    <row r="566" spans="1:13" s="55" customFormat="1" hidden="1" x14ac:dyDescent="0.35">
      <c r="A566" s="2"/>
      <c r="B566" s="38"/>
      <c r="C566" s="2"/>
      <c r="D566" s="38"/>
      <c r="E566" s="38"/>
      <c r="F566" s="38"/>
      <c r="G566" s="38"/>
      <c r="K566" s="56"/>
      <c r="M566" s="56"/>
    </row>
    <row r="567" spans="1:13" s="55" customFormat="1" hidden="1" x14ac:dyDescent="0.35">
      <c r="A567" s="2"/>
      <c r="B567" s="38"/>
      <c r="C567" s="2"/>
      <c r="D567" s="38"/>
      <c r="E567" s="38"/>
      <c r="F567" s="38"/>
      <c r="G567" s="38"/>
      <c r="K567" s="56"/>
      <c r="M567" s="56"/>
    </row>
    <row r="568" spans="1:13" s="55" customFormat="1" hidden="1" x14ac:dyDescent="0.35">
      <c r="A568" s="2"/>
      <c r="B568" s="38"/>
      <c r="C568" s="2"/>
      <c r="D568" s="38"/>
      <c r="E568" s="38"/>
      <c r="F568" s="38"/>
      <c r="G568" s="38"/>
      <c r="K568" s="56"/>
      <c r="M568" s="56"/>
    </row>
    <row r="569" spans="1:13" s="55" customFormat="1" hidden="1" x14ac:dyDescent="0.35">
      <c r="A569" s="2"/>
      <c r="B569" s="38"/>
      <c r="C569" s="2"/>
      <c r="D569" s="38"/>
      <c r="E569" s="38"/>
      <c r="F569" s="38"/>
      <c r="G569" s="38"/>
      <c r="K569" s="56"/>
      <c r="M569" s="56"/>
    </row>
    <row r="570" spans="1:13" s="55" customFormat="1" hidden="1" x14ac:dyDescent="0.35">
      <c r="A570" s="2"/>
      <c r="B570" s="38"/>
      <c r="C570" s="2"/>
      <c r="D570" s="38"/>
      <c r="E570" s="38"/>
      <c r="F570" s="38"/>
      <c r="G570" s="38"/>
      <c r="K570" s="56"/>
      <c r="M570" s="56"/>
    </row>
    <row r="571" spans="1:13" s="55" customFormat="1" hidden="1" x14ac:dyDescent="0.35">
      <c r="A571" s="2"/>
      <c r="B571" s="38"/>
      <c r="C571" s="2"/>
      <c r="D571" s="38"/>
      <c r="E571" s="38"/>
      <c r="F571" s="38"/>
      <c r="G571" s="38"/>
      <c r="K571" s="56"/>
      <c r="M571" s="56"/>
    </row>
    <row r="572" spans="1:13" s="55" customFormat="1" hidden="1" x14ac:dyDescent="0.35">
      <c r="A572" s="2"/>
      <c r="B572" s="38"/>
      <c r="C572" s="2"/>
      <c r="D572" s="38"/>
      <c r="E572" s="38"/>
      <c r="F572" s="38"/>
      <c r="G572" s="38"/>
      <c r="K572" s="56"/>
      <c r="M572" s="56"/>
    </row>
    <row r="573" spans="1:13" s="55" customFormat="1" hidden="1" x14ac:dyDescent="0.35">
      <c r="A573" s="2"/>
      <c r="B573" s="38"/>
      <c r="C573" s="2"/>
      <c r="D573" s="38"/>
      <c r="E573" s="38"/>
      <c r="F573" s="38"/>
      <c r="G573" s="38"/>
      <c r="K573" s="56"/>
      <c r="M573" s="56"/>
    </row>
    <row r="574" spans="1:13" s="55" customFormat="1" hidden="1" x14ac:dyDescent="0.35">
      <c r="A574" s="2"/>
      <c r="B574" s="38"/>
      <c r="C574" s="2"/>
      <c r="D574" s="38"/>
      <c r="E574" s="38"/>
      <c r="F574" s="38"/>
      <c r="G574" s="38"/>
      <c r="K574" s="56"/>
      <c r="M574" s="56"/>
    </row>
    <row r="575" spans="1:13" s="55" customFormat="1" hidden="1" x14ac:dyDescent="0.35">
      <c r="A575" s="2"/>
      <c r="B575" s="38"/>
      <c r="C575" s="2"/>
      <c r="D575" s="38"/>
      <c r="E575" s="38"/>
      <c r="F575" s="38"/>
      <c r="G575" s="38"/>
      <c r="K575" s="56"/>
      <c r="M575" s="56"/>
    </row>
    <row r="576" spans="1:13" s="55" customFormat="1" hidden="1" x14ac:dyDescent="0.35">
      <c r="A576" s="2"/>
      <c r="B576" s="38"/>
      <c r="C576" s="2"/>
      <c r="D576" s="38"/>
      <c r="E576" s="38"/>
      <c r="F576" s="38"/>
      <c r="G576" s="38"/>
      <c r="K576" s="56"/>
      <c r="M576" s="56"/>
    </row>
    <row r="577" spans="1:13" s="55" customFormat="1" hidden="1" x14ac:dyDescent="0.35">
      <c r="A577" s="2"/>
      <c r="B577" s="38"/>
      <c r="C577" s="2"/>
      <c r="D577" s="38"/>
      <c r="E577" s="38"/>
      <c r="F577" s="38"/>
      <c r="G577" s="38"/>
      <c r="K577" s="56"/>
      <c r="M577" s="56"/>
    </row>
    <row r="578" spans="1:13" s="55" customFormat="1" hidden="1" x14ac:dyDescent="0.35">
      <c r="A578" s="2"/>
      <c r="B578" s="38"/>
      <c r="C578" s="2"/>
      <c r="D578" s="38"/>
      <c r="E578" s="38"/>
      <c r="F578" s="38"/>
      <c r="G578" s="38"/>
      <c r="K578" s="56"/>
      <c r="M578" s="56"/>
    </row>
    <row r="579" spans="1:13" s="55" customFormat="1" hidden="1" x14ac:dyDescent="0.35">
      <c r="A579" s="2"/>
      <c r="B579" s="38"/>
      <c r="C579" s="2"/>
      <c r="D579" s="38"/>
      <c r="E579" s="38"/>
      <c r="F579" s="38"/>
      <c r="G579" s="38"/>
      <c r="K579" s="56"/>
      <c r="M579" s="56"/>
    </row>
    <row r="580" spans="1:13" s="55" customFormat="1" hidden="1" x14ac:dyDescent="0.35">
      <c r="A580" s="2"/>
      <c r="B580" s="38"/>
      <c r="C580" s="2"/>
      <c r="D580" s="38"/>
      <c r="E580" s="38"/>
      <c r="F580" s="38"/>
      <c r="G580" s="38"/>
      <c r="K580" s="56"/>
      <c r="M580" s="56"/>
    </row>
    <row r="581" spans="1:13" s="55" customFormat="1" hidden="1" x14ac:dyDescent="0.35">
      <c r="A581" s="2"/>
      <c r="B581" s="38"/>
      <c r="C581" s="2"/>
      <c r="D581" s="38"/>
      <c r="E581" s="38"/>
      <c r="F581" s="38"/>
      <c r="G581" s="38"/>
      <c r="K581" s="56"/>
      <c r="M581" s="56"/>
    </row>
    <row r="582" spans="1:13" s="55" customFormat="1" hidden="1" x14ac:dyDescent="0.35">
      <c r="A582" s="2"/>
      <c r="B582" s="38"/>
      <c r="C582" s="2"/>
      <c r="D582" s="38"/>
      <c r="E582" s="38"/>
      <c r="F582" s="38"/>
      <c r="G582" s="38"/>
      <c r="K582" s="56"/>
      <c r="M582" s="56"/>
    </row>
    <row r="583" spans="1:13" s="55" customFormat="1" hidden="1" x14ac:dyDescent="0.35">
      <c r="A583" s="2"/>
      <c r="B583" s="38"/>
      <c r="C583" s="2"/>
      <c r="D583" s="38"/>
      <c r="E583" s="38"/>
      <c r="F583" s="38"/>
      <c r="G583" s="38"/>
      <c r="K583" s="56"/>
      <c r="M583" s="56"/>
    </row>
    <row r="584" spans="1:13" s="55" customFormat="1" hidden="1" x14ac:dyDescent="0.35">
      <c r="A584" s="2"/>
      <c r="B584" s="38"/>
      <c r="C584" s="2"/>
      <c r="D584" s="38"/>
      <c r="E584" s="38"/>
      <c r="F584" s="38"/>
      <c r="G584" s="38"/>
      <c r="K584" s="56"/>
      <c r="M584" s="56"/>
    </row>
    <row r="585" spans="1:13" s="55" customFormat="1" hidden="1" x14ac:dyDescent="0.35">
      <c r="A585" s="2"/>
      <c r="B585" s="38"/>
      <c r="C585" s="2"/>
      <c r="D585" s="38"/>
      <c r="E585" s="38"/>
      <c r="F585" s="38"/>
      <c r="G585" s="38"/>
      <c r="K585" s="56"/>
      <c r="M585" s="56"/>
    </row>
    <row r="586" spans="1:13" s="55" customFormat="1" hidden="1" x14ac:dyDescent="0.35">
      <c r="A586" s="2"/>
      <c r="B586" s="38"/>
      <c r="C586" s="2"/>
      <c r="D586" s="38"/>
      <c r="E586" s="38"/>
      <c r="F586" s="38"/>
      <c r="G586" s="38"/>
      <c r="K586" s="56"/>
      <c r="M586" s="56"/>
    </row>
    <row r="587" spans="1:13" s="55" customFormat="1" hidden="1" x14ac:dyDescent="0.35">
      <c r="A587" s="2"/>
      <c r="B587" s="38"/>
      <c r="C587" s="2"/>
      <c r="D587" s="38"/>
      <c r="E587" s="38"/>
      <c r="F587" s="38"/>
      <c r="G587" s="38"/>
      <c r="K587" s="56"/>
      <c r="M587" s="56"/>
    </row>
    <row r="588" spans="1:13" s="55" customFormat="1" hidden="1" x14ac:dyDescent="0.35">
      <c r="A588" s="2"/>
      <c r="B588" s="38"/>
      <c r="C588" s="2"/>
      <c r="D588" s="38"/>
      <c r="E588" s="38"/>
      <c r="F588" s="38"/>
      <c r="G588" s="38"/>
      <c r="K588" s="56"/>
      <c r="M588" s="56"/>
    </row>
    <row r="589" spans="1:13" s="55" customFormat="1" hidden="1" x14ac:dyDescent="0.35">
      <c r="A589" s="2"/>
      <c r="B589" s="38"/>
      <c r="C589" s="2"/>
      <c r="D589" s="38"/>
      <c r="E589" s="38"/>
      <c r="F589" s="38"/>
      <c r="G589" s="38"/>
      <c r="K589" s="56"/>
      <c r="M589" s="56"/>
    </row>
    <row r="590" spans="1:13" s="55" customFormat="1" hidden="1" x14ac:dyDescent="0.35">
      <c r="A590" s="2"/>
      <c r="B590" s="38"/>
      <c r="C590" s="2"/>
      <c r="D590" s="38"/>
      <c r="E590" s="38"/>
      <c r="F590" s="38"/>
      <c r="G590" s="38"/>
      <c r="K590" s="56"/>
      <c r="M590" s="56"/>
    </row>
    <row r="591" spans="1:13" s="55" customFormat="1" hidden="1" x14ac:dyDescent="0.35">
      <c r="A591" s="2"/>
      <c r="B591" s="38"/>
      <c r="C591" s="2"/>
      <c r="D591" s="38"/>
      <c r="E591" s="38"/>
      <c r="F591" s="38"/>
      <c r="G591" s="38"/>
      <c r="K591" s="56"/>
      <c r="M591" s="56"/>
    </row>
    <row r="592" spans="1:13" s="55" customFormat="1" hidden="1" x14ac:dyDescent="0.35">
      <c r="A592" s="2"/>
      <c r="B592" s="38"/>
      <c r="C592" s="2"/>
      <c r="D592" s="38"/>
      <c r="E592" s="38"/>
      <c r="F592" s="38"/>
      <c r="G592" s="38"/>
      <c r="K592" s="56"/>
      <c r="M592" s="56"/>
    </row>
    <row r="593" spans="1:13" s="55" customFormat="1" hidden="1" x14ac:dyDescent="0.35">
      <c r="A593" s="2"/>
      <c r="B593" s="38"/>
      <c r="C593" s="2"/>
      <c r="D593" s="38"/>
      <c r="E593" s="38"/>
      <c r="F593" s="38"/>
      <c r="G593" s="38"/>
      <c r="K593" s="56"/>
      <c r="M593" s="56"/>
    </row>
    <row r="594" spans="1:13" s="55" customFormat="1" hidden="1" x14ac:dyDescent="0.35">
      <c r="A594" s="2"/>
      <c r="B594" s="38"/>
      <c r="C594" s="2"/>
      <c r="D594" s="38"/>
      <c r="E594" s="38"/>
      <c r="F594" s="38"/>
      <c r="G594" s="38"/>
      <c r="K594" s="56"/>
      <c r="M594" s="56"/>
    </row>
    <row r="595" spans="1:13" s="55" customFormat="1" hidden="1" x14ac:dyDescent="0.35">
      <c r="A595" s="2"/>
      <c r="B595" s="38"/>
      <c r="C595" s="2"/>
      <c r="D595" s="38"/>
      <c r="E595" s="38"/>
      <c r="F595" s="38"/>
      <c r="G595" s="38"/>
      <c r="K595" s="56"/>
      <c r="M595" s="56"/>
    </row>
    <row r="596" spans="1:13" s="55" customFormat="1" hidden="1" x14ac:dyDescent="0.35">
      <c r="A596" s="2"/>
      <c r="B596" s="38"/>
      <c r="C596" s="2"/>
      <c r="D596" s="38"/>
      <c r="E596" s="38"/>
      <c r="F596" s="38"/>
      <c r="G596" s="38"/>
      <c r="K596" s="56"/>
      <c r="M596" s="56"/>
    </row>
    <row r="597" spans="1:13" s="55" customFormat="1" hidden="1" x14ac:dyDescent="0.35">
      <c r="A597" s="2"/>
      <c r="B597" s="38"/>
      <c r="C597" s="2"/>
      <c r="D597" s="38"/>
      <c r="E597" s="38"/>
      <c r="F597" s="38"/>
      <c r="G597" s="38"/>
      <c r="K597" s="56"/>
      <c r="M597" s="56"/>
    </row>
    <row r="598" spans="1:13" s="55" customFormat="1" hidden="1" x14ac:dyDescent="0.35">
      <c r="A598" s="2"/>
      <c r="B598" s="38"/>
      <c r="C598" s="2"/>
      <c r="D598" s="38"/>
      <c r="E598" s="38"/>
      <c r="F598" s="38"/>
      <c r="G598" s="38"/>
      <c r="K598" s="56"/>
      <c r="M598" s="56"/>
    </row>
    <row r="599" spans="1:13" s="55" customFormat="1" hidden="1" x14ac:dyDescent="0.35">
      <c r="A599" s="2"/>
      <c r="B599" s="38"/>
      <c r="C599" s="2"/>
      <c r="D599" s="38"/>
      <c r="E599" s="38"/>
      <c r="F599" s="38"/>
      <c r="G599" s="38"/>
      <c r="K599" s="56"/>
      <c r="M599" s="56"/>
    </row>
    <row r="600" spans="1:13" s="55" customFormat="1" hidden="1" x14ac:dyDescent="0.35">
      <c r="A600" s="2"/>
      <c r="B600" s="38"/>
      <c r="C600" s="2"/>
      <c r="D600" s="38"/>
      <c r="E600" s="38"/>
      <c r="F600" s="38"/>
      <c r="G600" s="38"/>
      <c r="K600" s="56"/>
      <c r="M600" s="56"/>
    </row>
    <row r="601" spans="1:13" s="55" customFormat="1" hidden="1" x14ac:dyDescent="0.35">
      <c r="A601" s="2"/>
      <c r="B601" s="38"/>
      <c r="C601" s="2"/>
      <c r="D601" s="38"/>
      <c r="E601" s="38"/>
      <c r="F601" s="38"/>
      <c r="G601" s="38"/>
      <c r="K601" s="56"/>
      <c r="M601" s="56"/>
    </row>
    <row r="602" spans="1:13" s="55" customFormat="1" hidden="1" x14ac:dyDescent="0.35">
      <c r="A602" s="2"/>
      <c r="B602" s="38"/>
      <c r="C602" s="2"/>
      <c r="D602" s="38"/>
      <c r="E602" s="38"/>
      <c r="F602" s="38"/>
      <c r="G602" s="38"/>
      <c r="K602" s="56"/>
      <c r="M602" s="56"/>
    </row>
    <row r="603" spans="1:13" s="55" customFormat="1" hidden="1" x14ac:dyDescent="0.35">
      <c r="A603" s="2"/>
      <c r="B603" s="38"/>
      <c r="C603" s="2"/>
      <c r="D603" s="38"/>
      <c r="E603" s="38"/>
      <c r="F603" s="38"/>
      <c r="G603" s="38"/>
      <c r="K603" s="56"/>
      <c r="M603" s="56"/>
    </row>
    <row r="604" spans="1:13" s="55" customFormat="1" hidden="1" x14ac:dyDescent="0.35">
      <c r="A604" s="2"/>
      <c r="B604" s="38"/>
      <c r="C604" s="2"/>
      <c r="D604" s="38"/>
      <c r="E604" s="38"/>
      <c r="F604" s="38"/>
      <c r="G604" s="38"/>
      <c r="K604" s="56"/>
      <c r="M604" s="56"/>
    </row>
    <row r="605" spans="1:13" s="55" customFormat="1" hidden="1" x14ac:dyDescent="0.35">
      <c r="A605" s="2"/>
      <c r="B605" s="38"/>
      <c r="C605" s="2"/>
      <c r="D605" s="38"/>
      <c r="E605" s="38"/>
      <c r="F605" s="38"/>
      <c r="G605" s="38"/>
      <c r="K605" s="56"/>
      <c r="M605" s="56"/>
    </row>
    <row r="606" spans="1:13" s="55" customFormat="1" hidden="1" x14ac:dyDescent="0.35">
      <c r="A606" s="2"/>
      <c r="B606" s="38"/>
      <c r="C606" s="2"/>
      <c r="D606" s="38"/>
      <c r="E606" s="38"/>
      <c r="F606" s="38"/>
      <c r="G606" s="38"/>
      <c r="K606" s="56"/>
      <c r="M606" s="56"/>
    </row>
    <row r="607" spans="1:13" s="55" customFormat="1" hidden="1" x14ac:dyDescent="0.35">
      <c r="A607" s="2"/>
      <c r="B607" s="38"/>
      <c r="C607" s="2"/>
      <c r="D607" s="38"/>
      <c r="E607" s="38"/>
      <c r="F607" s="38"/>
      <c r="G607" s="38"/>
      <c r="K607" s="56"/>
      <c r="M607" s="56"/>
    </row>
    <row r="608" spans="1:13" s="55" customFormat="1" hidden="1" x14ac:dyDescent="0.35">
      <c r="A608" s="2"/>
      <c r="B608" s="38"/>
      <c r="C608" s="2"/>
      <c r="D608" s="38"/>
      <c r="E608" s="38"/>
      <c r="F608" s="38"/>
      <c r="G608" s="38"/>
      <c r="K608" s="56"/>
      <c r="M608" s="56"/>
    </row>
    <row r="609" spans="1:13" s="55" customFormat="1" hidden="1" x14ac:dyDescent="0.35">
      <c r="A609" s="2"/>
      <c r="B609" s="38"/>
      <c r="C609" s="2"/>
      <c r="D609" s="38"/>
      <c r="E609" s="38"/>
      <c r="F609" s="38"/>
      <c r="G609" s="38"/>
      <c r="K609" s="56"/>
      <c r="M609" s="56"/>
    </row>
    <row r="610" spans="1:13" s="55" customFormat="1" hidden="1" x14ac:dyDescent="0.35">
      <c r="A610" s="2"/>
      <c r="B610" s="38"/>
      <c r="C610" s="2"/>
      <c r="D610" s="38"/>
      <c r="E610" s="38"/>
      <c r="F610" s="38"/>
      <c r="G610" s="38"/>
      <c r="K610" s="56"/>
      <c r="M610" s="56"/>
    </row>
    <row r="611" spans="1:13" s="55" customFormat="1" hidden="1" x14ac:dyDescent="0.35">
      <c r="A611" s="2"/>
      <c r="B611" s="38"/>
      <c r="C611" s="2"/>
      <c r="D611" s="38"/>
      <c r="E611" s="38"/>
      <c r="F611" s="38"/>
      <c r="G611" s="38"/>
      <c r="K611" s="56"/>
      <c r="M611" s="56"/>
    </row>
    <row r="612" spans="1:13" s="55" customFormat="1" hidden="1" x14ac:dyDescent="0.35">
      <c r="A612" s="2"/>
      <c r="B612" s="38"/>
      <c r="C612" s="2"/>
      <c r="D612" s="38"/>
      <c r="E612" s="38"/>
      <c r="F612" s="38"/>
      <c r="G612" s="38"/>
      <c r="K612" s="56"/>
      <c r="M612" s="56"/>
    </row>
    <row r="613" spans="1:13" s="55" customFormat="1" hidden="1" x14ac:dyDescent="0.35">
      <c r="A613" s="2"/>
      <c r="B613" s="38"/>
      <c r="C613" s="2"/>
      <c r="D613" s="38"/>
      <c r="E613" s="38"/>
      <c r="F613" s="38"/>
      <c r="G613" s="38"/>
      <c r="K613" s="56"/>
      <c r="M613" s="56"/>
    </row>
    <row r="614" spans="1:13" s="55" customFormat="1" hidden="1" x14ac:dyDescent="0.35">
      <c r="A614" s="2"/>
      <c r="B614" s="38"/>
      <c r="C614" s="2"/>
      <c r="D614" s="38"/>
      <c r="E614" s="38"/>
      <c r="F614" s="38"/>
      <c r="G614" s="38"/>
      <c r="K614" s="56"/>
      <c r="M614" s="56"/>
    </row>
    <row r="615" spans="1:13" s="55" customFormat="1" hidden="1" x14ac:dyDescent="0.35">
      <c r="A615" s="2"/>
      <c r="B615" s="38"/>
      <c r="C615" s="2"/>
      <c r="D615" s="38"/>
      <c r="E615" s="38"/>
      <c r="F615" s="38"/>
      <c r="G615" s="38"/>
      <c r="K615" s="56"/>
      <c r="M615" s="56"/>
    </row>
    <row r="616" spans="1:13" s="55" customFormat="1" hidden="1" x14ac:dyDescent="0.35">
      <c r="A616" s="2"/>
      <c r="B616" s="38"/>
      <c r="C616" s="2"/>
      <c r="D616" s="38"/>
      <c r="E616" s="38"/>
      <c r="F616" s="38"/>
      <c r="G616" s="38"/>
      <c r="K616" s="56"/>
      <c r="M616" s="56"/>
    </row>
    <row r="617" spans="1:13" s="55" customFormat="1" hidden="1" x14ac:dyDescent="0.35">
      <c r="A617" s="2"/>
      <c r="B617" s="38"/>
      <c r="C617" s="2"/>
      <c r="D617" s="38"/>
      <c r="E617" s="38"/>
      <c r="F617" s="38"/>
      <c r="G617" s="38"/>
      <c r="K617" s="56"/>
      <c r="M617" s="56"/>
    </row>
    <row r="618" spans="1:13" s="55" customFormat="1" hidden="1" x14ac:dyDescent="0.35">
      <c r="A618" s="2"/>
      <c r="B618" s="38"/>
      <c r="C618" s="2"/>
      <c r="D618" s="38"/>
      <c r="E618" s="38"/>
      <c r="F618" s="38"/>
      <c r="G618" s="38"/>
      <c r="K618" s="56"/>
      <c r="M618" s="56"/>
    </row>
    <row r="619" spans="1:13" s="55" customFormat="1" hidden="1" x14ac:dyDescent="0.35">
      <c r="A619" s="2"/>
      <c r="B619" s="38"/>
      <c r="C619" s="2"/>
      <c r="D619" s="38"/>
      <c r="E619" s="38"/>
      <c r="F619" s="38"/>
      <c r="G619" s="38"/>
      <c r="K619" s="56"/>
      <c r="M619" s="56"/>
    </row>
    <row r="620" spans="1:13" s="55" customFormat="1" hidden="1" x14ac:dyDescent="0.35">
      <c r="A620" s="2"/>
      <c r="B620" s="38"/>
      <c r="C620" s="2"/>
      <c r="D620" s="38"/>
      <c r="E620" s="38"/>
      <c r="F620" s="38"/>
      <c r="G620" s="38"/>
      <c r="K620" s="56"/>
      <c r="M620" s="56"/>
    </row>
    <row r="621" spans="1:13" s="55" customFormat="1" hidden="1" x14ac:dyDescent="0.35">
      <c r="A621" s="2"/>
      <c r="B621" s="38"/>
      <c r="C621" s="2"/>
      <c r="D621" s="38"/>
      <c r="E621" s="38"/>
      <c r="F621" s="38"/>
      <c r="G621" s="38"/>
      <c r="K621" s="56"/>
      <c r="M621" s="56"/>
    </row>
    <row r="622" spans="1:13" s="55" customFormat="1" hidden="1" x14ac:dyDescent="0.35">
      <c r="A622" s="2"/>
      <c r="B622" s="38"/>
      <c r="C622" s="2"/>
      <c r="D622" s="38"/>
      <c r="E622" s="38"/>
      <c r="F622" s="38"/>
      <c r="G622" s="38"/>
      <c r="K622" s="56"/>
      <c r="M622" s="56"/>
    </row>
    <row r="623" spans="1:13" s="55" customFormat="1" hidden="1" x14ac:dyDescent="0.35">
      <c r="A623" s="2"/>
      <c r="B623" s="38"/>
      <c r="C623" s="2"/>
      <c r="D623" s="38"/>
      <c r="E623" s="38"/>
      <c r="F623" s="38"/>
      <c r="G623" s="38"/>
      <c r="K623" s="56"/>
      <c r="M623" s="56"/>
    </row>
    <row r="624" spans="1:13" s="55" customFormat="1" hidden="1" x14ac:dyDescent="0.35">
      <c r="A624" s="2"/>
      <c r="B624" s="38"/>
      <c r="C624" s="2"/>
      <c r="D624" s="38"/>
      <c r="E624" s="38"/>
      <c r="F624" s="38"/>
      <c r="G624" s="38"/>
      <c r="K624" s="56"/>
      <c r="M624" s="56"/>
    </row>
    <row r="625" spans="1:13" s="55" customFormat="1" hidden="1" x14ac:dyDescent="0.35">
      <c r="A625" s="2"/>
      <c r="B625" s="38"/>
      <c r="C625" s="2"/>
      <c r="D625" s="38"/>
      <c r="E625" s="38"/>
      <c r="F625" s="38"/>
      <c r="G625" s="38"/>
      <c r="K625" s="56"/>
      <c r="M625" s="56"/>
    </row>
    <row r="626" spans="1:13" s="55" customFormat="1" hidden="1" x14ac:dyDescent="0.35">
      <c r="A626" s="2"/>
      <c r="B626" s="38"/>
      <c r="C626" s="2"/>
      <c r="D626" s="38"/>
      <c r="E626" s="38"/>
      <c r="F626" s="38"/>
      <c r="G626" s="38"/>
      <c r="K626" s="56"/>
      <c r="M626" s="56"/>
    </row>
    <row r="627" spans="1:13" s="55" customFormat="1" hidden="1" x14ac:dyDescent="0.35">
      <c r="A627" s="2"/>
      <c r="B627" s="38"/>
      <c r="C627" s="2"/>
      <c r="D627" s="38"/>
      <c r="E627" s="38"/>
      <c r="F627" s="38"/>
      <c r="G627" s="38"/>
      <c r="K627" s="56"/>
      <c r="M627" s="56"/>
    </row>
    <row r="628" spans="1:13" s="55" customFormat="1" hidden="1" x14ac:dyDescent="0.35">
      <c r="A628" s="2"/>
      <c r="B628" s="38"/>
      <c r="C628" s="2"/>
      <c r="D628" s="38"/>
      <c r="E628" s="38"/>
      <c r="F628" s="38"/>
      <c r="G628" s="38"/>
      <c r="K628" s="56"/>
      <c r="M628" s="56"/>
    </row>
    <row r="629" spans="1:13" s="55" customFormat="1" hidden="1" x14ac:dyDescent="0.35">
      <c r="A629" s="2"/>
      <c r="B629" s="38"/>
      <c r="C629" s="2"/>
      <c r="D629" s="38"/>
      <c r="E629" s="38"/>
      <c r="F629" s="38"/>
      <c r="G629" s="38"/>
      <c r="K629" s="56"/>
      <c r="M629" s="56"/>
    </row>
    <row r="630" spans="1:13" s="55" customFormat="1" hidden="1" x14ac:dyDescent="0.35">
      <c r="A630" s="2"/>
      <c r="B630" s="38"/>
      <c r="C630" s="2"/>
      <c r="D630" s="38"/>
      <c r="E630" s="38"/>
      <c r="F630" s="38"/>
      <c r="G630" s="38"/>
      <c r="K630" s="56"/>
      <c r="M630" s="56"/>
    </row>
    <row r="631" spans="1:13" s="55" customFormat="1" hidden="1" x14ac:dyDescent="0.35">
      <c r="A631" s="2"/>
      <c r="B631" s="38"/>
      <c r="C631" s="2"/>
      <c r="D631" s="38"/>
      <c r="E631" s="38"/>
      <c r="F631" s="38"/>
      <c r="G631" s="38"/>
      <c r="K631" s="56"/>
      <c r="M631" s="56"/>
    </row>
    <row r="632" spans="1:13" s="55" customFormat="1" hidden="1" x14ac:dyDescent="0.35">
      <c r="A632" s="2"/>
      <c r="B632" s="38"/>
      <c r="C632" s="2"/>
      <c r="D632" s="38"/>
      <c r="E632" s="38"/>
      <c r="F632" s="38"/>
      <c r="G632" s="38"/>
      <c r="K632" s="56"/>
      <c r="M632" s="56"/>
    </row>
    <row r="633" spans="1:13" s="55" customFormat="1" hidden="1" x14ac:dyDescent="0.35">
      <c r="A633" s="2"/>
      <c r="B633" s="38"/>
      <c r="C633" s="2"/>
      <c r="D633" s="38"/>
      <c r="E633" s="38"/>
      <c r="F633" s="38"/>
      <c r="G633" s="38"/>
      <c r="K633" s="56"/>
      <c r="M633" s="56"/>
    </row>
    <row r="634" spans="1:13" s="55" customFormat="1" hidden="1" x14ac:dyDescent="0.35">
      <c r="A634" s="2"/>
      <c r="B634" s="38"/>
      <c r="C634" s="2"/>
      <c r="D634" s="38"/>
      <c r="E634" s="38"/>
      <c r="F634" s="38"/>
      <c r="G634" s="38"/>
      <c r="K634" s="56"/>
      <c r="M634" s="56"/>
    </row>
    <row r="635" spans="1:13" s="55" customFormat="1" hidden="1" x14ac:dyDescent="0.35">
      <c r="A635" s="2"/>
      <c r="B635" s="38"/>
      <c r="C635" s="2"/>
      <c r="D635" s="38"/>
      <c r="E635" s="38"/>
      <c r="F635" s="38"/>
      <c r="G635" s="38"/>
      <c r="K635" s="56"/>
      <c r="M635" s="56"/>
    </row>
    <row r="636" spans="1:13" s="55" customFormat="1" hidden="1" x14ac:dyDescent="0.35">
      <c r="A636" s="2"/>
      <c r="B636" s="38"/>
      <c r="C636" s="2"/>
      <c r="D636" s="38"/>
      <c r="E636" s="38"/>
      <c r="F636" s="38"/>
      <c r="G636" s="38"/>
      <c r="K636" s="56"/>
      <c r="M636" s="56"/>
    </row>
    <row r="637" spans="1:13" s="55" customFormat="1" hidden="1" x14ac:dyDescent="0.35">
      <c r="A637" s="2"/>
      <c r="B637" s="38"/>
      <c r="C637" s="2"/>
      <c r="D637" s="38"/>
      <c r="E637" s="38"/>
      <c r="F637" s="38"/>
      <c r="G637" s="38"/>
      <c r="K637" s="56"/>
      <c r="M637" s="56"/>
    </row>
    <row r="638" spans="1:13" s="55" customFormat="1" hidden="1" x14ac:dyDescent="0.35">
      <c r="A638" s="2"/>
      <c r="B638" s="38"/>
      <c r="C638" s="2"/>
      <c r="D638" s="38"/>
      <c r="E638" s="38"/>
      <c r="F638" s="38"/>
      <c r="G638" s="38"/>
      <c r="K638" s="56"/>
      <c r="M638" s="56"/>
    </row>
    <row r="639" spans="1:13" s="55" customFormat="1" hidden="1" x14ac:dyDescent="0.35">
      <c r="A639" s="2"/>
      <c r="B639" s="38"/>
      <c r="C639" s="2"/>
      <c r="D639" s="38"/>
      <c r="E639" s="38"/>
      <c r="F639" s="38"/>
      <c r="G639" s="38"/>
      <c r="K639" s="56"/>
      <c r="M639" s="56"/>
    </row>
    <row r="640" spans="1:13" s="55" customFormat="1" hidden="1" x14ac:dyDescent="0.35">
      <c r="A640" s="2"/>
      <c r="B640" s="38"/>
      <c r="C640" s="2"/>
      <c r="D640" s="38"/>
      <c r="E640" s="38"/>
      <c r="F640" s="38"/>
      <c r="G640" s="38"/>
      <c r="K640" s="56"/>
      <c r="M640" s="56"/>
    </row>
    <row r="641" spans="1:13" s="55" customFormat="1" hidden="1" x14ac:dyDescent="0.35">
      <c r="A641" s="2"/>
      <c r="B641" s="38"/>
      <c r="C641" s="2"/>
      <c r="D641" s="38"/>
      <c r="E641" s="38"/>
      <c r="F641" s="38"/>
      <c r="G641" s="38"/>
      <c r="K641" s="56"/>
      <c r="M641" s="56"/>
    </row>
    <row r="642" spans="1:13" s="55" customFormat="1" hidden="1" x14ac:dyDescent="0.35">
      <c r="A642" s="2"/>
      <c r="B642" s="38"/>
      <c r="C642" s="2"/>
      <c r="D642" s="38"/>
      <c r="E642" s="38"/>
      <c r="F642" s="38"/>
      <c r="G642" s="38"/>
      <c r="K642" s="56"/>
      <c r="M642" s="56"/>
    </row>
    <row r="643" spans="1:13" s="55" customFormat="1" hidden="1" x14ac:dyDescent="0.35">
      <c r="A643" s="2"/>
      <c r="B643" s="38"/>
      <c r="C643" s="2"/>
      <c r="D643" s="38"/>
      <c r="E643" s="38"/>
      <c r="F643" s="38"/>
      <c r="G643" s="38"/>
      <c r="K643" s="56"/>
      <c r="M643" s="56"/>
    </row>
    <row r="644" spans="1:13" s="55" customFormat="1" hidden="1" x14ac:dyDescent="0.35">
      <c r="A644" s="2"/>
      <c r="B644" s="38"/>
      <c r="C644" s="2"/>
      <c r="D644" s="38"/>
      <c r="E644" s="38"/>
      <c r="F644" s="38"/>
      <c r="G644" s="38"/>
      <c r="K644" s="56"/>
      <c r="M644" s="56"/>
    </row>
    <row r="645" spans="1:13" s="55" customFormat="1" hidden="1" x14ac:dyDescent="0.35">
      <c r="A645" s="2"/>
      <c r="B645" s="38"/>
      <c r="C645" s="2"/>
      <c r="D645" s="38"/>
      <c r="E645" s="38"/>
      <c r="F645" s="38"/>
      <c r="G645" s="38"/>
      <c r="K645" s="56"/>
      <c r="M645" s="56"/>
    </row>
    <row r="646" spans="1:13" s="55" customFormat="1" hidden="1" x14ac:dyDescent="0.35">
      <c r="A646" s="2"/>
      <c r="B646" s="38"/>
      <c r="C646" s="2"/>
      <c r="D646" s="38"/>
      <c r="E646" s="38"/>
      <c r="F646" s="38"/>
      <c r="G646" s="38"/>
      <c r="K646" s="56"/>
      <c r="M646" s="56"/>
    </row>
    <row r="647" spans="1:13" s="55" customFormat="1" hidden="1" x14ac:dyDescent="0.35">
      <c r="A647" s="2"/>
      <c r="B647" s="38"/>
      <c r="C647" s="2"/>
      <c r="D647" s="38"/>
      <c r="E647" s="38"/>
      <c r="F647" s="38"/>
      <c r="G647" s="38"/>
      <c r="K647" s="56"/>
      <c r="M647" s="56"/>
    </row>
    <row r="648" spans="1:13" s="55" customFormat="1" hidden="1" x14ac:dyDescent="0.35">
      <c r="A648" s="2"/>
      <c r="B648" s="38"/>
      <c r="C648" s="2"/>
      <c r="D648" s="38"/>
      <c r="E648" s="38"/>
      <c r="F648" s="38"/>
      <c r="G648" s="38"/>
      <c r="K648" s="56"/>
      <c r="M648" s="56"/>
    </row>
    <row r="649" spans="1:13" s="55" customFormat="1" hidden="1" x14ac:dyDescent="0.35">
      <c r="A649" s="2"/>
      <c r="B649" s="38"/>
      <c r="C649" s="2"/>
      <c r="D649" s="38"/>
      <c r="E649" s="38"/>
      <c r="F649" s="38"/>
      <c r="G649" s="38"/>
      <c r="K649" s="56"/>
      <c r="M649" s="56"/>
    </row>
    <row r="650" spans="1:13" s="55" customFormat="1" hidden="1" x14ac:dyDescent="0.35">
      <c r="A650" s="2"/>
      <c r="B650" s="38"/>
      <c r="C650" s="2"/>
      <c r="D650" s="38"/>
      <c r="E650" s="38"/>
      <c r="F650" s="38"/>
      <c r="G650" s="38"/>
      <c r="K650" s="56"/>
      <c r="M650" s="56"/>
    </row>
    <row r="651" spans="1:13" s="55" customFormat="1" hidden="1" x14ac:dyDescent="0.35">
      <c r="A651" s="2"/>
      <c r="B651" s="38"/>
      <c r="C651" s="2"/>
      <c r="D651" s="38"/>
      <c r="E651" s="38"/>
      <c r="F651" s="38"/>
      <c r="G651" s="38"/>
      <c r="K651" s="56"/>
      <c r="M651" s="56"/>
    </row>
    <row r="652" spans="1:13" s="55" customFormat="1" hidden="1" x14ac:dyDescent="0.35">
      <c r="A652" s="2"/>
      <c r="B652" s="38"/>
      <c r="C652" s="2"/>
      <c r="D652" s="38"/>
      <c r="E652" s="38"/>
      <c r="F652" s="38"/>
      <c r="G652" s="38"/>
      <c r="K652" s="56"/>
      <c r="M652" s="56"/>
    </row>
    <row r="653" spans="1:13" s="55" customFormat="1" hidden="1" x14ac:dyDescent="0.35">
      <c r="A653" s="2"/>
      <c r="B653" s="38"/>
      <c r="C653" s="2"/>
      <c r="D653" s="38"/>
      <c r="E653" s="38"/>
      <c r="F653" s="38"/>
      <c r="G653" s="38"/>
      <c r="K653" s="56"/>
      <c r="M653" s="56"/>
    </row>
    <row r="654" spans="1:13" s="55" customFormat="1" hidden="1" x14ac:dyDescent="0.35">
      <c r="A654" s="2"/>
      <c r="B654" s="38"/>
      <c r="C654" s="2"/>
      <c r="D654" s="38"/>
      <c r="E654" s="38"/>
      <c r="F654" s="38"/>
      <c r="G654" s="38"/>
      <c r="K654" s="56"/>
      <c r="M654" s="56"/>
    </row>
    <row r="655" spans="1:13" s="55" customFormat="1" hidden="1" x14ac:dyDescent="0.35">
      <c r="A655" s="2"/>
      <c r="B655" s="38"/>
      <c r="C655" s="2"/>
      <c r="D655" s="38"/>
      <c r="E655" s="38"/>
      <c r="F655" s="38"/>
      <c r="G655" s="38"/>
      <c r="K655" s="56"/>
      <c r="M655" s="56"/>
    </row>
    <row r="656" spans="1:13" s="55" customFormat="1" hidden="1" x14ac:dyDescent="0.35">
      <c r="A656" s="2"/>
      <c r="B656" s="38"/>
      <c r="C656" s="2"/>
      <c r="D656" s="38"/>
      <c r="E656" s="38"/>
      <c r="F656" s="38"/>
      <c r="G656" s="38"/>
      <c r="K656" s="56"/>
      <c r="M656" s="56"/>
    </row>
    <row r="657" spans="1:13" s="55" customFormat="1" hidden="1" x14ac:dyDescent="0.35">
      <c r="A657" s="2"/>
      <c r="B657" s="38"/>
      <c r="C657" s="2"/>
      <c r="D657" s="38"/>
      <c r="E657" s="38"/>
      <c r="F657" s="38"/>
      <c r="G657" s="38"/>
      <c r="K657" s="56"/>
      <c r="M657" s="56"/>
    </row>
    <row r="658" spans="1:13" s="55" customFormat="1" hidden="1" x14ac:dyDescent="0.35">
      <c r="A658" s="2"/>
      <c r="B658" s="38"/>
      <c r="C658" s="2"/>
      <c r="D658" s="38"/>
      <c r="E658" s="38"/>
      <c r="F658" s="38"/>
      <c r="G658" s="38"/>
      <c r="K658" s="56"/>
      <c r="M658" s="56"/>
    </row>
    <row r="659" spans="1:13" s="55" customFormat="1" hidden="1" x14ac:dyDescent="0.35">
      <c r="A659" s="2"/>
      <c r="B659" s="38"/>
      <c r="C659" s="2"/>
      <c r="D659" s="38"/>
      <c r="E659" s="38"/>
      <c r="F659" s="38"/>
      <c r="G659" s="38"/>
      <c r="K659" s="56"/>
      <c r="M659" s="56"/>
    </row>
    <row r="660" spans="1:13" s="55" customFormat="1" hidden="1" x14ac:dyDescent="0.35">
      <c r="A660" s="2"/>
      <c r="B660" s="38"/>
      <c r="C660" s="2"/>
      <c r="D660" s="38"/>
      <c r="E660" s="38"/>
      <c r="F660" s="38"/>
      <c r="G660" s="38"/>
      <c r="K660" s="56"/>
      <c r="M660" s="56"/>
    </row>
    <row r="661" spans="1:13" s="55" customFormat="1" hidden="1" x14ac:dyDescent="0.35">
      <c r="A661" s="2"/>
      <c r="B661" s="38"/>
      <c r="C661" s="2"/>
      <c r="D661" s="38"/>
      <c r="E661" s="38"/>
      <c r="F661" s="38"/>
      <c r="G661" s="38"/>
      <c r="K661" s="56"/>
      <c r="M661" s="56"/>
    </row>
    <row r="662" spans="1:13" s="55" customFormat="1" hidden="1" x14ac:dyDescent="0.35">
      <c r="A662" s="2"/>
      <c r="B662" s="38"/>
      <c r="C662" s="2"/>
      <c r="D662" s="38"/>
      <c r="E662" s="38"/>
      <c r="F662" s="38"/>
      <c r="G662" s="38"/>
      <c r="K662" s="56"/>
      <c r="M662" s="56"/>
    </row>
    <row r="663" spans="1:13" s="55" customFormat="1" hidden="1" x14ac:dyDescent="0.35">
      <c r="A663" s="2"/>
      <c r="B663" s="38"/>
      <c r="C663" s="2"/>
      <c r="D663" s="38"/>
      <c r="E663" s="38"/>
      <c r="F663" s="38"/>
      <c r="G663" s="38"/>
      <c r="K663" s="56"/>
      <c r="M663" s="56"/>
    </row>
    <row r="664" spans="1:13" s="55" customFormat="1" hidden="1" x14ac:dyDescent="0.35">
      <c r="A664" s="2"/>
      <c r="B664" s="38"/>
      <c r="C664" s="2"/>
      <c r="D664" s="38"/>
      <c r="E664" s="38"/>
      <c r="F664" s="38"/>
      <c r="G664" s="38"/>
      <c r="K664" s="56"/>
      <c r="M664" s="56"/>
    </row>
    <row r="665" spans="1:13" s="55" customFormat="1" hidden="1" x14ac:dyDescent="0.35">
      <c r="A665" s="2"/>
      <c r="B665" s="38"/>
      <c r="C665" s="2"/>
      <c r="D665" s="38"/>
      <c r="E665" s="38"/>
      <c r="F665" s="38"/>
      <c r="G665" s="38"/>
      <c r="K665" s="56"/>
      <c r="M665" s="56"/>
    </row>
    <row r="666" spans="1:13" s="55" customFormat="1" hidden="1" x14ac:dyDescent="0.35">
      <c r="A666" s="2"/>
      <c r="B666" s="38"/>
      <c r="C666" s="2"/>
      <c r="D666" s="38"/>
      <c r="E666" s="38"/>
      <c r="F666" s="38"/>
      <c r="G666" s="38"/>
      <c r="K666" s="56"/>
      <c r="M666" s="56"/>
    </row>
    <row r="667" spans="1:13" s="55" customFormat="1" hidden="1" x14ac:dyDescent="0.35">
      <c r="A667" s="2"/>
      <c r="B667" s="38"/>
      <c r="C667" s="2"/>
      <c r="D667" s="38"/>
      <c r="E667" s="38"/>
      <c r="F667" s="38"/>
      <c r="G667" s="38"/>
      <c r="K667" s="56"/>
      <c r="M667" s="56"/>
    </row>
    <row r="668" spans="1:13" s="55" customFormat="1" hidden="1" x14ac:dyDescent="0.35">
      <c r="A668" s="2"/>
      <c r="B668" s="38"/>
      <c r="C668" s="2"/>
      <c r="D668" s="38"/>
      <c r="E668" s="38"/>
      <c r="F668" s="38"/>
      <c r="G668" s="38"/>
      <c r="K668" s="56"/>
      <c r="M668" s="56"/>
    </row>
    <row r="669" spans="1:13" s="55" customFormat="1" hidden="1" x14ac:dyDescent="0.35">
      <c r="A669" s="2"/>
      <c r="B669" s="38"/>
      <c r="C669" s="2"/>
      <c r="D669" s="38"/>
      <c r="E669" s="38"/>
      <c r="F669" s="38"/>
      <c r="G669" s="38"/>
      <c r="K669" s="56"/>
      <c r="M669" s="56"/>
    </row>
    <row r="670" spans="1:13" s="55" customFormat="1" hidden="1" x14ac:dyDescent="0.35">
      <c r="A670" s="2"/>
      <c r="B670" s="38"/>
      <c r="C670" s="2"/>
      <c r="D670" s="38"/>
      <c r="E670" s="38"/>
      <c r="F670" s="38"/>
      <c r="G670" s="38"/>
      <c r="K670" s="56"/>
      <c r="M670" s="56"/>
    </row>
    <row r="671" spans="1:13" s="55" customFormat="1" hidden="1" x14ac:dyDescent="0.35">
      <c r="A671" s="2"/>
      <c r="B671" s="38"/>
      <c r="C671" s="2"/>
      <c r="D671" s="38"/>
      <c r="E671" s="38"/>
      <c r="F671" s="38"/>
      <c r="G671" s="38"/>
      <c r="K671" s="56"/>
      <c r="M671" s="56"/>
    </row>
    <row r="672" spans="1:13" s="55" customFormat="1" hidden="1" x14ac:dyDescent="0.35">
      <c r="A672" s="2"/>
      <c r="B672" s="38"/>
      <c r="C672" s="2"/>
      <c r="D672" s="38"/>
      <c r="E672" s="38"/>
      <c r="F672" s="38"/>
      <c r="G672" s="38"/>
      <c r="K672" s="56"/>
      <c r="M672" s="56"/>
    </row>
    <row r="673" spans="1:13" s="55" customFormat="1" hidden="1" x14ac:dyDescent="0.35">
      <c r="A673" s="2"/>
      <c r="B673" s="38"/>
      <c r="C673" s="2"/>
      <c r="D673" s="38"/>
      <c r="E673" s="38"/>
      <c r="F673" s="38"/>
      <c r="G673" s="38"/>
      <c r="K673" s="56"/>
      <c r="M673" s="56"/>
    </row>
    <row r="674" spans="1:13" s="55" customFormat="1" hidden="1" x14ac:dyDescent="0.35">
      <c r="A674" s="2"/>
      <c r="B674" s="38"/>
      <c r="C674" s="2"/>
      <c r="D674" s="38"/>
      <c r="E674" s="38"/>
      <c r="F674" s="38"/>
      <c r="G674" s="38"/>
      <c r="K674" s="56"/>
      <c r="M674" s="56"/>
    </row>
    <row r="675" spans="1:13" s="55" customFormat="1" hidden="1" x14ac:dyDescent="0.35">
      <c r="A675" s="2"/>
      <c r="B675" s="38"/>
      <c r="C675" s="2"/>
      <c r="D675" s="38"/>
      <c r="E675" s="38"/>
      <c r="F675" s="38"/>
      <c r="G675" s="38"/>
      <c r="K675" s="56"/>
      <c r="M675" s="56"/>
    </row>
    <row r="676" spans="1:13" s="55" customFormat="1" hidden="1" x14ac:dyDescent="0.35">
      <c r="A676" s="2"/>
      <c r="B676" s="38"/>
      <c r="C676" s="2"/>
      <c r="D676" s="38"/>
      <c r="E676" s="38"/>
      <c r="F676" s="38"/>
      <c r="G676" s="38"/>
      <c r="K676" s="56"/>
      <c r="M676" s="56"/>
    </row>
    <row r="677" spans="1:13" s="55" customFormat="1" hidden="1" x14ac:dyDescent="0.35">
      <c r="A677" s="2"/>
      <c r="B677" s="38"/>
      <c r="C677" s="2"/>
      <c r="D677" s="38"/>
      <c r="E677" s="38"/>
      <c r="F677" s="38"/>
      <c r="G677" s="38"/>
      <c r="K677" s="56"/>
      <c r="M677" s="56"/>
    </row>
    <row r="678" spans="1:13" s="55" customFormat="1" hidden="1" x14ac:dyDescent="0.35">
      <c r="A678" s="2"/>
      <c r="B678" s="38"/>
      <c r="C678" s="2"/>
      <c r="D678" s="38"/>
      <c r="E678" s="38"/>
      <c r="F678" s="38"/>
      <c r="G678" s="38"/>
      <c r="K678" s="56"/>
      <c r="M678" s="56"/>
    </row>
    <row r="679" spans="1:13" s="55" customFormat="1" hidden="1" x14ac:dyDescent="0.35">
      <c r="A679" s="2"/>
      <c r="B679" s="38"/>
      <c r="C679" s="2"/>
      <c r="D679" s="38"/>
      <c r="E679" s="38"/>
      <c r="F679" s="38"/>
      <c r="G679" s="38"/>
      <c r="K679" s="56"/>
      <c r="M679" s="56"/>
    </row>
    <row r="680" spans="1:13" s="55" customFormat="1" hidden="1" x14ac:dyDescent="0.35">
      <c r="A680" s="2"/>
      <c r="B680" s="38"/>
      <c r="C680" s="2"/>
      <c r="D680" s="38"/>
      <c r="E680" s="38"/>
      <c r="F680" s="38"/>
      <c r="G680" s="38"/>
      <c r="K680" s="56"/>
      <c r="M680" s="56"/>
    </row>
    <row r="681" spans="1:13" s="55" customFormat="1" hidden="1" x14ac:dyDescent="0.35">
      <c r="A681" s="2"/>
      <c r="B681" s="38"/>
      <c r="C681" s="2"/>
      <c r="D681" s="38"/>
      <c r="E681" s="38"/>
      <c r="F681" s="38"/>
      <c r="G681" s="38"/>
      <c r="K681" s="56"/>
      <c r="M681" s="56"/>
    </row>
    <row r="682" spans="1:13" s="55" customFormat="1" hidden="1" x14ac:dyDescent="0.35">
      <c r="A682" s="2"/>
      <c r="B682" s="38"/>
      <c r="C682" s="2"/>
      <c r="D682" s="38"/>
      <c r="E682" s="38"/>
      <c r="F682" s="38"/>
      <c r="G682" s="38"/>
      <c r="K682" s="56"/>
      <c r="M682" s="56"/>
    </row>
    <row r="683" spans="1:13" s="55" customFormat="1" hidden="1" x14ac:dyDescent="0.35">
      <c r="A683" s="2"/>
      <c r="B683" s="38"/>
      <c r="C683" s="2"/>
      <c r="D683" s="38"/>
      <c r="E683" s="38"/>
      <c r="F683" s="38"/>
      <c r="G683" s="38"/>
      <c r="K683" s="56"/>
      <c r="M683" s="56"/>
    </row>
    <row r="684" spans="1:13" s="55" customFormat="1" hidden="1" x14ac:dyDescent="0.35">
      <c r="A684" s="2"/>
      <c r="B684" s="38"/>
      <c r="C684" s="2"/>
      <c r="D684" s="38"/>
      <c r="E684" s="38"/>
      <c r="F684" s="38"/>
      <c r="G684" s="38"/>
      <c r="K684" s="56"/>
      <c r="M684" s="56"/>
    </row>
    <row r="685" spans="1:13" s="55" customFormat="1" hidden="1" x14ac:dyDescent="0.35">
      <c r="A685" s="2"/>
      <c r="B685" s="38"/>
      <c r="C685" s="2"/>
      <c r="D685" s="38"/>
      <c r="E685" s="38"/>
      <c r="F685" s="38"/>
      <c r="G685" s="38"/>
      <c r="K685" s="56"/>
      <c r="M685" s="56"/>
    </row>
    <row r="686" spans="1:13" s="55" customFormat="1" hidden="1" x14ac:dyDescent="0.35">
      <c r="A686" s="2"/>
      <c r="B686" s="38"/>
      <c r="C686" s="2"/>
      <c r="D686" s="38"/>
      <c r="E686" s="38"/>
      <c r="F686" s="38"/>
      <c r="G686" s="38"/>
      <c r="K686" s="56"/>
      <c r="M686" s="56"/>
    </row>
    <row r="687" spans="1:13" s="55" customFormat="1" hidden="1" x14ac:dyDescent="0.35">
      <c r="A687" s="2"/>
      <c r="B687" s="38"/>
      <c r="C687" s="2"/>
      <c r="D687" s="38"/>
      <c r="E687" s="38"/>
      <c r="F687" s="38"/>
      <c r="G687" s="38"/>
      <c r="K687" s="56"/>
      <c r="M687" s="56"/>
    </row>
    <row r="688" spans="1:13" s="55" customFormat="1" hidden="1" x14ac:dyDescent="0.35">
      <c r="A688" s="2"/>
      <c r="B688" s="38"/>
      <c r="C688" s="2"/>
      <c r="D688" s="38"/>
      <c r="E688" s="38"/>
      <c r="F688" s="38"/>
      <c r="G688" s="38"/>
      <c r="K688" s="56"/>
      <c r="M688" s="56"/>
    </row>
    <row r="689" spans="1:13" s="55" customFormat="1" hidden="1" x14ac:dyDescent="0.35">
      <c r="A689" s="2"/>
      <c r="B689" s="38"/>
      <c r="C689" s="2"/>
      <c r="D689" s="38"/>
      <c r="E689" s="38"/>
      <c r="F689" s="38"/>
      <c r="G689" s="38"/>
      <c r="K689" s="56"/>
      <c r="M689" s="56"/>
    </row>
    <row r="690" spans="1:13" s="55" customFormat="1" hidden="1" x14ac:dyDescent="0.35">
      <c r="A690" s="2"/>
      <c r="B690" s="38"/>
      <c r="C690" s="2"/>
      <c r="D690" s="38"/>
      <c r="E690" s="38"/>
      <c r="F690" s="38"/>
      <c r="G690" s="38"/>
      <c r="K690" s="56"/>
      <c r="M690" s="56"/>
    </row>
    <row r="691" spans="1:13" s="55" customFormat="1" hidden="1" x14ac:dyDescent="0.35">
      <c r="A691" s="2"/>
      <c r="B691" s="38"/>
      <c r="C691" s="2"/>
      <c r="D691" s="38"/>
      <c r="E691" s="38"/>
      <c r="F691" s="38"/>
      <c r="G691" s="38"/>
      <c r="K691" s="56"/>
      <c r="M691" s="56"/>
    </row>
    <row r="692" spans="1:13" s="55" customFormat="1" hidden="1" x14ac:dyDescent="0.35">
      <c r="A692" s="2"/>
      <c r="B692" s="38"/>
      <c r="C692" s="2"/>
      <c r="D692" s="38"/>
      <c r="E692" s="38"/>
      <c r="F692" s="38"/>
      <c r="G692" s="38"/>
      <c r="K692" s="56"/>
      <c r="M692" s="56"/>
    </row>
    <row r="693" spans="1:13" s="55" customFormat="1" hidden="1" x14ac:dyDescent="0.35">
      <c r="A693" s="2"/>
      <c r="B693" s="38"/>
      <c r="C693" s="2"/>
      <c r="D693" s="38"/>
      <c r="E693" s="38"/>
      <c r="F693" s="38"/>
      <c r="G693" s="38"/>
      <c r="K693" s="56"/>
      <c r="M693" s="56"/>
    </row>
    <row r="694" spans="1:13" s="55" customFormat="1" hidden="1" x14ac:dyDescent="0.35">
      <c r="A694" s="2"/>
      <c r="B694" s="38"/>
      <c r="C694" s="2"/>
      <c r="D694" s="38"/>
      <c r="E694" s="38"/>
      <c r="F694" s="38"/>
      <c r="G694" s="38"/>
      <c r="K694" s="56"/>
      <c r="M694" s="56"/>
    </row>
    <row r="695" spans="1:13" s="55" customFormat="1" hidden="1" x14ac:dyDescent="0.35">
      <c r="A695" s="2"/>
      <c r="B695" s="38"/>
      <c r="C695" s="2"/>
      <c r="D695" s="38"/>
      <c r="E695" s="38"/>
      <c r="F695" s="38"/>
      <c r="G695" s="38"/>
      <c r="K695" s="56"/>
      <c r="M695" s="56"/>
    </row>
    <row r="696" spans="1:13" s="55" customFormat="1" hidden="1" x14ac:dyDescent="0.35">
      <c r="A696" s="2"/>
      <c r="B696" s="38"/>
      <c r="C696" s="2"/>
      <c r="D696" s="38"/>
      <c r="E696" s="38"/>
      <c r="F696" s="38"/>
      <c r="G696" s="38"/>
      <c r="K696" s="56"/>
      <c r="M696" s="56"/>
    </row>
    <row r="697" spans="1:13" s="55" customFormat="1" hidden="1" x14ac:dyDescent="0.35">
      <c r="A697" s="2"/>
      <c r="B697" s="38"/>
      <c r="C697" s="2"/>
      <c r="D697" s="38"/>
      <c r="E697" s="38"/>
      <c r="F697" s="38"/>
      <c r="G697" s="38"/>
      <c r="K697" s="56"/>
      <c r="M697" s="56"/>
    </row>
    <row r="698" spans="1:13" s="55" customFormat="1" hidden="1" x14ac:dyDescent="0.35">
      <c r="A698" s="2"/>
      <c r="B698" s="38"/>
      <c r="C698" s="2"/>
      <c r="D698" s="38"/>
      <c r="E698" s="38"/>
      <c r="F698" s="38"/>
      <c r="G698" s="38"/>
      <c r="K698" s="56"/>
      <c r="M698" s="56"/>
    </row>
    <row r="699" spans="1:13" s="55" customFormat="1" hidden="1" x14ac:dyDescent="0.35">
      <c r="A699" s="2"/>
      <c r="B699" s="38"/>
      <c r="C699" s="2"/>
      <c r="D699" s="38"/>
      <c r="E699" s="38"/>
      <c r="F699" s="38"/>
      <c r="G699" s="38"/>
      <c r="K699" s="56"/>
      <c r="M699" s="56"/>
    </row>
    <row r="700" spans="1:13" s="55" customFormat="1" hidden="1" x14ac:dyDescent="0.35">
      <c r="A700" s="2"/>
      <c r="B700" s="38"/>
      <c r="C700" s="2"/>
      <c r="D700" s="38"/>
      <c r="E700" s="38"/>
      <c r="F700" s="38"/>
      <c r="G700" s="38"/>
      <c r="K700" s="56"/>
      <c r="M700" s="56"/>
    </row>
    <row r="701" spans="1:13" s="55" customFormat="1" hidden="1" x14ac:dyDescent="0.35">
      <c r="A701" s="2"/>
      <c r="B701" s="38"/>
      <c r="C701" s="2"/>
      <c r="D701" s="38"/>
      <c r="E701" s="38"/>
      <c r="F701" s="38"/>
      <c r="G701" s="38"/>
      <c r="K701" s="56"/>
      <c r="M701" s="56"/>
    </row>
    <row r="702" spans="1:13" s="55" customFormat="1" hidden="1" x14ac:dyDescent="0.35">
      <c r="A702" s="2"/>
      <c r="B702" s="38"/>
      <c r="C702" s="2"/>
      <c r="D702" s="38"/>
      <c r="E702" s="38"/>
      <c r="F702" s="38"/>
      <c r="G702" s="38"/>
      <c r="K702" s="56"/>
      <c r="M702" s="56"/>
    </row>
    <row r="703" spans="1:13" s="55" customFormat="1" hidden="1" x14ac:dyDescent="0.35">
      <c r="A703" s="2"/>
      <c r="B703" s="38"/>
      <c r="C703" s="2"/>
      <c r="D703" s="38"/>
      <c r="E703" s="38"/>
      <c r="F703" s="38"/>
      <c r="G703" s="38"/>
      <c r="K703" s="56"/>
      <c r="M703" s="56"/>
    </row>
    <row r="704" spans="1:13" s="55" customFormat="1" hidden="1" x14ac:dyDescent="0.35">
      <c r="A704" s="2"/>
      <c r="B704" s="38"/>
      <c r="C704" s="2"/>
      <c r="D704" s="38"/>
      <c r="E704" s="38"/>
      <c r="F704" s="38"/>
      <c r="G704" s="38"/>
      <c r="K704" s="56"/>
      <c r="M704" s="56"/>
    </row>
    <row r="705" spans="1:13" s="55" customFormat="1" hidden="1" x14ac:dyDescent="0.35">
      <c r="A705" s="2"/>
      <c r="B705" s="38"/>
      <c r="C705" s="2"/>
      <c r="D705" s="38"/>
      <c r="E705" s="38"/>
      <c r="F705" s="38"/>
      <c r="G705" s="38"/>
      <c r="K705" s="56"/>
      <c r="M705" s="56"/>
    </row>
    <row r="706" spans="1:13" s="55" customFormat="1" hidden="1" x14ac:dyDescent="0.35">
      <c r="A706" s="2"/>
      <c r="B706" s="38"/>
      <c r="C706" s="2"/>
      <c r="D706" s="38"/>
      <c r="E706" s="38"/>
      <c r="F706" s="38"/>
      <c r="G706" s="38"/>
      <c r="K706" s="56"/>
      <c r="M706" s="56"/>
    </row>
    <row r="707" spans="1:13" s="55" customFormat="1" hidden="1" x14ac:dyDescent="0.35">
      <c r="A707" s="2"/>
      <c r="B707" s="38"/>
      <c r="C707" s="2"/>
      <c r="D707" s="38"/>
      <c r="E707" s="38"/>
      <c r="F707" s="38"/>
      <c r="G707" s="38"/>
      <c r="K707" s="56"/>
      <c r="M707" s="56"/>
    </row>
    <row r="708" spans="1:13" s="55" customFormat="1" hidden="1" x14ac:dyDescent="0.35">
      <c r="A708" s="2"/>
      <c r="B708" s="38"/>
      <c r="C708" s="2"/>
      <c r="D708" s="38"/>
      <c r="E708" s="38"/>
      <c r="F708" s="38"/>
      <c r="G708" s="38"/>
      <c r="K708" s="56"/>
      <c r="M708" s="56"/>
    </row>
    <row r="709" spans="1:13" s="55" customFormat="1" hidden="1" x14ac:dyDescent="0.35">
      <c r="A709" s="2"/>
      <c r="B709" s="38"/>
      <c r="C709" s="2"/>
      <c r="D709" s="38"/>
      <c r="E709" s="38"/>
      <c r="F709" s="38"/>
      <c r="G709" s="38"/>
      <c r="K709" s="56"/>
      <c r="M709" s="56"/>
    </row>
    <row r="710" spans="1:13" s="55" customFormat="1" hidden="1" x14ac:dyDescent="0.35">
      <c r="A710" s="2"/>
      <c r="B710" s="38"/>
      <c r="C710" s="2"/>
      <c r="D710" s="38"/>
      <c r="E710" s="38"/>
      <c r="F710" s="38"/>
      <c r="G710" s="38"/>
      <c r="K710" s="56"/>
      <c r="M710" s="56"/>
    </row>
    <row r="711" spans="1:13" s="55" customFormat="1" hidden="1" x14ac:dyDescent="0.35">
      <c r="A711" s="2"/>
      <c r="B711" s="38"/>
      <c r="C711" s="2"/>
      <c r="D711" s="38"/>
      <c r="E711" s="38"/>
      <c r="F711" s="38"/>
      <c r="G711" s="38"/>
      <c r="K711" s="56"/>
      <c r="M711" s="56"/>
    </row>
    <row r="712" spans="1:13" s="55" customFormat="1" hidden="1" x14ac:dyDescent="0.35">
      <c r="A712" s="2"/>
      <c r="B712" s="38"/>
      <c r="C712" s="2"/>
      <c r="D712" s="38"/>
      <c r="E712" s="38"/>
      <c r="F712" s="38"/>
      <c r="G712" s="38"/>
      <c r="K712" s="56"/>
      <c r="M712" s="56"/>
    </row>
    <row r="713" spans="1:13" s="55" customFormat="1" hidden="1" x14ac:dyDescent="0.35">
      <c r="A713" s="2"/>
      <c r="B713" s="38"/>
      <c r="C713" s="2"/>
      <c r="D713" s="38"/>
      <c r="E713" s="38"/>
      <c r="F713" s="38"/>
      <c r="G713" s="38"/>
      <c r="K713" s="56"/>
      <c r="M713" s="56"/>
    </row>
    <row r="714" spans="1:13" s="55" customFormat="1" hidden="1" x14ac:dyDescent="0.35">
      <c r="A714" s="2"/>
      <c r="B714" s="38"/>
      <c r="C714" s="2"/>
      <c r="D714" s="38"/>
      <c r="E714" s="38"/>
      <c r="F714" s="38"/>
      <c r="G714" s="38"/>
      <c r="K714" s="56"/>
      <c r="M714" s="56"/>
    </row>
    <row r="715" spans="1:13" s="55" customFormat="1" hidden="1" x14ac:dyDescent="0.35">
      <c r="A715" s="2"/>
      <c r="B715" s="38"/>
      <c r="C715" s="2"/>
      <c r="D715" s="38"/>
      <c r="E715" s="38"/>
      <c r="F715" s="38"/>
      <c r="G715" s="38"/>
      <c r="K715" s="56"/>
      <c r="M715" s="56"/>
    </row>
    <row r="716" spans="1:13" s="55" customFormat="1" hidden="1" x14ac:dyDescent="0.35">
      <c r="A716" s="2"/>
      <c r="B716" s="38"/>
      <c r="C716" s="2"/>
      <c r="D716" s="38"/>
      <c r="E716" s="38"/>
      <c r="F716" s="38"/>
      <c r="G716" s="38"/>
      <c r="K716" s="56"/>
      <c r="M716" s="56"/>
    </row>
    <row r="717" spans="1:13" s="55" customFormat="1" hidden="1" x14ac:dyDescent="0.35">
      <c r="A717" s="2"/>
      <c r="B717" s="38"/>
      <c r="C717" s="2"/>
      <c r="D717" s="38"/>
      <c r="E717" s="38"/>
      <c r="F717" s="38"/>
      <c r="G717" s="38"/>
      <c r="K717" s="56"/>
      <c r="M717" s="56"/>
    </row>
    <row r="718" spans="1:13" s="55" customFormat="1" hidden="1" x14ac:dyDescent="0.35">
      <c r="A718" s="2"/>
      <c r="B718" s="38"/>
      <c r="C718" s="2"/>
      <c r="D718" s="38"/>
      <c r="E718" s="38"/>
      <c r="F718" s="38"/>
      <c r="G718" s="38"/>
      <c r="K718" s="56"/>
      <c r="M718" s="56"/>
    </row>
    <row r="719" spans="1:13" s="55" customFormat="1" hidden="1" x14ac:dyDescent="0.35">
      <c r="A719" s="2"/>
      <c r="B719" s="38"/>
      <c r="C719" s="2"/>
      <c r="D719" s="38"/>
      <c r="E719" s="38"/>
      <c r="F719" s="38"/>
      <c r="G719" s="38"/>
      <c r="K719" s="56"/>
      <c r="M719" s="56"/>
    </row>
    <row r="720" spans="1:13" s="55" customFormat="1" hidden="1" x14ac:dyDescent="0.35">
      <c r="A720" s="2"/>
      <c r="B720" s="38"/>
      <c r="C720" s="2"/>
      <c r="D720" s="38"/>
      <c r="E720" s="38"/>
      <c r="F720" s="38"/>
      <c r="G720" s="38"/>
      <c r="K720" s="56"/>
      <c r="M720" s="56"/>
    </row>
    <row r="721" spans="1:13" s="55" customFormat="1" hidden="1" x14ac:dyDescent="0.35">
      <c r="A721" s="2"/>
      <c r="B721" s="38"/>
      <c r="C721" s="2"/>
      <c r="D721" s="38"/>
      <c r="E721" s="38"/>
      <c r="F721" s="38"/>
      <c r="G721" s="38"/>
      <c r="K721" s="56"/>
      <c r="M721" s="56"/>
    </row>
    <row r="722" spans="1:13" s="55" customFormat="1" hidden="1" x14ac:dyDescent="0.35">
      <c r="A722" s="2"/>
      <c r="B722" s="38"/>
      <c r="C722" s="2"/>
      <c r="D722" s="38"/>
      <c r="E722" s="38"/>
      <c r="F722" s="38"/>
      <c r="G722" s="38"/>
      <c r="K722" s="56"/>
      <c r="M722" s="56"/>
    </row>
    <row r="723" spans="1:13" s="55" customFormat="1" hidden="1" x14ac:dyDescent="0.35">
      <c r="A723" s="2"/>
      <c r="B723" s="38"/>
      <c r="C723" s="2"/>
      <c r="D723" s="38"/>
      <c r="E723" s="38"/>
      <c r="F723" s="38"/>
      <c r="G723" s="38"/>
      <c r="K723" s="56"/>
      <c r="M723" s="56"/>
    </row>
    <row r="724" spans="1:13" s="55" customFormat="1" hidden="1" x14ac:dyDescent="0.35">
      <c r="A724" s="2"/>
      <c r="B724" s="38"/>
      <c r="C724" s="2"/>
      <c r="D724" s="38"/>
      <c r="E724" s="38"/>
      <c r="F724" s="38"/>
      <c r="G724" s="38"/>
      <c r="K724" s="56"/>
      <c r="M724" s="56"/>
    </row>
    <row r="725" spans="1:13" s="55" customFormat="1" hidden="1" x14ac:dyDescent="0.35">
      <c r="A725" s="2"/>
      <c r="B725" s="38"/>
      <c r="C725" s="2"/>
      <c r="D725" s="38"/>
      <c r="E725" s="38"/>
      <c r="F725" s="38"/>
      <c r="G725" s="38"/>
      <c r="K725" s="56"/>
      <c r="M725" s="56"/>
    </row>
    <row r="726" spans="1:13" s="55" customFormat="1" hidden="1" x14ac:dyDescent="0.35">
      <c r="A726" s="2"/>
      <c r="B726" s="38"/>
      <c r="C726" s="2"/>
      <c r="D726" s="38"/>
      <c r="E726" s="38"/>
      <c r="F726" s="38"/>
      <c r="G726" s="38"/>
      <c r="K726" s="56"/>
      <c r="M726" s="56"/>
    </row>
    <row r="727" spans="1:13" s="55" customFormat="1" hidden="1" x14ac:dyDescent="0.35">
      <c r="A727" s="2"/>
      <c r="B727" s="38"/>
      <c r="C727" s="2"/>
      <c r="D727" s="38"/>
      <c r="E727" s="38"/>
      <c r="F727" s="38"/>
      <c r="G727" s="38"/>
      <c r="K727" s="56"/>
      <c r="M727" s="56"/>
    </row>
    <row r="728" spans="1:13" s="55" customFormat="1" hidden="1" x14ac:dyDescent="0.35">
      <c r="A728" s="2"/>
      <c r="B728" s="38"/>
      <c r="C728" s="2"/>
      <c r="D728" s="38"/>
      <c r="E728" s="38"/>
      <c r="F728" s="38"/>
      <c r="G728" s="38"/>
      <c r="K728" s="56"/>
      <c r="M728" s="56"/>
    </row>
    <row r="729" spans="1:13" s="55" customFormat="1" hidden="1" x14ac:dyDescent="0.35">
      <c r="A729" s="2"/>
      <c r="B729" s="38"/>
      <c r="C729" s="2"/>
      <c r="D729" s="38"/>
      <c r="E729" s="38"/>
      <c r="F729" s="38"/>
      <c r="G729" s="38"/>
      <c r="K729" s="56"/>
      <c r="M729" s="56"/>
    </row>
    <row r="730" spans="1:13" s="55" customFormat="1" hidden="1" x14ac:dyDescent="0.35">
      <c r="A730" s="2"/>
      <c r="B730" s="38"/>
      <c r="C730" s="2"/>
      <c r="D730" s="38"/>
      <c r="E730" s="38"/>
      <c r="F730" s="38"/>
      <c r="G730" s="38"/>
      <c r="K730" s="56"/>
      <c r="M730" s="56"/>
    </row>
    <row r="731" spans="1:13" s="55" customFormat="1" hidden="1" x14ac:dyDescent="0.35">
      <c r="A731" s="2"/>
      <c r="B731" s="38"/>
      <c r="C731" s="2"/>
      <c r="D731" s="38"/>
      <c r="E731" s="38"/>
      <c r="F731" s="38"/>
      <c r="G731" s="38"/>
      <c r="K731" s="56"/>
      <c r="M731" s="56"/>
    </row>
    <row r="732" spans="1:13" s="55" customFormat="1" hidden="1" x14ac:dyDescent="0.35">
      <c r="A732" s="2"/>
      <c r="B732" s="38"/>
      <c r="C732" s="2"/>
      <c r="D732" s="38"/>
      <c r="E732" s="38"/>
      <c r="F732" s="38"/>
      <c r="G732" s="38"/>
      <c r="K732" s="56"/>
      <c r="M732" s="56"/>
    </row>
    <row r="733" spans="1:13" s="55" customFormat="1" hidden="1" x14ac:dyDescent="0.35">
      <c r="A733" s="2"/>
      <c r="B733" s="38"/>
      <c r="C733" s="2"/>
      <c r="D733" s="38"/>
      <c r="E733" s="38"/>
      <c r="F733" s="38"/>
      <c r="G733" s="38"/>
      <c r="K733" s="56"/>
      <c r="M733" s="56"/>
    </row>
    <row r="734" spans="1:13" s="55" customFormat="1" hidden="1" x14ac:dyDescent="0.35">
      <c r="A734" s="2"/>
      <c r="B734" s="38"/>
      <c r="C734" s="2"/>
      <c r="D734" s="38"/>
      <c r="E734" s="38"/>
      <c r="F734" s="38"/>
      <c r="G734" s="38"/>
      <c r="K734" s="56"/>
      <c r="M734" s="56"/>
    </row>
    <row r="735" spans="1:13" s="55" customFormat="1" hidden="1" x14ac:dyDescent="0.35">
      <c r="A735" s="2"/>
      <c r="B735" s="38"/>
      <c r="C735" s="2"/>
      <c r="D735" s="38"/>
      <c r="E735" s="38"/>
      <c r="F735" s="38"/>
      <c r="G735" s="38"/>
      <c r="K735" s="56"/>
      <c r="M735" s="56"/>
    </row>
    <row r="736" spans="1:13" s="55" customFormat="1" hidden="1" x14ac:dyDescent="0.35">
      <c r="A736" s="2"/>
      <c r="B736" s="38"/>
      <c r="C736" s="2"/>
      <c r="D736" s="38"/>
      <c r="E736" s="38"/>
      <c r="F736" s="38"/>
      <c r="G736" s="38"/>
      <c r="K736" s="56"/>
      <c r="M736" s="56"/>
    </row>
    <row r="737" spans="1:13" s="55" customFormat="1" hidden="1" x14ac:dyDescent="0.35">
      <c r="A737" s="2"/>
      <c r="B737" s="38"/>
      <c r="C737" s="2"/>
      <c r="D737" s="38"/>
      <c r="E737" s="38"/>
      <c r="F737" s="38"/>
      <c r="G737" s="38"/>
      <c r="K737" s="56"/>
      <c r="M737" s="56"/>
    </row>
    <row r="738" spans="1:13" s="55" customFormat="1" hidden="1" x14ac:dyDescent="0.35">
      <c r="A738" s="2"/>
      <c r="B738" s="38"/>
      <c r="C738" s="2"/>
      <c r="D738" s="38"/>
      <c r="E738" s="38"/>
      <c r="F738" s="38"/>
      <c r="G738" s="38"/>
      <c r="K738" s="56"/>
      <c r="M738" s="56"/>
    </row>
    <row r="739" spans="1:13" s="55" customFormat="1" hidden="1" x14ac:dyDescent="0.35">
      <c r="A739" s="2"/>
      <c r="B739" s="38"/>
      <c r="C739" s="2"/>
      <c r="D739" s="38"/>
      <c r="E739" s="38"/>
      <c r="F739" s="38"/>
      <c r="G739" s="38"/>
      <c r="K739" s="56"/>
      <c r="M739" s="56"/>
    </row>
    <row r="740" spans="1:13" s="55" customFormat="1" hidden="1" x14ac:dyDescent="0.35">
      <c r="A740" s="2"/>
      <c r="B740" s="38"/>
      <c r="C740" s="2"/>
      <c r="D740" s="38"/>
      <c r="E740" s="38"/>
      <c r="F740" s="38"/>
      <c r="G740" s="38"/>
      <c r="K740" s="56"/>
      <c r="M740" s="56"/>
    </row>
    <row r="741" spans="1:13" s="55" customFormat="1" hidden="1" x14ac:dyDescent="0.35">
      <c r="A741" s="2"/>
      <c r="B741" s="38"/>
      <c r="C741" s="2"/>
      <c r="D741" s="38"/>
      <c r="E741" s="38"/>
      <c r="F741" s="38"/>
      <c r="G741" s="38"/>
      <c r="K741" s="56"/>
      <c r="M741" s="56"/>
    </row>
    <row r="742" spans="1:13" s="55" customFormat="1" hidden="1" x14ac:dyDescent="0.35">
      <c r="A742" s="2"/>
      <c r="B742" s="38"/>
      <c r="C742" s="2"/>
      <c r="D742" s="38"/>
      <c r="E742" s="38"/>
      <c r="F742" s="38"/>
      <c r="G742" s="38"/>
      <c r="K742" s="56"/>
      <c r="M742" s="56"/>
    </row>
    <row r="743" spans="1:13" s="55" customFormat="1" hidden="1" x14ac:dyDescent="0.35">
      <c r="A743" s="2"/>
      <c r="B743" s="38"/>
      <c r="C743" s="2"/>
      <c r="D743" s="38"/>
      <c r="E743" s="38"/>
      <c r="F743" s="38"/>
      <c r="G743" s="38"/>
      <c r="K743" s="56"/>
      <c r="M743" s="56"/>
    </row>
    <row r="744" spans="1:13" s="55" customFormat="1" hidden="1" x14ac:dyDescent="0.35">
      <c r="A744" s="2"/>
      <c r="B744" s="38"/>
      <c r="C744" s="2"/>
      <c r="D744" s="38"/>
      <c r="E744" s="38"/>
      <c r="F744" s="38"/>
      <c r="G744" s="38"/>
      <c r="K744" s="56"/>
      <c r="M744" s="56"/>
    </row>
    <row r="745" spans="1:13" s="55" customFormat="1" hidden="1" x14ac:dyDescent="0.35">
      <c r="A745" s="2"/>
      <c r="B745" s="38"/>
      <c r="C745" s="2"/>
      <c r="D745" s="38"/>
      <c r="E745" s="38"/>
      <c r="F745" s="38"/>
      <c r="G745" s="38"/>
      <c r="K745" s="56"/>
      <c r="M745" s="56"/>
    </row>
    <row r="746" spans="1:13" s="55" customFormat="1" hidden="1" x14ac:dyDescent="0.35">
      <c r="A746" s="2"/>
      <c r="B746" s="38"/>
      <c r="C746" s="2"/>
      <c r="D746" s="38"/>
      <c r="E746" s="38"/>
      <c r="F746" s="38"/>
      <c r="G746" s="38"/>
      <c r="K746" s="56"/>
      <c r="M746" s="56"/>
    </row>
    <row r="747" spans="1:13" s="55" customFormat="1" hidden="1" x14ac:dyDescent="0.35">
      <c r="A747" s="2"/>
      <c r="B747" s="38"/>
      <c r="C747" s="2"/>
      <c r="D747" s="38"/>
      <c r="E747" s="38"/>
      <c r="F747" s="38"/>
      <c r="G747" s="38"/>
      <c r="K747" s="56"/>
      <c r="M747" s="56"/>
    </row>
    <row r="748" spans="1:13" s="55" customFormat="1" hidden="1" x14ac:dyDescent="0.35">
      <c r="A748" s="2"/>
      <c r="B748" s="38"/>
      <c r="C748" s="2"/>
      <c r="D748" s="38"/>
      <c r="E748" s="38"/>
      <c r="F748" s="38"/>
      <c r="G748" s="38"/>
      <c r="K748" s="56"/>
      <c r="M748" s="56"/>
    </row>
    <row r="749" spans="1:13" s="55" customFormat="1" hidden="1" x14ac:dyDescent="0.35">
      <c r="A749" s="2"/>
      <c r="B749" s="38"/>
      <c r="C749" s="2"/>
      <c r="D749" s="38"/>
      <c r="E749" s="38"/>
      <c r="F749" s="38"/>
      <c r="G749" s="38"/>
      <c r="K749" s="56"/>
      <c r="M749" s="56"/>
    </row>
    <row r="750" spans="1:13" s="55" customFormat="1" hidden="1" x14ac:dyDescent="0.35">
      <c r="A750" s="2"/>
      <c r="B750" s="38"/>
      <c r="C750" s="2"/>
      <c r="D750" s="38"/>
      <c r="E750" s="38"/>
      <c r="F750" s="38"/>
      <c r="G750" s="38"/>
      <c r="K750" s="56"/>
      <c r="M750" s="56"/>
    </row>
    <row r="751" spans="1:13" s="55" customFormat="1" hidden="1" x14ac:dyDescent="0.35">
      <c r="A751" s="2"/>
      <c r="B751" s="38"/>
      <c r="C751" s="2"/>
      <c r="D751" s="38"/>
      <c r="E751" s="38"/>
      <c r="F751" s="38"/>
      <c r="G751" s="38"/>
      <c r="K751" s="56"/>
      <c r="M751" s="56"/>
    </row>
    <row r="752" spans="1:13" hidden="1" x14ac:dyDescent="0.35">
      <c r="I752" s="55"/>
    </row>
    <row r="753" spans="9:9" hidden="1" x14ac:dyDescent="0.35">
      <c r="I753" s="55"/>
    </row>
    <row r="754" spans="9:9" hidden="1" x14ac:dyDescent="0.35">
      <c r="I754" s="55"/>
    </row>
  </sheetData>
  <autoFilter ref="K1:K754" xr:uid="{EAF3BBF6-53E4-48B5-9767-2A072C03D06C}"/>
  <mergeCells count="245">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09:B112"/>
    <mergeCell ref="C109:C112"/>
    <mergeCell ref="D109:D112"/>
    <mergeCell ref="E109:E112"/>
    <mergeCell ref="F109:F111"/>
    <mergeCell ref="B114:B115"/>
    <mergeCell ref="C114:C115"/>
    <mergeCell ref="D114:D115"/>
    <mergeCell ref="E114:E115"/>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M838"/>
  <sheetViews>
    <sheetView zoomScaleNormal="100" workbookViewId="0"/>
  </sheetViews>
  <sheetFormatPr baseColWidth="10" defaultColWidth="11.453125" defaultRowHeight="12" zeroHeight="1" x14ac:dyDescent="0.35"/>
  <cols>
    <col min="1" max="1" width="1.453125" style="2" customWidth="1"/>
    <col min="2" max="2" width="4.26953125" style="38" customWidth="1"/>
    <col min="3" max="3" width="40.26953125" style="2" customWidth="1"/>
    <col min="4" max="6" width="11.453125" style="2"/>
    <col min="7" max="7" width="14.7265625" style="2" customWidth="1"/>
    <col min="8" max="8" width="35.26953125" style="39" customWidth="1"/>
    <col min="9" max="9" width="53.54296875" style="39" customWidth="1"/>
    <col min="10" max="10" width="10.26953125" style="38" customWidth="1"/>
    <col min="11" max="11" width="7.7265625" style="56" bestFit="1" customWidth="1"/>
    <col min="12" max="12" width="35.26953125" style="39" customWidth="1"/>
    <col min="13" max="13" width="17.26953125" style="54" customWidth="1"/>
    <col min="14" max="14" width="11.453125" style="2"/>
    <col min="15" max="16383" width="0" style="2" hidden="1" customWidth="1"/>
    <col min="16384" max="16384" width="0.26953125" style="2" customWidth="1"/>
  </cols>
  <sheetData>
    <row r="1" spans="2:13" s="395" customFormat="1" ht="11.5" x14ac:dyDescent="0.35">
      <c r="B1" s="1141" t="s">
        <v>4271</v>
      </c>
      <c r="C1" s="1141"/>
      <c r="D1" s="1141"/>
      <c r="E1" s="1141"/>
      <c r="F1" s="1141"/>
      <c r="G1" s="1141"/>
      <c r="H1" s="1141"/>
      <c r="I1" s="396"/>
      <c r="J1" s="391"/>
      <c r="K1" s="392"/>
      <c r="L1" s="393"/>
      <c r="M1" s="394"/>
    </row>
    <row r="2" spans="2:13" s="393" customFormat="1" ht="36" x14ac:dyDescent="0.35">
      <c r="B2" s="397" t="s">
        <v>133</v>
      </c>
      <c r="C2" s="397" t="s">
        <v>58</v>
      </c>
      <c r="D2" s="398" t="s">
        <v>59</v>
      </c>
      <c r="E2" s="398" t="s">
        <v>134</v>
      </c>
      <c r="F2" s="397" t="s">
        <v>135</v>
      </c>
      <c r="G2" s="397" t="s">
        <v>136</v>
      </c>
      <c r="H2" s="397" t="s">
        <v>61</v>
      </c>
      <c r="I2" s="399" t="s">
        <v>0</v>
      </c>
      <c r="J2" s="75" t="s">
        <v>1</v>
      </c>
      <c r="K2" s="224" t="s">
        <v>2</v>
      </c>
      <c r="L2" s="75" t="s">
        <v>139</v>
      </c>
      <c r="M2" s="75" t="s">
        <v>4</v>
      </c>
    </row>
    <row r="3" spans="2:13" x14ac:dyDescent="0.3">
      <c r="B3" s="1142" t="s">
        <v>4120</v>
      </c>
      <c r="C3" s="1143"/>
      <c r="D3" s="1143"/>
      <c r="E3" s="1143"/>
      <c r="F3" s="1143"/>
      <c r="G3" s="1143"/>
      <c r="H3" s="1144"/>
      <c r="I3" s="706"/>
      <c r="J3" s="707"/>
      <c r="K3" s="708"/>
      <c r="L3" s="690"/>
      <c r="M3" s="709"/>
    </row>
    <row r="4" spans="2:13" ht="48" customHeight="1" x14ac:dyDescent="0.35">
      <c r="B4" s="875">
        <v>1</v>
      </c>
      <c r="C4" s="1145" t="s">
        <v>176</v>
      </c>
      <c r="D4" s="875" t="s">
        <v>63</v>
      </c>
      <c r="E4" s="875" t="s">
        <v>143</v>
      </c>
      <c r="F4" s="875" t="s">
        <v>177</v>
      </c>
      <c r="G4" s="875" t="s">
        <v>178</v>
      </c>
      <c r="H4" s="1148" t="s">
        <v>1267</v>
      </c>
      <c r="I4" s="141" t="s">
        <v>4272</v>
      </c>
      <c r="J4" s="131" t="s">
        <v>6</v>
      </c>
      <c r="K4" s="147" t="s">
        <v>718</v>
      </c>
      <c r="L4" s="400" t="str">
        <f>VLOOKUP(K4,CódigosRetorno!$A$2:$B$2000,2,FALSE)</f>
        <v>Presentacion fuera de fecha</v>
      </c>
      <c r="M4" s="138" t="s">
        <v>1269</v>
      </c>
    </row>
    <row r="5" spans="2:13" ht="96" customHeight="1" x14ac:dyDescent="0.35">
      <c r="B5" s="923"/>
      <c r="C5" s="1146"/>
      <c r="D5" s="923"/>
      <c r="E5" s="923"/>
      <c r="F5" s="923"/>
      <c r="G5" s="923"/>
      <c r="H5" s="1149"/>
      <c r="I5" s="141" t="s">
        <v>4273</v>
      </c>
      <c r="J5" s="131" t="s">
        <v>6</v>
      </c>
      <c r="K5" s="147" t="s">
        <v>718</v>
      </c>
      <c r="L5" s="400" t="str">
        <f>VLOOKUP(K5,CódigosRetorno!$A$2:$B$2000,2,FALSE)</f>
        <v>Presentacion fuera de fecha</v>
      </c>
      <c r="M5" s="138" t="s">
        <v>2755</v>
      </c>
    </row>
    <row r="6" spans="2:13" ht="24" customHeight="1" x14ac:dyDescent="0.35">
      <c r="B6" s="876"/>
      <c r="C6" s="1147"/>
      <c r="D6" s="876"/>
      <c r="E6" s="876"/>
      <c r="F6" s="876"/>
      <c r="G6" s="876"/>
      <c r="H6" s="1150"/>
      <c r="I6" s="141" t="s">
        <v>1271</v>
      </c>
      <c r="J6" s="131" t="s">
        <v>6</v>
      </c>
      <c r="K6" s="147" t="s">
        <v>1272</v>
      </c>
      <c r="L6" s="400" t="str">
        <f>VLOOKUP(K6,CódigosRetorno!$A$2:$B$2000,2,FALSE)</f>
        <v>La fecha de emision se encuentra fuera del limite permitido</v>
      </c>
      <c r="M6" s="138" t="s">
        <v>9</v>
      </c>
    </row>
    <row r="7" spans="2:13" x14ac:dyDescent="0.35">
      <c r="B7" s="518">
        <v>2</v>
      </c>
      <c r="C7" s="519" t="s">
        <v>157</v>
      </c>
      <c r="D7" s="131" t="s">
        <v>63</v>
      </c>
      <c r="E7" s="131" t="s">
        <v>143</v>
      </c>
      <c r="F7" s="131" t="s">
        <v>158</v>
      </c>
      <c r="G7" s="131"/>
      <c r="H7" s="141"/>
      <c r="I7" s="139" t="s">
        <v>1308</v>
      </c>
      <c r="J7" s="131"/>
      <c r="K7" s="147" t="s">
        <v>9</v>
      </c>
      <c r="L7" s="400" t="str">
        <f>VLOOKUP(K7,CódigosRetorno!$A$2:$B$2000,2,FALSE)</f>
        <v>-</v>
      </c>
      <c r="M7" s="138"/>
    </row>
    <row r="8" spans="2:13" x14ac:dyDescent="0.35">
      <c r="B8" s="1128" t="s">
        <v>4274</v>
      </c>
      <c r="C8" s="1129"/>
      <c r="D8" s="1129"/>
      <c r="E8" s="1129"/>
      <c r="F8" s="1129"/>
      <c r="G8" s="1129"/>
      <c r="H8" s="1140"/>
      <c r="I8" s="710"/>
      <c r="J8" s="711"/>
      <c r="K8" s="712" t="s">
        <v>9</v>
      </c>
      <c r="L8" s="691" t="str">
        <f>VLOOKUP(K8,CódigosRetorno!$A$2:$B$2000,2,FALSE)</f>
        <v>-</v>
      </c>
      <c r="M8" s="713"/>
    </row>
    <row r="9" spans="2:13" ht="24" customHeight="1" x14ac:dyDescent="0.35">
      <c r="B9" s="868">
        <f>B7+1</f>
        <v>3</v>
      </c>
      <c r="C9" s="873" t="s">
        <v>142</v>
      </c>
      <c r="D9" s="868" t="s">
        <v>63</v>
      </c>
      <c r="E9" s="868" t="s">
        <v>143</v>
      </c>
      <c r="F9" s="868" t="s">
        <v>144</v>
      </c>
      <c r="G9" s="868" t="s">
        <v>1252</v>
      </c>
      <c r="H9" s="873" t="s">
        <v>1253</v>
      </c>
      <c r="I9" s="141" t="s">
        <v>606</v>
      </c>
      <c r="J9" s="131" t="s">
        <v>6</v>
      </c>
      <c r="K9" s="147" t="s">
        <v>607</v>
      </c>
      <c r="L9" s="400" t="str">
        <f>VLOOKUP(K9,CódigosRetorno!$A$2:$B$2000,2,FALSE)</f>
        <v>El XML no contiene el tag o no existe informacion de UBLVersionID</v>
      </c>
      <c r="M9" s="138" t="s">
        <v>9</v>
      </c>
    </row>
    <row r="10" spans="2:13" ht="24" customHeight="1" x14ac:dyDescent="0.35">
      <c r="B10" s="869"/>
      <c r="C10" s="874"/>
      <c r="D10" s="869"/>
      <c r="E10" s="869"/>
      <c r="F10" s="869"/>
      <c r="G10" s="869"/>
      <c r="H10" s="874"/>
      <c r="I10" s="141" t="s">
        <v>1254</v>
      </c>
      <c r="J10" s="131" t="s">
        <v>6</v>
      </c>
      <c r="K10" s="147" t="s">
        <v>608</v>
      </c>
      <c r="L10" s="400" t="str">
        <f>VLOOKUP(K10,CódigosRetorno!$A$2:$B$2000,2,FALSE)</f>
        <v>UBLVersionID - La versión del UBL no es correcta</v>
      </c>
      <c r="M10" s="138" t="s">
        <v>9</v>
      </c>
    </row>
    <row r="11" spans="2:13" x14ac:dyDescent="0.35">
      <c r="B11" s="868">
        <f>B9+1</f>
        <v>4</v>
      </c>
      <c r="C11" s="873" t="s">
        <v>151</v>
      </c>
      <c r="D11" s="889" t="s">
        <v>63</v>
      </c>
      <c r="E11" s="889" t="s">
        <v>143</v>
      </c>
      <c r="F11" s="1151" t="s">
        <v>144</v>
      </c>
      <c r="G11" s="1151" t="s">
        <v>983</v>
      </c>
      <c r="H11" s="1153" t="s">
        <v>1255</v>
      </c>
      <c r="I11" s="139" t="s">
        <v>606</v>
      </c>
      <c r="J11" s="131" t="s">
        <v>6</v>
      </c>
      <c r="K11" s="147" t="s">
        <v>1256</v>
      </c>
      <c r="L11" s="400" t="str">
        <f>VLOOKUP(K11,CódigosRetorno!$A$2:$B$2000,2,FALSE)</f>
        <v>El XML no existe informacion de CustomizationID</v>
      </c>
      <c r="M11" s="138" t="s">
        <v>9</v>
      </c>
    </row>
    <row r="12" spans="2:13" ht="24" customHeight="1" x14ac:dyDescent="0.35">
      <c r="B12" s="885"/>
      <c r="C12" s="886"/>
      <c r="D12" s="890"/>
      <c r="E12" s="891"/>
      <c r="F12" s="1152"/>
      <c r="G12" s="1152"/>
      <c r="H12" s="1154"/>
      <c r="I12" s="139" t="s">
        <v>985</v>
      </c>
      <c r="J12" s="131" t="s">
        <v>6</v>
      </c>
      <c r="K12" s="147" t="s">
        <v>610</v>
      </c>
      <c r="L12" s="400" t="str">
        <f>VLOOKUP(K12,CódigosRetorno!$A$2:$B$2000,2,FALSE)</f>
        <v>CustomizationID - La versión del documento no es la correcta</v>
      </c>
      <c r="M12" s="138" t="s">
        <v>9</v>
      </c>
    </row>
    <row r="13" spans="2:13" ht="24" customHeight="1" x14ac:dyDescent="0.35">
      <c r="B13" s="869"/>
      <c r="C13" s="874"/>
      <c r="D13" s="891"/>
      <c r="E13" s="131" t="s">
        <v>184</v>
      </c>
      <c r="F13" s="138"/>
      <c r="G13" s="147" t="s">
        <v>1257</v>
      </c>
      <c r="H13" s="95" t="s">
        <v>1258</v>
      </c>
      <c r="I13" s="95" t="s">
        <v>1259</v>
      </c>
      <c r="J13" s="131" t="s">
        <v>208</v>
      </c>
      <c r="K13" s="147" t="s">
        <v>1260</v>
      </c>
      <c r="L13" s="400" t="str">
        <f>VLOOKUP(K13,CódigosRetorno!$A$2:$B$2000,2,FALSE)</f>
        <v>El dato ingresado como atributo @schemeAgencyName es incorrecto.</v>
      </c>
      <c r="M13" s="138" t="s">
        <v>9</v>
      </c>
    </row>
    <row r="14" spans="2:13" ht="36" x14ac:dyDescent="0.35">
      <c r="B14" s="868">
        <f>B11+1</f>
        <v>5</v>
      </c>
      <c r="C14" s="873" t="s">
        <v>1261</v>
      </c>
      <c r="D14" s="868" t="s">
        <v>63</v>
      </c>
      <c r="E14" s="868" t="s">
        <v>143</v>
      </c>
      <c r="F14" s="868" t="s">
        <v>162</v>
      </c>
      <c r="G14" s="868" t="s">
        <v>163</v>
      </c>
      <c r="H14" s="1158" t="s">
        <v>1262</v>
      </c>
      <c r="I14" s="141" t="s">
        <v>710</v>
      </c>
      <c r="J14" s="131" t="s">
        <v>6</v>
      </c>
      <c r="K14" s="147" t="s">
        <v>711</v>
      </c>
      <c r="L14" s="400" t="str">
        <f>VLOOKUP(K14,CódigosRetorno!$A$2:$B$2000,2,FALSE)</f>
        <v>Numero de Serie del nombre del archivo no coincide con el consignado en el contenido del archivo XML</v>
      </c>
      <c r="M14" s="138" t="s">
        <v>9</v>
      </c>
    </row>
    <row r="15" spans="2:13" ht="36" customHeight="1" x14ac:dyDescent="0.35">
      <c r="B15" s="885"/>
      <c r="C15" s="886"/>
      <c r="D15" s="885"/>
      <c r="E15" s="885"/>
      <c r="F15" s="885"/>
      <c r="G15" s="885"/>
      <c r="H15" s="1159"/>
      <c r="I15" s="141" t="s">
        <v>712</v>
      </c>
      <c r="J15" s="131" t="s">
        <v>6</v>
      </c>
      <c r="K15" s="147" t="s">
        <v>713</v>
      </c>
      <c r="L15" s="400" t="str">
        <f>VLOOKUP(K15,CódigosRetorno!$A$2:$B$2000,2,FALSE)</f>
        <v>Número de documento en el nombre del archivo no coincide con el consignado en el contenido del XML</v>
      </c>
      <c r="M15" s="138" t="s">
        <v>9</v>
      </c>
    </row>
    <row r="16" spans="2:13" ht="36" customHeight="1" x14ac:dyDescent="0.35">
      <c r="B16" s="885"/>
      <c r="C16" s="886"/>
      <c r="D16" s="885"/>
      <c r="E16" s="885"/>
      <c r="F16" s="885"/>
      <c r="G16" s="885"/>
      <c r="H16" s="1159"/>
      <c r="I16" s="141" t="s">
        <v>4125</v>
      </c>
      <c r="J16" s="131" t="s">
        <v>6</v>
      </c>
      <c r="K16" s="147" t="s">
        <v>168</v>
      </c>
      <c r="L16" s="400" t="str">
        <f>VLOOKUP(K16,CódigosRetorno!$A$2:$B$2000,2,FALSE)</f>
        <v>ID - El dato SERIE-CORRELATIVO no cumple con el formato de acuerdo al tipo de comprobante</v>
      </c>
      <c r="M16" s="138" t="s">
        <v>9</v>
      </c>
    </row>
    <row r="17" spans="2:13" ht="24" customHeight="1" x14ac:dyDescent="0.35">
      <c r="B17" s="885"/>
      <c r="C17" s="886"/>
      <c r="D17" s="885"/>
      <c r="E17" s="885"/>
      <c r="F17" s="885"/>
      <c r="G17" s="885"/>
      <c r="H17" s="1159"/>
      <c r="I17" s="141" t="s">
        <v>4126</v>
      </c>
      <c r="J17" s="131" t="s">
        <v>6</v>
      </c>
      <c r="K17" s="147" t="s">
        <v>170</v>
      </c>
      <c r="L17" s="400" t="str">
        <f>VLOOKUP(K17,CódigosRetorno!$A$2:$B$2000,2,FALSE)</f>
        <v>El comprobante fue registrado previamente con otros datos</v>
      </c>
      <c r="M17" s="138" t="s">
        <v>1047</v>
      </c>
    </row>
    <row r="18" spans="2:13" ht="24" customHeight="1" x14ac:dyDescent="0.35">
      <c r="B18" s="869"/>
      <c r="C18" s="874"/>
      <c r="D18" s="869"/>
      <c r="E18" s="869"/>
      <c r="F18" s="869"/>
      <c r="G18" s="869"/>
      <c r="H18" s="1160"/>
      <c r="I18" s="141" t="s">
        <v>4127</v>
      </c>
      <c r="J18" s="131" t="s">
        <v>6</v>
      </c>
      <c r="K18" s="147" t="s">
        <v>1266</v>
      </c>
      <c r="L18" s="400" t="str">
        <f>VLOOKUP(K18,CódigosRetorno!$A$2:$B$2000,2,FALSE)</f>
        <v>El comprobante ya esta informado y se encuentra con estado anulado o rechazado</v>
      </c>
      <c r="M18" s="138" t="s">
        <v>1047</v>
      </c>
    </row>
    <row r="19" spans="2:13" x14ac:dyDescent="0.35">
      <c r="B19" s="138">
        <f>B14+1</f>
        <v>6</v>
      </c>
      <c r="C19" s="141" t="s">
        <v>183</v>
      </c>
      <c r="D19" s="522" t="s">
        <v>63</v>
      </c>
      <c r="E19" s="402" t="s">
        <v>4128</v>
      </c>
      <c r="F19" s="402" t="s">
        <v>926</v>
      </c>
      <c r="G19" s="145" t="s">
        <v>722</v>
      </c>
      <c r="H19" s="141" t="s">
        <v>1273</v>
      </c>
      <c r="I19" s="135" t="s">
        <v>186</v>
      </c>
      <c r="J19" s="131"/>
      <c r="K19" s="147" t="s">
        <v>9</v>
      </c>
      <c r="L19" s="400" t="str">
        <f>VLOOKUP(K19,CódigosRetorno!$A$2:$B$2000,2,FALSE)</f>
        <v>-</v>
      </c>
      <c r="M19" s="138"/>
    </row>
    <row r="20" spans="2:13" ht="24" customHeight="1" x14ac:dyDescent="0.35">
      <c r="B20" s="1161">
        <f>+B19+1</f>
        <v>7</v>
      </c>
      <c r="C20" s="1158" t="s">
        <v>1274</v>
      </c>
      <c r="D20" s="868" t="s">
        <v>63</v>
      </c>
      <c r="E20" s="868" t="s">
        <v>143</v>
      </c>
      <c r="F20" s="868" t="s">
        <v>330</v>
      </c>
      <c r="G20" s="868" t="s">
        <v>4275</v>
      </c>
      <c r="H20" s="1158" t="s">
        <v>1275</v>
      </c>
      <c r="I20" s="141" t="s">
        <v>606</v>
      </c>
      <c r="J20" s="131" t="s">
        <v>6</v>
      </c>
      <c r="K20" s="147" t="s">
        <v>1276</v>
      </c>
      <c r="L20" s="400" t="str">
        <f>VLOOKUP(K20,CódigosRetorno!$A$2:$B$2000,2,FALSE)</f>
        <v>El XML no contiene el tag o no existe informacion de InvoiceTypeCode</v>
      </c>
      <c r="M20" s="138" t="s">
        <v>9</v>
      </c>
    </row>
    <row r="21" spans="2:13" ht="36" customHeight="1" x14ac:dyDescent="0.35">
      <c r="B21" s="1162"/>
      <c r="C21" s="1159"/>
      <c r="D21" s="885"/>
      <c r="E21" s="885"/>
      <c r="F21" s="885"/>
      <c r="G21" s="885"/>
      <c r="H21" s="1159"/>
      <c r="I21" s="141" t="s">
        <v>4276</v>
      </c>
      <c r="J21" s="131" t="s">
        <v>6</v>
      </c>
      <c r="K21" s="147" t="s">
        <v>1278</v>
      </c>
      <c r="L21" s="400" t="str">
        <f>VLOOKUP(K21,CódigosRetorno!$A$2:$B$2000,2,FALSE)</f>
        <v>InvoiceTypeCode - El valor del tipo de documento es invalido o no coincide con el nombre del archivo</v>
      </c>
      <c r="M21" s="138" t="s">
        <v>1279</v>
      </c>
    </row>
    <row r="22" spans="2:13" x14ac:dyDescent="0.35">
      <c r="B22" s="138">
        <f>+B20+1</f>
        <v>8</v>
      </c>
      <c r="C22" s="141" t="s">
        <v>1305</v>
      </c>
      <c r="D22" s="522" t="s">
        <v>63</v>
      </c>
      <c r="E22" s="138" t="s">
        <v>184</v>
      </c>
      <c r="F22" s="138" t="s">
        <v>177</v>
      </c>
      <c r="G22" s="138" t="s">
        <v>178</v>
      </c>
      <c r="H22" s="219" t="s">
        <v>4277</v>
      </c>
      <c r="I22" s="139" t="s">
        <v>186</v>
      </c>
      <c r="J22" s="520"/>
      <c r="K22" s="521" t="s">
        <v>9</v>
      </c>
      <c r="L22" s="400" t="str">
        <f>VLOOKUP(K22,CódigosRetorno!$A$2:$B$2000,2,FALSE)</f>
        <v>-</v>
      </c>
      <c r="M22" s="419"/>
    </row>
    <row r="23" spans="2:13" x14ac:dyDescent="0.35">
      <c r="B23" s="1155" t="s">
        <v>4278</v>
      </c>
      <c r="C23" s="1156"/>
      <c r="D23" s="1156"/>
      <c r="E23" s="1156"/>
      <c r="F23" s="1156"/>
      <c r="G23" s="1156"/>
      <c r="H23" s="1157"/>
      <c r="I23" s="714"/>
      <c r="J23" s="707"/>
      <c r="K23" s="708" t="s">
        <v>9</v>
      </c>
      <c r="L23" s="691" t="str">
        <f>VLOOKUP(K23,CódigosRetorno!$A$2:$B$2000,2,FALSE)</f>
        <v>-</v>
      </c>
      <c r="M23" s="709"/>
    </row>
    <row r="24" spans="2:13" ht="24" x14ac:dyDescent="0.35">
      <c r="B24" s="868">
        <f>B22+1</f>
        <v>9</v>
      </c>
      <c r="C24" s="873" t="s">
        <v>630</v>
      </c>
      <c r="D24" s="868" t="s">
        <v>63</v>
      </c>
      <c r="E24" s="889" t="s">
        <v>143</v>
      </c>
      <c r="F24" s="889" t="s">
        <v>189</v>
      </c>
      <c r="G24" s="889"/>
      <c r="H24" s="873" t="s">
        <v>1311</v>
      </c>
      <c r="I24" s="141" t="s">
        <v>1312</v>
      </c>
      <c r="J24" s="131" t="s">
        <v>6</v>
      </c>
      <c r="K24" s="147" t="s">
        <v>1313</v>
      </c>
      <c r="L24" s="400" t="str">
        <f>VLOOKUP(K24,CódigosRetorno!$A$2:$B$2000,2,FALSE)</f>
        <v>El XML contiene mas de un tag como elemento de numero de documento del emisor</v>
      </c>
      <c r="M24" s="138" t="s">
        <v>9</v>
      </c>
    </row>
    <row r="25" spans="2:13" ht="36" x14ac:dyDescent="0.35">
      <c r="B25" s="885"/>
      <c r="C25" s="886"/>
      <c r="D25" s="885"/>
      <c r="E25" s="890"/>
      <c r="F25" s="890"/>
      <c r="G25" s="890"/>
      <c r="H25" s="886"/>
      <c r="I25" s="141" t="s">
        <v>191</v>
      </c>
      <c r="J25" s="131" t="s">
        <v>6</v>
      </c>
      <c r="K25" s="147" t="s">
        <v>192</v>
      </c>
      <c r="L25" s="400" t="str">
        <f>VLOOKUP(K25,CódigosRetorno!$A$2:$B$2000,2,FALSE)</f>
        <v>Número de RUC del nombre del archivo no coincide con el consignado en el contenido del archivo XML</v>
      </c>
      <c r="M25" s="138" t="s">
        <v>9</v>
      </c>
    </row>
    <row r="26" spans="2:13" x14ac:dyDescent="0.35">
      <c r="B26" s="885"/>
      <c r="C26" s="886"/>
      <c r="D26" s="885"/>
      <c r="E26" s="890"/>
      <c r="F26" s="890"/>
      <c r="G26" s="890"/>
      <c r="H26" s="886"/>
      <c r="I26" s="141" t="s">
        <v>4145</v>
      </c>
      <c r="J26" s="131" t="s">
        <v>6</v>
      </c>
      <c r="K26" s="147" t="s">
        <v>1315</v>
      </c>
      <c r="L26" s="400" t="str">
        <f>VLOOKUP(K26,CódigosRetorno!$A$2:$B$2000,2,FALSE)</f>
        <v>El contribuyente no esta activo</v>
      </c>
      <c r="M26" s="138" t="s">
        <v>258</v>
      </c>
    </row>
    <row r="27" spans="2:13" x14ac:dyDescent="0.35">
      <c r="B27" s="885"/>
      <c r="C27" s="886"/>
      <c r="D27" s="869"/>
      <c r="E27" s="891"/>
      <c r="F27" s="891"/>
      <c r="G27" s="891"/>
      <c r="H27" s="874"/>
      <c r="I27" s="141" t="s">
        <v>4146</v>
      </c>
      <c r="J27" s="131" t="s">
        <v>6</v>
      </c>
      <c r="K27" s="147" t="s">
        <v>634</v>
      </c>
      <c r="L27" s="400" t="str">
        <f>VLOOKUP(K27,CódigosRetorno!$A$2:$B$2000,2,FALSE)</f>
        <v>El contribuyente no esta habido</v>
      </c>
      <c r="M27" s="138" t="s">
        <v>258</v>
      </c>
    </row>
    <row r="28" spans="2:13" ht="24" x14ac:dyDescent="0.35">
      <c r="B28" s="885"/>
      <c r="C28" s="873" t="s">
        <v>4147</v>
      </c>
      <c r="D28" s="868" t="s">
        <v>63</v>
      </c>
      <c r="E28" s="868" t="s">
        <v>143</v>
      </c>
      <c r="F28" s="868" t="s">
        <v>4279</v>
      </c>
      <c r="G28" s="868" t="s">
        <v>1323</v>
      </c>
      <c r="H28" s="1163" t="s">
        <v>1324</v>
      </c>
      <c r="I28" s="141" t="s">
        <v>606</v>
      </c>
      <c r="J28" s="131" t="s">
        <v>6</v>
      </c>
      <c r="K28" s="147" t="s">
        <v>1326</v>
      </c>
      <c r="L28" s="400" t="str">
        <f>VLOOKUP(K28,CódigosRetorno!$A$2:$B$2000,2,FALSE)</f>
        <v>El XML no contiene el tag o no existe informacion en tipo de documento del emisor.</v>
      </c>
      <c r="M28" s="138" t="s">
        <v>9</v>
      </c>
    </row>
    <row r="29" spans="2:13" x14ac:dyDescent="0.35">
      <c r="B29" s="869"/>
      <c r="C29" s="874"/>
      <c r="D29" s="869"/>
      <c r="E29" s="869"/>
      <c r="F29" s="869"/>
      <c r="G29" s="869"/>
      <c r="H29" s="1164"/>
      <c r="I29" s="141" t="s">
        <v>784</v>
      </c>
      <c r="J29" s="131" t="s">
        <v>6</v>
      </c>
      <c r="K29" s="147" t="s">
        <v>1327</v>
      </c>
      <c r="L29" s="400" t="str">
        <f>VLOOKUP(K29,CódigosRetorno!$A$2:$B$2000,2,FALSE)</f>
        <v>El dato ingresado no cumple con el estandar</v>
      </c>
      <c r="M29" s="138" t="s">
        <v>9</v>
      </c>
    </row>
    <row r="30" spans="2:13" ht="36" customHeight="1" x14ac:dyDescent="0.35">
      <c r="B30" s="956">
        <f>B24+1</f>
        <v>10</v>
      </c>
      <c r="C30" s="873" t="s">
        <v>210</v>
      </c>
      <c r="D30" s="1165" t="s">
        <v>63</v>
      </c>
      <c r="E30" s="1165" t="s">
        <v>143</v>
      </c>
      <c r="F30" s="1165" t="s">
        <v>205</v>
      </c>
      <c r="G30" s="1163"/>
      <c r="H30" s="1163" t="s">
        <v>1340</v>
      </c>
      <c r="I30" s="141" t="s">
        <v>606</v>
      </c>
      <c r="J30" s="131" t="s">
        <v>6</v>
      </c>
      <c r="K30" s="147" t="s">
        <v>212</v>
      </c>
      <c r="L30" s="400" t="str">
        <f>VLOOKUP(K30,CódigosRetorno!$A$2:$B$2000,2,FALSE)</f>
        <v>El XML no contiene el tag o no existe informacion de RegistrationName del emisor del documento</v>
      </c>
      <c r="M30" s="138" t="s">
        <v>9</v>
      </c>
    </row>
    <row r="31" spans="2:13" ht="48" customHeight="1" x14ac:dyDescent="0.35">
      <c r="B31" s="1136"/>
      <c r="C31" s="874"/>
      <c r="D31" s="1166"/>
      <c r="E31" s="1166"/>
      <c r="F31" s="1166"/>
      <c r="G31" s="1164"/>
      <c r="H31" s="1164"/>
      <c r="I31" s="141" t="s">
        <v>1338</v>
      </c>
      <c r="J31" s="131" t="s">
        <v>208</v>
      </c>
      <c r="K31" s="147" t="s">
        <v>787</v>
      </c>
      <c r="L31" s="400" t="str">
        <f>VLOOKUP(K31,CódigosRetorno!$A$2:$B$2000,2,FALSE)</f>
        <v>RegistrationName - El nombre o razon social del emisor no cumple con el estandar</v>
      </c>
      <c r="M31" s="138" t="s">
        <v>9</v>
      </c>
    </row>
    <row r="32" spans="2:13" x14ac:dyDescent="0.35">
      <c r="B32" s="1128" t="s">
        <v>4280</v>
      </c>
      <c r="C32" s="1129"/>
      <c r="D32" s="1129"/>
      <c r="E32" s="1129"/>
      <c r="F32" s="1129"/>
      <c r="G32" s="1129"/>
      <c r="H32" s="1140"/>
      <c r="I32" s="714"/>
      <c r="J32" s="707"/>
      <c r="K32" s="708" t="s">
        <v>9</v>
      </c>
      <c r="L32" s="691" t="str">
        <f>VLOOKUP(K32,CódigosRetorno!$A$2:$B$2000,2,FALSE)</f>
        <v>-</v>
      </c>
      <c r="M32" s="709"/>
    </row>
    <row r="33" spans="2:13" ht="36" customHeight="1" x14ac:dyDescent="0.35">
      <c r="B33" s="868">
        <f>B30+1</f>
        <v>11</v>
      </c>
      <c r="C33" s="873" t="s">
        <v>4281</v>
      </c>
      <c r="D33" s="868" t="s">
        <v>63</v>
      </c>
      <c r="E33" s="868" t="s">
        <v>143</v>
      </c>
      <c r="F33" s="868" t="s">
        <v>189</v>
      </c>
      <c r="G33" s="1161"/>
      <c r="H33" s="873" t="s">
        <v>1415</v>
      </c>
      <c r="I33" s="141" t="s">
        <v>1416</v>
      </c>
      <c r="J33" s="131" t="s">
        <v>6</v>
      </c>
      <c r="K33" s="147" t="s">
        <v>1417</v>
      </c>
      <c r="L33" s="400" t="str">
        <f>VLOOKUP(K33,CódigosRetorno!$A$2:$B$2000,2,FALSE)</f>
        <v>El XML contiene mas de un tag como elemento de numero de documento del receptor.</v>
      </c>
      <c r="M33" s="138" t="s">
        <v>9</v>
      </c>
    </row>
    <row r="34" spans="2:13" ht="36" customHeight="1" x14ac:dyDescent="0.35">
      <c r="B34" s="885"/>
      <c r="C34" s="886"/>
      <c r="D34" s="885"/>
      <c r="E34" s="885"/>
      <c r="F34" s="885"/>
      <c r="G34" s="1162"/>
      <c r="H34" s="886"/>
      <c r="I34" s="141" t="s">
        <v>66</v>
      </c>
      <c r="J34" s="131" t="s">
        <v>6</v>
      </c>
      <c r="K34" s="147" t="s">
        <v>1065</v>
      </c>
      <c r="L34" s="400" t="str">
        <f>VLOOKUP(K34,CódigosRetorno!$A$2:$B$2000,2,FALSE)</f>
        <v>El XML no contiene el tag o no existe informacion del número de documento de identidad del receptor del documento</v>
      </c>
      <c r="M34" s="138" t="s">
        <v>9</v>
      </c>
    </row>
    <row r="35" spans="2:13" ht="24" customHeight="1" x14ac:dyDescent="0.35">
      <c r="B35" s="885"/>
      <c r="C35" s="886"/>
      <c r="D35" s="885"/>
      <c r="E35" s="885"/>
      <c r="F35" s="885"/>
      <c r="G35" s="1162"/>
      <c r="H35" s="886"/>
      <c r="I35" s="141" t="s">
        <v>2817</v>
      </c>
      <c r="J35" s="131" t="s">
        <v>6</v>
      </c>
      <c r="K35" s="147" t="s">
        <v>802</v>
      </c>
      <c r="L35" s="400" t="str">
        <f>VLOOKUP(K35,CódigosRetorno!$A$2:$B$2000,2,FALSE)</f>
        <v>El numero de documento de identidad del receptor debe ser  RUC</v>
      </c>
      <c r="M35" s="138" t="s">
        <v>9</v>
      </c>
    </row>
    <row r="36" spans="2:13" ht="31.5" customHeight="1" x14ac:dyDescent="0.35">
      <c r="B36" s="885"/>
      <c r="C36" s="886"/>
      <c r="D36" s="885"/>
      <c r="E36" s="885"/>
      <c r="F36" s="885"/>
      <c r="G36" s="1162"/>
      <c r="H36" s="886"/>
      <c r="I36" s="141" t="s">
        <v>4282</v>
      </c>
      <c r="J36" s="145" t="s">
        <v>6</v>
      </c>
      <c r="K36" s="834" t="s">
        <v>1420</v>
      </c>
      <c r="L36" s="400" t="str">
        <f>VLOOKUP(MID(K36,1,4),CódigosRetorno!$A$2:$B$2000,2,FALSE)</f>
        <v>El numero de RUC del receptor no existe.</v>
      </c>
      <c r="M36" s="138" t="s">
        <v>258</v>
      </c>
    </row>
    <row r="37" spans="2:13" ht="36" customHeight="1" x14ac:dyDescent="0.35">
      <c r="B37" s="885"/>
      <c r="C37" s="886"/>
      <c r="D37" s="885"/>
      <c r="E37" s="885"/>
      <c r="F37" s="885"/>
      <c r="G37" s="1162"/>
      <c r="H37" s="886"/>
      <c r="I37" s="141" t="s">
        <v>4283</v>
      </c>
      <c r="J37" s="131" t="s">
        <v>208</v>
      </c>
      <c r="K37" s="147" t="s">
        <v>1422</v>
      </c>
      <c r="L37" s="400" t="str">
        <f>VLOOKUP(K37,CódigosRetorno!$A$2:$B$2000,2,FALSE)</f>
        <v>El RUC  del receptor no esta activo</v>
      </c>
      <c r="M37" s="138" t="s">
        <v>258</v>
      </c>
    </row>
    <row r="38" spans="2:13" ht="24" customHeight="1" x14ac:dyDescent="0.35">
      <c r="B38" s="885"/>
      <c r="C38" s="886"/>
      <c r="D38" s="885"/>
      <c r="E38" s="885"/>
      <c r="F38" s="885"/>
      <c r="G38" s="1162"/>
      <c r="H38" s="886"/>
      <c r="I38" s="141" t="s">
        <v>4284</v>
      </c>
      <c r="J38" s="131" t="s">
        <v>208</v>
      </c>
      <c r="K38" s="147" t="s">
        <v>1424</v>
      </c>
      <c r="L38" s="400" t="str">
        <f>VLOOKUP(K38,CódigosRetorno!$A$2:$B$2000,2,FALSE)</f>
        <v>El RUC del receptor no esta habido</v>
      </c>
      <c r="M38" s="138" t="s">
        <v>258</v>
      </c>
    </row>
    <row r="39" spans="2:13" ht="60" customHeight="1" x14ac:dyDescent="0.35">
      <c r="B39" s="885"/>
      <c r="C39" s="886"/>
      <c r="D39" s="885"/>
      <c r="E39" s="885"/>
      <c r="F39" s="885"/>
      <c r="G39" s="1162"/>
      <c r="H39" s="886"/>
      <c r="I39" s="141" t="s">
        <v>4285</v>
      </c>
      <c r="J39" s="131" t="s">
        <v>6</v>
      </c>
      <c r="K39" s="147" t="s">
        <v>1426</v>
      </c>
      <c r="L39" s="400" t="str">
        <f>VLOOKUP(K39,CódigosRetorno!$A$2:$B$2000,2,FALSE)</f>
        <v>El dato ingresado como numero de documento de identidad del receptor no cumple con el formato establecido</v>
      </c>
      <c r="M39" s="138" t="s">
        <v>9</v>
      </c>
    </row>
    <row r="40" spans="2:13" ht="24" customHeight="1" x14ac:dyDescent="0.35">
      <c r="B40" s="885"/>
      <c r="C40" s="886"/>
      <c r="D40" s="869"/>
      <c r="E40" s="869"/>
      <c r="F40" s="869"/>
      <c r="G40" s="1168"/>
      <c r="H40" s="874"/>
      <c r="I40" s="141" t="s">
        <v>4286</v>
      </c>
      <c r="J40" s="131" t="s">
        <v>6</v>
      </c>
      <c r="K40" s="147" t="s">
        <v>1428</v>
      </c>
      <c r="L40" s="400" t="str">
        <f>VLOOKUP(K40,CódigosRetorno!$A$2:$B$2000,2,FALSE)</f>
        <v>El DNI ingresado no cumple con el estandar.</v>
      </c>
      <c r="M40" s="138" t="s">
        <v>9</v>
      </c>
    </row>
    <row r="41" spans="2:13" ht="36" x14ac:dyDescent="0.35">
      <c r="B41" s="885"/>
      <c r="C41" s="873" t="s">
        <v>4287</v>
      </c>
      <c r="D41" s="868" t="s">
        <v>63</v>
      </c>
      <c r="E41" s="868" t="s">
        <v>143</v>
      </c>
      <c r="F41" s="868" t="s">
        <v>4279</v>
      </c>
      <c r="G41" s="868" t="s">
        <v>3888</v>
      </c>
      <c r="H41" s="873" t="s">
        <v>1430</v>
      </c>
      <c r="I41" s="141" t="s">
        <v>66</v>
      </c>
      <c r="J41" s="131" t="s">
        <v>6</v>
      </c>
      <c r="K41" s="147" t="s">
        <v>1071</v>
      </c>
      <c r="L41" s="400" t="str">
        <f>VLOOKUP(K41,CódigosRetorno!$A$2:$B$2000,2,FALSE)</f>
        <v>El XML no contiene el tag o no existe informacion del tipo de documento de identidad del receptor del documento</v>
      </c>
      <c r="M41" s="138" t="s">
        <v>9</v>
      </c>
    </row>
    <row r="42" spans="2:13" ht="24" x14ac:dyDescent="0.35">
      <c r="B42" s="885"/>
      <c r="C42" s="886"/>
      <c r="D42" s="885"/>
      <c r="E42" s="885"/>
      <c r="F42" s="885"/>
      <c r="G42" s="885"/>
      <c r="H42" s="886"/>
      <c r="I42" s="141" t="s">
        <v>469</v>
      </c>
      <c r="J42" s="131" t="s">
        <v>6</v>
      </c>
      <c r="K42" s="147" t="s">
        <v>1433</v>
      </c>
      <c r="L42" s="400" t="str">
        <f>VLOOKUP(K42,CódigosRetorno!$A$2:$B$2000,2,FALSE)</f>
        <v>El dato ingresado en el tipo de documento de identidad del receptor no esta permitido.</v>
      </c>
      <c r="M42" s="138" t="s">
        <v>2042</v>
      </c>
    </row>
    <row r="43" spans="2:13" ht="36" customHeight="1" x14ac:dyDescent="0.35">
      <c r="B43" s="872">
        <f>+B33+1</f>
        <v>12</v>
      </c>
      <c r="C43" s="871" t="s">
        <v>1438</v>
      </c>
      <c r="D43" s="872" t="s">
        <v>63</v>
      </c>
      <c r="E43" s="872" t="s">
        <v>143</v>
      </c>
      <c r="F43" s="1063" t="s">
        <v>205</v>
      </c>
      <c r="G43" s="1167"/>
      <c r="H43" s="915" t="s">
        <v>1439</v>
      </c>
      <c r="I43" s="141" t="s">
        <v>606</v>
      </c>
      <c r="J43" s="131" t="s">
        <v>6</v>
      </c>
      <c r="K43" s="147" t="s">
        <v>1440</v>
      </c>
      <c r="L43" s="400" t="str">
        <f>VLOOKUP(K43,CódigosRetorno!$A$2:$B$2000,2,FALSE)</f>
        <v>El XML no contiene el tag o no existe informacion de RegistrationName del receptor del documento</v>
      </c>
      <c r="M43" s="138" t="s">
        <v>9</v>
      </c>
    </row>
    <row r="44" spans="2:13" ht="48" customHeight="1" x14ac:dyDescent="0.35">
      <c r="B44" s="872"/>
      <c r="C44" s="871"/>
      <c r="D44" s="872"/>
      <c r="E44" s="872"/>
      <c r="F44" s="1063"/>
      <c r="G44" s="1167"/>
      <c r="H44" s="915"/>
      <c r="I44" s="141" t="s">
        <v>4149</v>
      </c>
      <c r="J44" s="131" t="s">
        <v>6</v>
      </c>
      <c r="K44" s="147" t="s">
        <v>1442</v>
      </c>
      <c r="L44" s="400" t="str">
        <f>VLOOKUP(K44,CódigosRetorno!$A$2:$B$2000,2,FALSE)</f>
        <v>RegistrationName -  El dato ingresado no cumple con el estandar</v>
      </c>
      <c r="M44" s="138" t="s">
        <v>9</v>
      </c>
    </row>
    <row r="45" spans="2:13" x14ac:dyDescent="0.35">
      <c r="B45" s="1155" t="s">
        <v>4288</v>
      </c>
      <c r="C45" s="1156"/>
      <c r="D45" s="1156"/>
      <c r="E45" s="1156"/>
      <c r="F45" s="1156"/>
      <c r="G45" s="1156"/>
      <c r="H45" s="1157"/>
      <c r="I45" s="714"/>
      <c r="J45" s="707"/>
      <c r="K45" s="715" t="s">
        <v>9</v>
      </c>
      <c r="L45" s="691" t="str">
        <f>VLOOKUP(K45,CódigosRetorno!$A$2:$B$2000,2,FALSE)</f>
        <v>-</v>
      </c>
      <c r="M45" s="709"/>
    </row>
    <row r="46" spans="2:13" ht="84" customHeight="1" x14ac:dyDescent="0.35">
      <c r="B46" s="868">
        <f>B43+1</f>
        <v>13</v>
      </c>
      <c r="C46" s="873" t="s">
        <v>3380</v>
      </c>
      <c r="D46" s="1130" t="s">
        <v>63</v>
      </c>
      <c r="E46" s="889" t="s">
        <v>184</v>
      </c>
      <c r="F46" s="889" t="s">
        <v>228</v>
      </c>
      <c r="G46" s="889"/>
      <c r="H46" s="873" t="s">
        <v>1461</v>
      </c>
      <c r="I46" s="476" t="s">
        <v>1462</v>
      </c>
      <c r="J46" s="355" t="s">
        <v>208</v>
      </c>
      <c r="K46" s="356" t="s">
        <v>1463</v>
      </c>
      <c r="L46" s="400" t="str">
        <f>VLOOKUP(K46,CódigosRetorno!$A$2:$B$2000,2,FALSE)</f>
        <v>El ID de las guias debe tener informacion de la SERIE-NUMERO de guia.</v>
      </c>
      <c r="M46" s="138" t="s">
        <v>9</v>
      </c>
    </row>
    <row r="47" spans="2:13" ht="24" customHeight="1" x14ac:dyDescent="0.35">
      <c r="B47" s="885"/>
      <c r="C47" s="886"/>
      <c r="D47" s="1131"/>
      <c r="E47" s="890"/>
      <c r="F47" s="891"/>
      <c r="G47" s="891"/>
      <c r="H47" s="874"/>
      <c r="I47" s="141" t="s">
        <v>4289</v>
      </c>
      <c r="J47" s="131" t="s">
        <v>6</v>
      </c>
      <c r="K47" s="147" t="s">
        <v>1465</v>
      </c>
      <c r="L47" s="400" t="str">
        <f>VLOOKUP(K47,CódigosRetorno!$A$2:$B$2000,2,FALSE)</f>
        <v>El comprobante contiene un tipo y número de Guía de Remisión repetido</v>
      </c>
      <c r="M47" s="138" t="s">
        <v>9</v>
      </c>
    </row>
    <row r="48" spans="2:13" ht="24" x14ac:dyDescent="0.35">
      <c r="B48" s="885"/>
      <c r="C48" s="886"/>
      <c r="D48" s="1131"/>
      <c r="E48" s="890"/>
      <c r="F48" s="372" t="s">
        <v>330</v>
      </c>
      <c r="G48" s="131" t="s">
        <v>4290</v>
      </c>
      <c r="H48" s="139" t="s">
        <v>2859</v>
      </c>
      <c r="I48" s="139" t="s">
        <v>4291</v>
      </c>
      <c r="J48" s="131" t="s">
        <v>208</v>
      </c>
      <c r="K48" s="147" t="s">
        <v>1468</v>
      </c>
      <c r="L48" s="400" t="str">
        <f>VLOOKUP(K48,CódigosRetorno!$A$2:$B$2000,2,FALSE)</f>
        <v>El DocumentTypeCode de las guias debe ser 09 o 31</v>
      </c>
      <c r="M48" s="138" t="s">
        <v>1279</v>
      </c>
    </row>
    <row r="49" spans="2:13" ht="24" customHeight="1" x14ac:dyDescent="0.35">
      <c r="B49" s="885"/>
      <c r="C49" s="886"/>
      <c r="D49" s="1131"/>
      <c r="E49" s="890"/>
      <c r="F49" s="889"/>
      <c r="G49" s="138" t="s">
        <v>1257</v>
      </c>
      <c r="H49" s="139" t="s">
        <v>1280</v>
      </c>
      <c r="I49" s="139" t="s">
        <v>3149</v>
      </c>
      <c r="J49" s="131" t="s">
        <v>208</v>
      </c>
      <c r="K49" s="147" t="s">
        <v>1281</v>
      </c>
      <c r="L49" s="400" t="str">
        <f>VLOOKUP(K49,CódigosRetorno!$A$2:$B$2000,2,FALSE)</f>
        <v>El dato ingresado como atributo @listAgencyName es incorrecto.</v>
      </c>
      <c r="M49" s="138" t="s">
        <v>9</v>
      </c>
    </row>
    <row r="50" spans="2:13" ht="24" customHeight="1" x14ac:dyDescent="0.35">
      <c r="B50" s="885"/>
      <c r="C50" s="886"/>
      <c r="D50" s="1131"/>
      <c r="E50" s="890"/>
      <c r="F50" s="890"/>
      <c r="G50" s="138" t="s">
        <v>1469</v>
      </c>
      <c r="H50" s="139" t="s">
        <v>1283</v>
      </c>
      <c r="I50" s="139" t="s">
        <v>4292</v>
      </c>
      <c r="J50" s="131" t="s">
        <v>208</v>
      </c>
      <c r="K50" s="147" t="s">
        <v>1285</v>
      </c>
      <c r="L50" s="400" t="str">
        <f>VLOOKUP(K50,CódigosRetorno!$A$2:$B$2000,2,FALSE)</f>
        <v>El dato ingresado como atributo @listName es incorrecto.</v>
      </c>
      <c r="M50" s="138" t="s">
        <v>9</v>
      </c>
    </row>
    <row r="51" spans="2:13" ht="48" customHeight="1" x14ac:dyDescent="0.35">
      <c r="B51" s="869"/>
      <c r="C51" s="874"/>
      <c r="D51" s="1132"/>
      <c r="E51" s="891"/>
      <c r="F51" s="891"/>
      <c r="G51" s="138" t="s">
        <v>1286</v>
      </c>
      <c r="H51" s="139" t="s">
        <v>1287</v>
      </c>
      <c r="I51" s="139" t="s">
        <v>4293</v>
      </c>
      <c r="J51" s="131" t="s">
        <v>208</v>
      </c>
      <c r="K51" s="147" t="s">
        <v>1289</v>
      </c>
      <c r="L51" s="400" t="str">
        <f>VLOOKUP(K51,CódigosRetorno!$A$2:$B$2000,2,FALSE)</f>
        <v>El dato ingresado como atributo @listURI es incorrecto.</v>
      </c>
      <c r="M51" s="138" t="s">
        <v>9</v>
      </c>
    </row>
    <row r="52" spans="2:13" ht="37.5" customHeight="1" x14ac:dyDescent="0.35">
      <c r="B52" s="872">
        <f>B46+1</f>
        <v>14</v>
      </c>
      <c r="C52" s="1163" t="s">
        <v>3385</v>
      </c>
      <c r="D52" s="1130" t="s">
        <v>63</v>
      </c>
      <c r="E52" s="889" t="s">
        <v>184</v>
      </c>
      <c r="F52" s="1151" t="s">
        <v>228</v>
      </c>
      <c r="G52" s="1151"/>
      <c r="H52" s="873" t="s">
        <v>1471</v>
      </c>
      <c r="I52" s="141" t="s">
        <v>1472</v>
      </c>
      <c r="J52" s="131" t="s">
        <v>208</v>
      </c>
      <c r="K52" s="147" t="s">
        <v>1473</v>
      </c>
      <c r="L52" s="400" t="str">
        <f>VLOOKUP(K52,CódigosRetorno!$A$2:$B$2000,2,FALSE)</f>
        <v>El ID de los documentos relacionados no cumplen con el estandar.</v>
      </c>
      <c r="M52" s="138" t="s">
        <v>9</v>
      </c>
    </row>
    <row r="53" spans="2:13" ht="24" customHeight="1" x14ac:dyDescent="0.35">
      <c r="B53" s="872"/>
      <c r="C53" s="1169"/>
      <c r="D53" s="1131"/>
      <c r="E53" s="890"/>
      <c r="F53" s="1152"/>
      <c r="G53" s="1152"/>
      <c r="H53" s="874"/>
      <c r="I53" s="141" t="s">
        <v>4294</v>
      </c>
      <c r="J53" s="131" t="s">
        <v>6</v>
      </c>
      <c r="K53" s="147" t="s">
        <v>1475</v>
      </c>
      <c r="L53" s="400" t="str">
        <f>VLOOKUP(K53,CódigosRetorno!$A$2:$B$2000,2,FALSE)</f>
        <v>El comprobante contiene un tipo y número de Documento Relacionado repetido</v>
      </c>
      <c r="M53" s="138" t="s">
        <v>9</v>
      </c>
    </row>
    <row r="54" spans="2:13" ht="36" x14ac:dyDescent="0.35">
      <c r="B54" s="872"/>
      <c r="C54" s="1169"/>
      <c r="D54" s="1131"/>
      <c r="E54" s="890"/>
      <c r="F54" s="372" t="s">
        <v>330</v>
      </c>
      <c r="G54" s="131" t="s">
        <v>4080</v>
      </c>
      <c r="H54" s="139" t="s">
        <v>1477</v>
      </c>
      <c r="I54" s="139" t="s">
        <v>4295</v>
      </c>
      <c r="J54" s="131" t="s">
        <v>208</v>
      </c>
      <c r="K54" s="147" t="s">
        <v>1479</v>
      </c>
      <c r="L54" s="400" t="str">
        <f>VLOOKUP(K54,CódigosRetorno!$A$2:$B$2000,2,FALSE)</f>
        <v>El DocumentTypeCode de Otros documentos relacionados tiene valores incorrectos.</v>
      </c>
      <c r="M54" s="138" t="s">
        <v>1480</v>
      </c>
    </row>
    <row r="55" spans="2:13" ht="24" customHeight="1" x14ac:dyDescent="0.35">
      <c r="B55" s="872"/>
      <c r="C55" s="1169"/>
      <c r="D55" s="1131"/>
      <c r="E55" s="890"/>
      <c r="F55" s="889"/>
      <c r="G55" s="138" t="s">
        <v>1257</v>
      </c>
      <c r="H55" s="139" t="s">
        <v>1280</v>
      </c>
      <c r="I55" s="139" t="s">
        <v>3149</v>
      </c>
      <c r="J55" s="131" t="s">
        <v>208</v>
      </c>
      <c r="K55" s="147" t="s">
        <v>1281</v>
      </c>
      <c r="L55" s="400" t="str">
        <f>VLOOKUP(K55,CódigosRetorno!$A$2:$B$2000,2,FALSE)</f>
        <v>El dato ingresado como atributo @listAgencyName es incorrecto.</v>
      </c>
      <c r="M55" s="138" t="s">
        <v>9</v>
      </c>
    </row>
    <row r="56" spans="2:13" ht="24" customHeight="1" x14ac:dyDescent="0.35">
      <c r="B56" s="872"/>
      <c r="C56" s="1169"/>
      <c r="D56" s="1131"/>
      <c r="E56" s="890"/>
      <c r="F56" s="890"/>
      <c r="G56" s="138" t="s">
        <v>1469</v>
      </c>
      <c r="H56" s="139" t="s">
        <v>1283</v>
      </c>
      <c r="I56" s="139" t="s">
        <v>4292</v>
      </c>
      <c r="J56" s="131" t="s">
        <v>208</v>
      </c>
      <c r="K56" s="147" t="s">
        <v>1285</v>
      </c>
      <c r="L56" s="400" t="str">
        <f>VLOOKUP(K56,CódigosRetorno!$A$2:$B$2000,2,FALSE)</f>
        <v>El dato ingresado como atributo @listName es incorrecto.</v>
      </c>
      <c r="M56" s="138" t="s">
        <v>9</v>
      </c>
    </row>
    <row r="57" spans="2:13" ht="48" customHeight="1" x14ac:dyDescent="0.35">
      <c r="B57" s="872"/>
      <c r="C57" s="1164"/>
      <c r="D57" s="1132"/>
      <c r="E57" s="891"/>
      <c r="F57" s="891"/>
      <c r="G57" s="138" t="s">
        <v>1482</v>
      </c>
      <c r="H57" s="139" t="s">
        <v>1287</v>
      </c>
      <c r="I57" s="139" t="s">
        <v>4296</v>
      </c>
      <c r="J57" s="131" t="s">
        <v>208</v>
      </c>
      <c r="K57" s="147" t="s">
        <v>1289</v>
      </c>
      <c r="L57" s="400" t="str">
        <f>VLOOKUP(K57,CódigosRetorno!$A$2:$B$2000,2,FALSE)</f>
        <v>El dato ingresado como atributo @listURI es incorrecto.</v>
      </c>
      <c r="M57" s="138" t="s">
        <v>9</v>
      </c>
    </row>
    <row r="58" spans="2:13" ht="24" x14ac:dyDescent="0.35">
      <c r="B58" s="868">
        <f>B52+1</f>
        <v>15</v>
      </c>
      <c r="C58" s="873" t="s">
        <v>3540</v>
      </c>
      <c r="D58" s="868" t="s">
        <v>63</v>
      </c>
      <c r="E58" s="889" t="s">
        <v>184</v>
      </c>
      <c r="F58" s="889" t="s">
        <v>664</v>
      </c>
      <c r="G58" s="868" t="s">
        <v>4100</v>
      </c>
      <c r="H58" s="873" t="s">
        <v>1901</v>
      </c>
      <c r="I58" s="139" t="s">
        <v>1902</v>
      </c>
      <c r="J58" s="131" t="s">
        <v>6</v>
      </c>
      <c r="K58" s="147" t="s">
        <v>1903</v>
      </c>
      <c r="L58" s="400" t="str">
        <f>VLOOKUP(K58,CódigosRetorno!$A$2:$B$2000,2,FALSE)</f>
        <v>El valor del atributo no se encuentra en el catálogo</v>
      </c>
      <c r="M58" s="138" t="s">
        <v>1772</v>
      </c>
    </row>
    <row r="59" spans="2:13" ht="24" customHeight="1" x14ac:dyDescent="0.35">
      <c r="B59" s="885"/>
      <c r="C59" s="886"/>
      <c r="D59" s="885"/>
      <c r="E59" s="890"/>
      <c r="F59" s="891"/>
      <c r="G59" s="869"/>
      <c r="H59" s="874"/>
      <c r="I59" s="139" t="s">
        <v>4297</v>
      </c>
      <c r="J59" s="131" t="s">
        <v>208</v>
      </c>
      <c r="K59" s="147" t="s">
        <v>4298</v>
      </c>
      <c r="L59" s="400" t="str">
        <f>VLOOKUP(K59,CódigosRetorno!$A$2:$B$2000,2,FALSE)</f>
        <v>El codigo de leyenda no debe repetirse en el comprobante</v>
      </c>
      <c r="M59" s="138" t="s">
        <v>9</v>
      </c>
    </row>
    <row r="60" spans="2:13" ht="48" customHeight="1" x14ac:dyDescent="0.35">
      <c r="B60" s="869"/>
      <c r="C60" s="874"/>
      <c r="D60" s="869"/>
      <c r="E60" s="891"/>
      <c r="F60" s="131" t="s">
        <v>1558</v>
      </c>
      <c r="G60" s="138"/>
      <c r="H60" s="139" t="s">
        <v>1915</v>
      </c>
      <c r="I60" s="141" t="s">
        <v>4299</v>
      </c>
      <c r="J60" s="145" t="s">
        <v>6</v>
      </c>
      <c r="K60" s="147" t="s">
        <v>1917</v>
      </c>
      <c r="L60" s="400" t="str">
        <f>VLOOKUP(K60,CódigosRetorno!$A$2:$B$2000,2,FALSE)</f>
        <v>El dato ingresado en descripcion de leyenda no cumple con el formato establecido.</v>
      </c>
      <c r="M60" s="148" t="s">
        <v>9</v>
      </c>
    </row>
    <row r="61" spans="2:13" x14ac:dyDescent="0.35">
      <c r="B61" s="1128" t="s">
        <v>4300</v>
      </c>
      <c r="C61" s="1129"/>
      <c r="D61" s="1129"/>
      <c r="E61" s="1129"/>
      <c r="F61" s="1129"/>
      <c r="G61" s="1129"/>
      <c r="H61" s="1140"/>
      <c r="I61" s="714"/>
      <c r="J61" s="707"/>
      <c r="K61" s="715" t="s">
        <v>9</v>
      </c>
      <c r="L61" s="691" t="str">
        <f>VLOOKUP(K61,CódigosRetorno!$A$2:$B$2000,2,FALSE)</f>
        <v>-</v>
      </c>
      <c r="M61" s="709"/>
    </row>
    <row r="62" spans="2:13" ht="24" x14ac:dyDescent="0.35">
      <c r="B62" s="1161">
        <f>B58+1</f>
        <v>16</v>
      </c>
      <c r="C62" s="1158" t="s">
        <v>4164</v>
      </c>
      <c r="D62" s="868" t="s">
        <v>329</v>
      </c>
      <c r="E62" s="868" t="s">
        <v>143</v>
      </c>
      <c r="F62" s="1161" t="s">
        <v>1490</v>
      </c>
      <c r="G62" s="1161" t="s">
        <v>953</v>
      </c>
      <c r="H62" s="873" t="s">
        <v>1486</v>
      </c>
      <c r="I62" s="141" t="s">
        <v>1487</v>
      </c>
      <c r="J62" s="131" t="s">
        <v>6</v>
      </c>
      <c r="K62" s="147" t="s">
        <v>956</v>
      </c>
      <c r="L62" s="400" t="str">
        <f>VLOOKUP(K62,CódigosRetorno!$A$2:$B$2000,2,FALSE)</f>
        <v>El Numero de orden del item no cumple con el formato establecido</v>
      </c>
      <c r="M62" s="138" t="s">
        <v>9</v>
      </c>
    </row>
    <row r="63" spans="2:13" x14ac:dyDescent="0.35">
      <c r="B63" s="1168"/>
      <c r="C63" s="1160"/>
      <c r="D63" s="869"/>
      <c r="E63" s="869"/>
      <c r="F63" s="1168"/>
      <c r="G63" s="1168"/>
      <c r="H63" s="874"/>
      <c r="I63" s="141" t="s">
        <v>4166</v>
      </c>
      <c r="J63" s="131" t="s">
        <v>6</v>
      </c>
      <c r="K63" s="147" t="s">
        <v>657</v>
      </c>
      <c r="L63" s="400" t="str">
        <f>VLOOKUP(K63,CódigosRetorno!$A$2:$B$2000,2,FALSE)</f>
        <v>El número de ítem no puede estar duplicado.</v>
      </c>
      <c r="M63" s="138" t="s">
        <v>9</v>
      </c>
    </row>
    <row r="64" spans="2:13" ht="24" x14ac:dyDescent="0.35">
      <c r="B64" s="868">
        <f>B62+1</f>
        <v>17</v>
      </c>
      <c r="C64" s="873" t="s">
        <v>4301</v>
      </c>
      <c r="D64" s="889" t="s">
        <v>329</v>
      </c>
      <c r="E64" s="889" t="s">
        <v>143</v>
      </c>
      <c r="F64" s="889" t="s">
        <v>2029</v>
      </c>
      <c r="G64" s="889" t="s">
        <v>189</v>
      </c>
      <c r="H64" s="873" t="s">
        <v>4302</v>
      </c>
      <c r="I64" s="141" t="s">
        <v>4303</v>
      </c>
      <c r="J64" s="131" t="s">
        <v>6</v>
      </c>
      <c r="K64" s="147" t="s">
        <v>4304</v>
      </c>
      <c r="L64" s="400" t="str">
        <f>VLOOKUP(K64,CódigosRetorno!$A$2:$B$2000,2,FALSE)</f>
        <v>Existe más de un Tag UBL cac:OriginatorParty/cac:PartyIdentification</v>
      </c>
      <c r="M64" s="138" t="s">
        <v>9</v>
      </c>
    </row>
    <row r="65" spans="2:13" ht="24" x14ac:dyDescent="0.35">
      <c r="B65" s="885"/>
      <c r="C65" s="886"/>
      <c r="D65" s="890"/>
      <c r="E65" s="890"/>
      <c r="F65" s="890"/>
      <c r="G65" s="890"/>
      <c r="H65" s="886"/>
      <c r="I65" s="141" t="s">
        <v>66</v>
      </c>
      <c r="J65" s="131" t="s">
        <v>6</v>
      </c>
      <c r="K65" s="147" t="s">
        <v>4305</v>
      </c>
      <c r="L65" s="400" t="str">
        <f>VLOOKUP(K65,CódigosRetorno!$A$2:$B$2000,2,FALSE)</f>
        <v>Debe consignar el Tag UBL cac:OriginatorParty/cac:PartyIdentification/cbc:ID</v>
      </c>
      <c r="M65" s="138" t="s">
        <v>9</v>
      </c>
    </row>
    <row r="66" spans="2:13" ht="24" x14ac:dyDescent="0.35">
      <c r="B66" s="885"/>
      <c r="C66" s="886"/>
      <c r="D66" s="890"/>
      <c r="E66" s="890"/>
      <c r="F66" s="890"/>
      <c r="G66" s="890"/>
      <c r="H66" s="886"/>
      <c r="I66" s="141" t="s">
        <v>4306</v>
      </c>
      <c r="J66" s="131" t="s">
        <v>6</v>
      </c>
      <c r="K66" s="147" t="s">
        <v>4307</v>
      </c>
      <c r="L66" s="400" t="str">
        <f>VLOOKUP(K66,CódigosRetorno!$A$2:$B$2000,2,FALSE)</f>
        <v>El dato ingresado en el 'Tipo de documento de identidad' no cumple el formato establecido</v>
      </c>
      <c r="M66" s="138" t="s">
        <v>9</v>
      </c>
    </row>
    <row r="67" spans="2:13" ht="24" x14ac:dyDescent="0.35">
      <c r="B67" s="885"/>
      <c r="C67" s="886"/>
      <c r="D67" s="890"/>
      <c r="E67" s="890"/>
      <c r="F67" s="890"/>
      <c r="G67" s="890"/>
      <c r="H67" s="886"/>
      <c r="I67" s="141" t="s">
        <v>4308</v>
      </c>
      <c r="J67" s="131" t="s">
        <v>6</v>
      </c>
      <c r="K67" s="147" t="s">
        <v>460</v>
      </c>
      <c r="L67" s="400" t="str">
        <f>VLOOKUP(K67,CódigosRetorno!$A$2:$B$2000,2,FALSE)</f>
        <v>Número de RUC no existe.</v>
      </c>
      <c r="M67" s="138" t="s">
        <v>258</v>
      </c>
    </row>
    <row r="68" spans="2:13" ht="24" x14ac:dyDescent="0.35">
      <c r="B68" s="885"/>
      <c r="C68" s="886"/>
      <c r="D68" s="890"/>
      <c r="E68" s="890"/>
      <c r="F68" s="890"/>
      <c r="G68" s="890"/>
      <c r="H68" s="886"/>
      <c r="I68" s="141" t="s">
        <v>4309</v>
      </c>
      <c r="J68" s="131" t="s">
        <v>208</v>
      </c>
      <c r="K68" s="147" t="s">
        <v>4310</v>
      </c>
      <c r="L68" s="400" t="str">
        <f>VLOOKUP(K68,CódigosRetorno!$A$2:$B$2000,2,FALSE)</f>
        <v>El Numero de RUC no esta activo</v>
      </c>
      <c r="M68" s="138" t="s">
        <v>258</v>
      </c>
    </row>
    <row r="69" spans="2:13" ht="24" x14ac:dyDescent="0.35">
      <c r="B69" s="885"/>
      <c r="C69" s="886"/>
      <c r="D69" s="890"/>
      <c r="E69" s="890"/>
      <c r="F69" s="890"/>
      <c r="G69" s="890"/>
      <c r="H69" s="886"/>
      <c r="I69" s="141" t="s">
        <v>4311</v>
      </c>
      <c r="J69" s="131" t="s">
        <v>208</v>
      </c>
      <c r="K69" s="147" t="s">
        <v>4312</v>
      </c>
      <c r="L69" s="400" t="str">
        <f>VLOOKUP(K69,CódigosRetorno!$A$2:$B$2000,2,FALSE)</f>
        <v>El Numero de RUC es no habido</v>
      </c>
      <c r="M69" s="138" t="s">
        <v>258</v>
      </c>
    </row>
    <row r="70" spans="2:13" ht="48" x14ac:dyDescent="0.35">
      <c r="B70" s="885"/>
      <c r="C70" s="886"/>
      <c r="D70" s="890"/>
      <c r="E70" s="890"/>
      <c r="F70" s="891"/>
      <c r="G70" s="891"/>
      <c r="H70" s="886"/>
      <c r="I70" s="141" t="s">
        <v>4313</v>
      </c>
      <c r="J70" s="131" t="s">
        <v>6</v>
      </c>
      <c r="K70" s="147" t="s">
        <v>4307</v>
      </c>
      <c r="L70" s="400" t="str">
        <f>VLOOKUP(K70,CódigosRetorno!$A$2:$B$2000,2,FALSE)</f>
        <v>El dato ingresado en el 'Tipo de documento de identidad' no cumple el formato establecido</v>
      </c>
      <c r="M70" s="138" t="s">
        <v>9</v>
      </c>
    </row>
    <row r="71" spans="2:13" x14ac:dyDescent="0.35">
      <c r="B71" s="885"/>
      <c r="C71" s="886"/>
      <c r="D71" s="890"/>
      <c r="E71" s="890"/>
      <c r="F71" s="889" t="s">
        <v>4279</v>
      </c>
      <c r="G71" s="889" t="s">
        <v>3888</v>
      </c>
      <c r="H71" s="873" t="s">
        <v>4314</v>
      </c>
      <c r="I71" s="141" t="s">
        <v>4315</v>
      </c>
      <c r="J71" s="131" t="s">
        <v>6</v>
      </c>
      <c r="K71" s="147" t="s">
        <v>263</v>
      </c>
      <c r="L71" s="400" t="str">
        <f>VLOOKUP(K71,CódigosRetorno!$A$2:$B$2000,2,FALSE)</f>
        <v>Debe indicar tipo de documento.</v>
      </c>
      <c r="M71" s="138" t="s">
        <v>9</v>
      </c>
    </row>
    <row r="72" spans="2:13" ht="36" x14ac:dyDescent="0.35">
      <c r="B72" s="869"/>
      <c r="C72" s="874"/>
      <c r="D72" s="891"/>
      <c r="E72" s="891"/>
      <c r="F72" s="891"/>
      <c r="G72" s="891"/>
      <c r="H72" s="874"/>
      <c r="I72" s="141" t="s">
        <v>4316</v>
      </c>
      <c r="J72" s="131" t="s">
        <v>6</v>
      </c>
      <c r="K72" s="147" t="s">
        <v>1073</v>
      </c>
      <c r="L72" s="400" t="str">
        <f>VLOOKUP(K72,CódigosRetorno!$A$2:$B$2000,2,FALSE)</f>
        <v>El dato ingresado  en el tipo de documento de identidad del receptor no cumple con el estandar o no esta permitido.</v>
      </c>
      <c r="M72" s="138" t="s">
        <v>2042</v>
      </c>
    </row>
    <row r="73" spans="2:13" ht="24" x14ac:dyDescent="0.35">
      <c r="B73" s="868">
        <f>B64+1</f>
        <v>18</v>
      </c>
      <c r="C73" s="873" t="s">
        <v>4317</v>
      </c>
      <c r="D73" s="889" t="s">
        <v>329</v>
      </c>
      <c r="E73" s="889" t="s">
        <v>143</v>
      </c>
      <c r="F73" s="889" t="s">
        <v>205</v>
      </c>
      <c r="G73" s="889"/>
      <c r="H73" s="139" t="s">
        <v>4318</v>
      </c>
      <c r="I73" s="139" t="s">
        <v>186</v>
      </c>
      <c r="J73" s="131" t="s">
        <v>9</v>
      </c>
      <c r="K73" s="147" t="s">
        <v>9</v>
      </c>
      <c r="L73" s="400" t="str">
        <f>VLOOKUP(K73,CódigosRetorno!$A$2:$B$2000,2,FALSE)</f>
        <v>-</v>
      </c>
      <c r="M73" s="138" t="s">
        <v>9</v>
      </c>
    </row>
    <row r="74" spans="2:13" ht="36" x14ac:dyDescent="0.35">
      <c r="B74" s="885"/>
      <c r="C74" s="886"/>
      <c r="D74" s="890"/>
      <c r="E74" s="890"/>
      <c r="F74" s="890"/>
      <c r="G74" s="890"/>
      <c r="H74" s="140" t="s">
        <v>1559</v>
      </c>
      <c r="I74" s="141" t="s">
        <v>4319</v>
      </c>
      <c r="J74" s="131" t="s">
        <v>208</v>
      </c>
      <c r="K74" s="147" t="s">
        <v>4220</v>
      </c>
      <c r="L74" s="400" t="str">
        <f>VLOOKUP(K74,CódigosRetorno!$A$2:$B$2000,2,FALSE)</f>
        <v>El nombre o razon social registrado no cumple con el estandar</v>
      </c>
      <c r="M74" s="138" t="s">
        <v>9</v>
      </c>
    </row>
    <row r="75" spans="2:13" ht="24" x14ac:dyDescent="0.35">
      <c r="B75" s="868">
        <f>B73+1</f>
        <v>19</v>
      </c>
      <c r="C75" s="1098" t="s">
        <v>4320</v>
      </c>
      <c r="D75" s="889" t="s">
        <v>329</v>
      </c>
      <c r="E75" s="889" t="s">
        <v>143</v>
      </c>
      <c r="F75" s="889" t="s">
        <v>300</v>
      </c>
      <c r="G75" s="889" t="s">
        <v>301</v>
      </c>
      <c r="H75" s="873" t="s">
        <v>1715</v>
      </c>
      <c r="I75" s="139" t="s">
        <v>1613</v>
      </c>
      <c r="J75" s="131" t="s">
        <v>6</v>
      </c>
      <c r="K75" s="145" t="s">
        <v>1716</v>
      </c>
      <c r="L75" s="400" t="str">
        <f>VLOOKUP(K75,CódigosRetorno!$A$2:$B$2000,2,FALSE)</f>
        <v>El dato ingresado en LineExtensionAmount del item no cumple con el formato establecido</v>
      </c>
      <c r="M75" s="148" t="s">
        <v>9</v>
      </c>
    </row>
    <row r="76" spans="2:13" ht="72" x14ac:dyDescent="0.35">
      <c r="B76" s="885"/>
      <c r="C76" s="1099"/>
      <c r="D76" s="890"/>
      <c r="E76" s="890"/>
      <c r="F76" s="890"/>
      <c r="G76" s="890"/>
      <c r="H76" s="886"/>
      <c r="I76" s="141" t="s">
        <v>4321</v>
      </c>
      <c r="J76" s="131" t="s">
        <v>208</v>
      </c>
      <c r="K76" s="145" t="s">
        <v>4182</v>
      </c>
      <c r="L76" s="400" t="str">
        <f>VLOOKUP(K76,CódigosRetorno!$A$2:$B$2000,2,FALSE)</f>
        <v>El importe del campo /cac:InvoiceLine/cbc:LineExtensionAmount no coincide con el valor calculado</v>
      </c>
      <c r="M76" s="148" t="s">
        <v>9</v>
      </c>
    </row>
    <row r="77" spans="2:13" ht="24" x14ac:dyDescent="0.35">
      <c r="B77" s="869"/>
      <c r="C77" s="1100"/>
      <c r="D77" s="891"/>
      <c r="E77" s="891"/>
      <c r="F77" s="138" t="s">
        <v>144</v>
      </c>
      <c r="G77" s="131" t="s">
        <v>3849</v>
      </c>
      <c r="H77" s="146" t="s">
        <v>1570</v>
      </c>
      <c r="I77" s="141" t="s">
        <v>4322</v>
      </c>
      <c r="J77" s="145" t="s">
        <v>6</v>
      </c>
      <c r="K77" s="147" t="s">
        <v>3946</v>
      </c>
      <c r="L77" s="400" t="str">
        <f>VLOOKUP(K77,CódigosRetorno!$A$2:$B$2000,2,FALSE)</f>
        <v>La moneda debe ser la misma en todo el documento</v>
      </c>
      <c r="M77" s="138" t="s">
        <v>1295</v>
      </c>
    </row>
    <row r="78" spans="2:13" ht="24" x14ac:dyDescent="0.35">
      <c r="B78" s="868">
        <f>B75+1</f>
        <v>20</v>
      </c>
      <c r="C78" s="873" t="s">
        <v>4323</v>
      </c>
      <c r="D78" s="889" t="s">
        <v>329</v>
      </c>
      <c r="E78" s="889" t="s">
        <v>143</v>
      </c>
      <c r="F78" s="889" t="s">
        <v>300</v>
      </c>
      <c r="G78" s="889" t="s">
        <v>301</v>
      </c>
      <c r="H78" s="873" t="s">
        <v>4324</v>
      </c>
      <c r="I78" s="141" t="s">
        <v>4325</v>
      </c>
      <c r="J78" s="131" t="s">
        <v>6</v>
      </c>
      <c r="K78" s="147" t="s">
        <v>1598</v>
      </c>
      <c r="L78" s="400" t="str">
        <f>VLOOKUP(K78,CódigosRetorno!$A$2:$B$2000,2,FALSE)</f>
        <v>El xml no contiene el tag de impuesto por linea (TaxtTotal).</v>
      </c>
      <c r="M78" s="138"/>
    </row>
    <row r="79" spans="2:13" ht="24" x14ac:dyDescent="0.35">
      <c r="B79" s="885"/>
      <c r="C79" s="886"/>
      <c r="D79" s="890"/>
      <c r="E79" s="890"/>
      <c r="F79" s="890"/>
      <c r="G79" s="890"/>
      <c r="H79" s="886"/>
      <c r="I79" s="141" t="s">
        <v>4326</v>
      </c>
      <c r="J79" s="131" t="s">
        <v>6</v>
      </c>
      <c r="K79" s="147" t="s">
        <v>1604</v>
      </c>
      <c r="L79" s="400" t="str">
        <f>VLOOKUP(K79,CódigosRetorno!$A$2:$B$2000,2,FALSE)</f>
        <v>El tag cac:TaxTotal no debe repetirse a nivel de Item</v>
      </c>
      <c r="M79" s="138" t="s">
        <v>9</v>
      </c>
    </row>
    <row r="80" spans="2:13" ht="24" x14ac:dyDescent="0.35">
      <c r="B80" s="885"/>
      <c r="C80" s="886"/>
      <c r="D80" s="890"/>
      <c r="E80" s="890"/>
      <c r="F80" s="890"/>
      <c r="G80" s="890"/>
      <c r="H80" s="886"/>
      <c r="I80" s="141" t="s">
        <v>4327</v>
      </c>
      <c r="J80" s="131" t="s">
        <v>6</v>
      </c>
      <c r="K80" s="147" t="s">
        <v>1600</v>
      </c>
      <c r="L80" s="400" t="str">
        <f>VLOOKUP(K80,CódigosRetorno!$A$2:$B$2000,2,FALSE)</f>
        <v>El dato ingresado en el monto total de impuestos por línea no cumple con el formato establecido</v>
      </c>
      <c r="M80" s="138" t="s">
        <v>9</v>
      </c>
    </row>
    <row r="81" spans="2:13" ht="24" x14ac:dyDescent="0.35">
      <c r="B81" s="885"/>
      <c r="C81" s="886"/>
      <c r="D81" s="890"/>
      <c r="E81" s="890"/>
      <c r="F81" s="891"/>
      <c r="G81" s="891"/>
      <c r="H81" s="874"/>
      <c r="I81" s="141" t="s">
        <v>4328</v>
      </c>
      <c r="J81" s="131" t="s">
        <v>208</v>
      </c>
      <c r="K81" s="147" t="s">
        <v>2897</v>
      </c>
      <c r="L81" s="400" t="str">
        <f>VLOOKUP(K81,CódigosRetorno!$A$2:$B$2000,2,FALSE)</f>
        <v>El importe total de impuestos por línea no coincide con la sumatoria de los impuestos por línea.</v>
      </c>
      <c r="M81" s="138" t="s">
        <v>9</v>
      </c>
    </row>
    <row r="82" spans="2:13" ht="24" x14ac:dyDescent="0.35">
      <c r="B82" s="869"/>
      <c r="C82" s="874"/>
      <c r="D82" s="891"/>
      <c r="E82" s="891"/>
      <c r="F82" s="138" t="s">
        <v>144</v>
      </c>
      <c r="G82" s="131" t="s">
        <v>3849</v>
      </c>
      <c r="H82" s="146" t="s">
        <v>1570</v>
      </c>
      <c r="I82" s="141" t="s">
        <v>4322</v>
      </c>
      <c r="J82" s="131" t="s">
        <v>6</v>
      </c>
      <c r="K82" s="147" t="s">
        <v>3946</v>
      </c>
      <c r="L82" s="400" t="str">
        <f>VLOOKUP(K82,CódigosRetorno!$A$2:$B$2000,2,FALSE)</f>
        <v>La moneda debe ser la misma en todo el documento</v>
      </c>
      <c r="M82" s="138" t="s">
        <v>1295</v>
      </c>
    </row>
    <row r="83" spans="2:13" ht="24" x14ac:dyDescent="0.35">
      <c r="B83" s="868">
        <f>B78+1</f>
        <v>21</v>
      </c>
      <c r="C83" s="873" t="s">
        <v>4329</v>
      </c>
      <c r="D83" s="889" t="s">
        <v>329</v>
      </c>
      <c r="E83" s="889" t="s">
        <v>184</v>
      </c>
      <c r="F83" s="889" t="s">
        <v>300</v>
      </c>
      <c r="G83" s="889" t="s">
        <v>301</v>
      </c>
      <c r="H83" s="873" t="s">
        <v>4330</v>
      </c>
      <c r="I83" s="140" t="s">
        <v>4331</v>
      </c>
      <c r="J83" s="136" t="s">
        <v>6</v>
      </c>
      <c r="K83" s="144" t="s">
        <v>1614</v>
      </c>
      <c r="L83" s="400" t="str">
        <f>VLOOKUP(K83,CódigosRetorno!$A$2:$B$2000,2,FALSE)</f>
        <v>El dato ingresado en TaxAmount de la linea no cumple con el formato establecido</v>
      </c>
      <c r="M83" s="132" t="s">
        <v>9</v>
      </c>
    </row>
    <row r="84" spans="2:13" ht="60" x14ac:dyDescent="0.35">
      <c r="B84" s="885"/>
      <c r="C84" s="1099"/>
      <c r="D84" s="890"/>
      <c r="E84" s="890"/>
      <c r="F84" s="891"/>
      <c r="G84" s="891"/>
      <c r="H84" s="874"/>
      <c r="I84" s="141" t="s">
        <v>4332</v>
      </c>
      <c r="J84" s="131" t="s">
        <v>208</v>
      </c>
      <c r="K84" s="147" t="s">
        <v>4333</v>
      </c>
      <c r="L84" s="400" t="str">
        <f>VLOOKUP(K84,CódigosRetorno!$A$2:$B$2000,2,FALSE)</f>
        <v>El monto de ISC de la línea no coincide con el valor calculado</v>
      </c>
      <c r="M84" s="138" t="s">
        <v>9</v>
      </c>
    </row>
    <row r="85" spans="2:13" ht="24" x14ac:dyDescent="0.35">
      <c r="B85" s="885"/>
      <c r="C85" s="1099"/>
      <c r="D85" s="890"/>
      <c r="E85" s="890"/>
      <c r="F85" s="138" t="s">
        <v>144</v>
      </c>
      <c r="G85" s="131" t="s">
        <v>3849</v>
      </c>
      <c r="H85" s="146" t="s">
        <v>1570</v>
      </c>
      <c r="I85" s="141" t="s">
        <v>4322</v>
      </c>
      <c r="J85" s="131" t="s">
        <v>6</v>
      </c>
      <c r="K85" s="147" t="s">
        <v>3946</v>
      </c>
      <c r="L85" s="400" t="str">
        <f>VLOOKUP(K85,CódigosRetorno!$A$2:$B$2000,2,FALSE)</f>
        <v>La moneda debe ser la misma en todo el documento</v>
      </c>
      <c r="M85" s="138" t="s">
        <v>1295</v>
      </c>
    </row>
    <row r="86" spans="2:13" ht="24" x14ac:dyDescent="0.35">
      <c r="B86" s="885"/>
      <c r="C86" s="1099"/>
      <c r="D86" s="890"/>
      <c r="E86" s="890"/>
      <c r="F86" s="889" t="s">
        <v>664</v>
      </c>
      <c r="G86" s="868" t="s">
        <v>4334</v>
      </c>
      <c r="H86" s="873" t="s">
        <v>4335</v>
      </c>
      <c r="I86" s="139" t="s">
        <v>606</v>
      </c>
      <c r="J86" s="145" t="s">
        <v>6</v>
      </c>
      <c r="K86" s="147" t="s">
        <v>1651</v>
      </c>
      <c r="L86" s="400" t="str">
        <f>VLOOKUP(K86,CódigosRetorno!$A$2:$B$2000,2,FALSE)</f>
        <v>El XML no contiene el tag cac:TaxCategory/cac:TaxScheme/cbc:ID del Item</v>
      </c>
      <c r="M86" s="148" t="s">
        <v>9</v>
      </c>
    </row>
    <row r="87" spans="2:13" x14ac:dyDescent="0.35">
      <c r="B87" s="885"/>
      <c r="C87" s="1099"/>
      <c r="D87" s="890"/>
      <c r="E87" s="890"/>
      <c r="F87" s="890"/>
      <c r="G87" s="890"/>
      <c r="H87" s="886"/>
      <c r="I87" s="139" t="s">
        <v>4336</v>
      </c>
      <c r="J87" s="145" t="s">
        <v>6</v>
      </c>
      <c r="K87" s="147" t="s">
        <v>1652</v>
      </c>
      <c r="L87" s="400" t="str">
        <f>VLOOKUP(K87,CódigosRetorno!$A$2:$B$2000,2,FALSE)</f>
        <v>El codigo del tributo es invalido</v>
      </c>
      <c r="M87" s="148"/>
    </row>
    <row r="88" spans="2:13" ht="24" x14ac:dyDescent="0.35">
      <c r="B88" s="885"/>
      <c r="C88" s="1099"/>
      <c r="D88" s="890"/>
      <c r="E88" s="890"/>
      <c r="F88" s="891"/>
      <c r="G88" s="891"/>
      <c r="H88" s="874"/>
      <c r="I88" s="139" t="s">
        <v>4337</v>
      </c>
      <c r="J88" s="145" t="s">
        <v>6</v>
      </c>
      <c r="K88" s="147" t="s">
        <v>1655</v>
      </c>
      <c r="L88" s="400" t="str">
        <f>VLOOKUP(K88,CódigosRetorno!$A$2:$B$2000,2,FALSE)</f>
        <v>El código de tributo no debe repetirse a nivel de item</v>
      </c>
      <c r="M88" s="148"/>
    </row>
    <row r="89" spans="2:13" ht="24" x14ac:dyDescent="0.35">
      <c r="B89" s="885"/>
      <c r="C89" s="1099"/>
      <c r="D89" s="890"/>
      <c r="E89" s="890"/>
      <c r="F89" s="889"/>
      <c r="G89" s="138" t="s">
        <v>1661</v>
      </c>
      <c r="H89" s="141" t="s">
        <v>1329</v>
      </c>
      <c r="I89" s="139" t="s">
        <v>4194</v>
      </c>
      <c r="J89" s="131" t="s">
        <v>208</v>
      </c>
      <c r="K89" s="145" t="s">
        <v>1331</v>
      </c>
      <c r="L89" s="400" t="str">
        <f>VLOOKUP(K89,CódigosRetorno!$A$2:$B$2000,2,FALSE)</f>
        <v>El dato ingresado como atributo @schemeName es incorrecto.</v>
      </c>
      <c r="M89" s="148" t="s">
        <v>9</v>
      </c>
    </row>
    <row r="90" spans="2:13" ht="24" x14ac:dyDescent="0.35">
      <c r="B90" s="885"/>
      <c r="C90" s="1099"/>
      <c r="D90" s="890"/>
      <c r="E90" s="890"/>
      <c r="F90" s="890"/>
      <c r="G90" s="138" t="s">
        <v>1257</v>
      </c>
      <c r="H90" s="141" t="s">
        <v>1258</v>
      </c>
      <c r="I90" s="139" t="s">
        <v>3149</v>
      </c>
      <c r="J90" s="131" t="s">
        <v>208</v>
      </c>
      <c r="K90" s="145" t="s">
        <v>1260</v>
      </c>
      <c r="L90" s="400" t="str">
        <f>VLOOKUP(K90,CódigosRetorno!$A$2:$B$2000,2,FALSE)</f>
        <v>El dato ingresado como atributo @schemeAgencyName es incorrecto.</v>
      </c>
      <c r="M90" s="148" t="s">
        <v>9</v>
      </c>
    </row>
    <row r="91" spans="2:13" ht="36" x14ac:dyDescent="0.35">
      <c r="B91" s="869"/>
      <c r="C91" s="1100"/>
      <c r="D91" s="891"/>
      <c r="E91" s="891"/>
      <c r="F91" s="891"/>
      <c r="G91" s="138" t="s">
        <v>1690</v>
      </c>
      <c r="H91" s="146" t="s">
        <v>1333</v>
      </c>
      <c r="I91" s="139" t="s">
        <v>4195</v>
      </c>
      <c r="J91" s="145" t="s">
        <v>208</v>
      </c>
      <c r="K91" s="147" t="s">
        <v>1335</v>
      </c>
      <c r="L91" s="400" t="str">
        <f>VLOOKUP(K91,CódigosRetorno!$A$2:$B$2000,2,FALSE)</f>
        <v>El dato ingresado como atributo @schemeURI es incorrecto.</v>
      </c>
      <c r="M91" s="148" t="s">
        <v>9</v>
      </c>
    </row>
    <row r="92" spans="2:13" ht="24" x14ac:dyDescent="0.35">
      <c r="B92" s="868">
        <f>B83+1</f>
        <v>22</v>
      </c>
      <c r="C92" s="873" t="s">
        <v>4338</v>
      </c>
      <c r="D92" s="889" t="s">
        <v>329</v>
      </c>
      <c r="E92" s="889" t="s">
        <v>143</v>
      </c>
      <c r="F92" s="889" t="s">
        <v>300</v>
      </c>
      <c r="G92" s="889" t="s">
        <v>301</v>
      </c>
      <c r="H92" s="873" t="s">
        <v>4339</v>
      </c>
      <c r="I92" s="140" t="s">
        <v>4331</v>
      </c>
      <c r="J92" s="136" t="s">
        <v>6</v>
      </c>
      <c r="K92" s="144" t="s">
        <v>1614</v>
      </c>
      <c r="L92" s="400" t="str">
        <f>VLOOKUP(K92,CódigosRetorno!$A$2:$B$2000,2,FALSE)</f>
        <v>El dato ingresado en TaxAmount de la linea no cumple con el formato establecido</v>
      </c>
      <c r="M92" s="132" t="s">
        <v>9</v>
      </c>
    </row>
    <row r="93" spans="2:13" ht="132" x14ac:dyDescent="0.35">
      <c r="B93" s="885"/>
      <c r="C93" s="886"/>
      <c r="D93" s="890"/>
      <c r="E93" s="890"/>
      <c r="F93" s="890"/>
      <c r="G93" s="890"/>
      <c r="H93" s="886"/>
      <c r="I93" s="141" t="s">
        <v>4340</v>
      </c>
      <c r="J93" s="131" t="s">
        <v>208</v>
      </c>
      <c r="K93" s="147" t="s">
        <v>4189</v>
      </c>
      <c r="L93" s="400" t="str">
        <f>VLOOKUP(K93,CódigosRetorno!$A$2:$B$2000,2,FALSE)</f>
        <v>El monto de IGV de la línea no coincide con el valor calculado</v>
      </c>
      <c r="M93" s="132"/>
    </row>
    <row r="94" spans="2:13" ht="24" x14ac:dyDescent="0.35">
      <c r="B94" s="885"/>
      <c r="C94" s="886"/>
      <c r="D94" s="890"/>
      <c r="E94" s="890"/>
      <c r="F94" s="890"/>
      <c r="G94" s="890"/>
      <c r="H94" s="886"/>
      <c r="I94" s="141" t="s">
        <v>4341</v>
      </c>
      <c r="J94" s="131" t="s">
        <v>208</v>
      </c>
      <c r="K94" s="147" t="s">
        <v>4189</v>
      </c>
      <c r="L94" s="400" t="str">
        <f>VLOOKUP(K94,CódigosRetorno!$A$2:$B$2000,2,FALSE)</f>
        <v>El monto de IGV de la línea no coincide con el valor calculado</v>
      </c>
      <c r="M94" s="138" t="s">
        <v>9</v>
      </c>
    </row>
    <row r="95" spans="2:13" ht="24" x14ac:dyDescent="0.35">
      <c r="B95" s="885"/>
      <c r="C95" s="1099"/>
      <c r="D95" s="890"/>
      <c r="E95" s="890"/>
      <c r="F95" s="138" t="s">
        <v>144</v>
      </c>
      <c r="G95" s="131" t="s">
        <v>3849</v>
      </c>
      <c r="H95" s="146" t="s">
        <v>1570</v>
      </c>
      <c r="I95" s="141" t="s">
        <v>4322</v>
      </c>
      <c r="J95" s="131" t="s">
        <v>6</v>
      </c>
      <c r="K95" s="147" t="s">
        <v>3946</v>
      </c>
      <c r="L95" s="400" t="str">
        <f>VLOOKUP(K95,CódigosRetorno!$A$2:$B$2000,2,FALSE)</f>
        <v>La moneda debe ser la misma en todo el documento</v>
      </c>
      <c r="M95" s="138" t="s">
        <v>1295</v>
      </c>
    </row>
    <row r="96" spans="2:13" ht="24" x14ac:dyDescent="0.35">
      <c r="B96" s="885"/>
      <c r="C96" s="1099"/>
      <c r="D96" s="890"/>
      <c r="E96" s="890"/>
      <c r="F96" s="889" t="s">
        <v>664</v>
      </c>
      <c r="G96" s="868" t="s">
        <v>4342</v>
      </c>
      <c r="H96" s="873" t="s">
        <v>4335</v>
      </c>
      <c r="I96" s="139" t="s">
        <v>4343</v>
      </c>
      <c r="J96" s="145" t="s">
        <v>6</v>
      </c>
      <c r="K96" s="147" t="s">
        <v>1657</v>
      </c>
      <c r="L96" s="400" t="str">
        <f>VLOOKUP(K96,CódigosRetorno!$A$2:$B$2000,2,FALSE)</f>
        <v>El XML debe contener al menos un tributo por linea de afectacion por IGV</v>
      </c>
      <c r="M96" s="148" t="s">
        <v>9</v>
      </c>
    </row>
    <row r="97" spans="2:13" ht="24" x14ac:dyDescent="0.35">
      <c r="B97" s="885"/>
      <c r="C97" s="1099"/>
      <c r="D97" s="890"/>
      <c r="E97" s="890"/>
      <c r="F97" s="890"/>
      <c r="G97" s="885"/>
      <c r="H97" s="886"/>
      <c r="I97" s="139" t="s">
        <v>606</v>
      </c>
      <c r="J97" s="145" t="s">
        <v>6</v>
      </c>
      <c r="K97" s="147" t="s">
        <v>1651</v>
      </c>
      <c r="L97" s="400" t="str">
        <f>VLOOKUP(K97,CódigosRetorno!$A$2:$B$2000,2,FALSE)</f>
        <v>El XML no contiene el tag cac:TaxCategory/cac:TaxScheme/cbc:ID del Item</v>
      </c>
      <c r="M97" s="148" t="s">
        <v>9</v>
      </c>
    </row>
    <row r="98" spans="2:13" x14ac:dyDescent="0.35">
      <c r="B98" s="885"/>
      <c r="C98" s="1099"/>
      <c r="D98" s="890"/>
      <c r="E98" s="890"/>
      <c r="F98" s="890"/>
      <c r="G98" s="890"/>
      <c r="H98" s="886"/>
      <c r="I98" s="139" t="s">
        <v>4336</v>
      </c>
      <c r="J98" s="145" t="s">
        <v>6</v>
      </c>
      <c r="K98" s="147" t="s">
        <v>1652</v>
      </c>
      <c r="L98" s="400" t="str">
        <f>VLOOKUP(K98,CódigosRetorno!$A$2:$B$2000,2,FALSE)</f>
        <v>El codigo del tributo es invalido</v>
      </c>
      <c r="M98" s="148"/>
    </row>
    <row r="99" spans="2:13" ht="24" x14ac:dyDescent="0.35">
      <c r="B99" s="885"/>
      <c r="C99" s="1099"/>
      <c r="D99" s="890"/>
      <c r="E99" s="890"/>
      <c r="F99" s="891"/>
      <c r="G99" s="891"/>
      <c r="H99" s="874"/>
      <c r="I99" s="139" t="s">
        <v>4337</v>
      </c>
      <c r="J99" s="145" t="s">
        <v>6</v>
      </c>
      <c r="K99" s="147" t="s">
        <v>1655</v>
      </c>
      <c r="L99" s="400" t="str">
        <f>VLOOKUP(K99,CódigosRetorno!$A$2:$B$2000,2,FALSE)</f>
        <v>El código de tributo no debe repetirse a nivel de item</v>
      </c>
      <c r="M99" s="148"/>
    </row>
    <row r="100" spans="2:13" ht="24" x14ac:dyDescent="0.35">
      <c r="B100" s="885"/>
      <c r="C100" s="1099"/>
      <c r="D100" s="890"/>
      <c r="E100" s="890"/>
      <c r="F100" s="889"/>
      <c r="G100" s="138" t="s">
        <v>1661</v>
      </c>
      <c r="H100" s="141" t="s">
        <v>1329</v>
      </c>
      <c r="I100" s="139" t="s">
        <v>4194</v>
      </c>
      <c r="J100" s="131" t="s">
        <v>208</v>
      </c>
      <c r="K100" s="145" t="s">
        <v>1331</v>
      </c>
      <c r="L100" s="400" t="str">
        <f>VLOOKUP(K100,CódigosRetorno!$A$2:$B$2000,2,FALSE)</f>
        <v>El dato ingresado como atributo @schemeName es incorrecto.</v>
      </c>
      <c r="M100" s="148" t="s">
        <v>9</v>
      </c>
    </row>
    <row r="101" spans="2:13" ht="24" x14ac:dyDescent="0.35">
      <c r="B101" s="885"/>
      <c r="C101" s="1099"/>
      <c r="D101" s="890"/>
      <c r="E101" s="890"/>
      <c r="F101" s="890"/>
      <c r="G101" s="138" t="s">
        <v>1257</v>
      </c>
      <c r="H101" s="141" t="s">
        <v>1258</v>
      </c>
      <c r="I101" s="139" t="s">
        <v>3149</v>
      </c>
      <c r="J101" s="131" t="s">
        <v>208</v>
      </c>
      <c r="K101" s="145" t="s">
        <v>1260</v>
      </c>
      <c r="L101" s="400" t="str">
        <f>VLOOKUP(K101,CódigosRetorno!$A$2:$B$2000,2,FALSE)</f>
        <v>El dato ingresado como atributo @schemeAgencyName es incorrecto.</v>
      </c>
      <c r="M101" s="148" t="s">
        <v>9</v>
      </c>
    </row>
    <row r="102" spans="2:13" ht="36" x14ac:dyDescent="0.35">
      <c r="B102" s="869"/>
      <c r="C102" s="1100"/>
      <c r="D102" s="891"/>
      <c r="E102" s="891"/>
      <c r="F102" s="891"/>
      <c r="G102" s="138" t="s">
        <v>1690</v>
      </c>
      <c r="H102" s="146" t="s">
        <v>1333</v>
      </c>
      <c r="I102" s="139" t="s">
        <v>4195</v>
      </c>
      <c r="J102" s="145" t="s">
        <v>208</v>
      </c>
      <c r="K102" s="147" t="s">
        <v>1335</v>
      </c>
      <c r="L102" s="400" t="str">
        <f>VLOOKUP(K102,CódigosRetorno!$A$2:$B$2000,2,FALSE)</f>
        <v>El dato ingresado como atributo @schemeURI es incorrecto.</v>
      </c>
      <c r="M102" s="148" t="s">
        <v>9</v>
      </c>
    </row>
    <row r="103" spans="2:13" ht="36" x14ac:dyDescent="0.35">
      <c r="B103" s="868">
        <f>B92+1</f>
        <v>23</v>
      </c>
      <c r="C103" s="873" t="s">
        <v>4344</v>
      </c>
      <c r="D103" s="889" t="s">
        <v>329</v>
      </c>
      <c r="E103" s="868" t="s">
        <v>184</v>
      </c>
      <c r="F103" s="889" t="s">
        <v>1177</v>
      </c>
      <c r="G103" s="889" t="s">
        <v>1721</v>
      </c>
      <c r="H103" s="873" t="s">
        <v>1722</v>
      </c>
      <c r="I103" s="139" t="s">
        <v>4345</v>
      </c>
      <c r="J103" s="145" t="s">
        <v>6</v>
      </c>
      <c r="K103" s="147" t="s">
        <v>1724</v>
      </c>
      <c r="L103" s="400" t="str">
        <f>VLOOKUP(K103,CódigosRetorno!$A$2:$B$2000,2,FALSE)</f>
        <v>El dato ingresado como indicador de cargo/descuento no corresponde al valor esperado.</v>
      </c>
      <c r="M103" s="138"/>
    </row>
    <row r="104" spans="2:13" ht="36" x14ac:dyDescent="0.35">
      <c r="B104" s="885"/>
      <c r="C104" s="886"/>
      <c r="D104" s="890"/>
      <c r="E104" s="885"/>
      <c r="F104" s="891"/>
      <c r="G104" s="891"/>
      <c r="H104" s="874"/>
      <c r="I104" s="139" t="s">
        <v>4346</v>
      </c>
      <c r="J104" s="145" t="s">
        <v>6</v>
      </c>
      <c r="K104" s="147" t="s">
        <v>1724</v>
      </c>
      <c r="L104" s="400" t="str">
        <f>VLOOKUP(K104,CódigosRetorno!$A$2:$B$2000,2,FALSE)</f>
        <v>El dato ingresado como indicador de cargo/descuento no corresponde al valor esperado.</v>
      </c>
      <c r="M104" s="138"/>
    </row>
    <row r="105" spans="2:13" ht="24" x14ac:dyDescent="0.35">
      <c r="B105" s="885"/>
      <c r="C105" s="886"/>
      <c r="D105" s="890"/>
      <c r="E105" s="885"/>
      <c r="F105" s="889" t="s">
        <v>330</v>
      </c>
      <c r="G105" s="889" t="s">
        <v>285</v>
      </c>
      <c r="H105" s="873" t="s">
        <v>4347</v>
      </c>
      <c r="I105" s="139" t="s">
        <v>1852</v>
      </c>
      <c r="J105" s="145" t="s">
        <v>6</v>
      </c>
      <c r="K105" s="147" t="s">
        <v>1728</v>
      </c>
      <c r="L105" s="400" t="str">
        <f>VLOOKUP(K105,CódigosRetorno!$A$2:$B$2000,2,FALSE)</f>
        <v>El XML no contiene el tag o no existe informacion de codigo de motivo de cargo/descuento por item.</v>
      </c>
      <c r="M105" s="138"/>
    </row>
    <row r="106" spans="2:13" ht="24" x14ac:dyDescent="0.35">
      <c r="B106" s="885"/>
      <c r="C106" s="886"/>
      <c r="D106" s="890"/>
      <c r="E106" s="885"/>
      <c r="F106" s="891"/>
      <c r="G106" s="891"/>
      <c r="H106" s="874"/>
      <c r="I106" s="139" t="s">
        <v>4348</v>
      </c>
      <c r="J106" s="145" t="s">
        <v>208</v>
      </c>
      <c r="K106" s="147" t="s">
        <v>1733</v>
      </c>
      <c r="L106" s="400" t="str">
        <f>VLOOKUP(K106,CódigosRetorno!$A$2:$B$2000,2,FALSE)</f>
        <v>El dato ingresado como cargo/descuento no es valido a nivel de ítem.</v>
      </c>
      <c r="M106" s="138" t="s">
        <v>1731</v>
      </c>
    </row>
    <row r="107" spans="2:13" ht="24" x14ac:dyDescent="0.35">
      <c r="B107" s="885"/>
      <c r="C107" s="886"/>
      <c r="D107" s="890"/>
      <c r="E107" s="885"/>
      <c r="F107" s="872"/>
      <c r="G107" s="138" t="s">
        <v>1257</v>
      </c>
      <c r="H107" s="139" t="s">
        <v>1280</v>
      </c>
      <c r="I107" s="139" t="s">
        <v>3149</v>
      </c>
      <c r="J107" s="145" t="s">
        <v>208</v>
      </c>
      <c r="K107" s="147" t="s">
        <v>1281</v>
      </c>
      <c r="L107" s="400" t="str">
        <f>VLOOKUP(K107,CódigosRetorno!$A$2:$B$2000,2,FALSE)</f>
        <v>El dato ingresado como atributo @listAgencyName es incorrecto.</v>
      </c>
      <c r="M107" s="148" t="s">
        <v>9</v>
      </c>
    </row>
    <row r="108" spans="2:13" ht="24" x14ac:dyDescent="0.35">
      <c r="B108" s="885"/>
      <c r="C108" s="886"/>
      <c r="D108" s="890"/>
      <c r="E108" s="885"/>
      <c r="F108" s="872"/>
      <c r="G108" s="138" t="s">
        <v>1734</v>
      </c>
      <c r="H108" s="139" t="s">
        <v>1283</v>
      </c>
      <c r="I108" s="139" t="s">
        <v>4253</v>
      </c>
      <c r="J108" s="131" t="s">
        <v>208</v>
      </c>
      <c r="K108" s="145" t="s">
        <v>1285</v>
      </c>
      <c r="L108" s="400" t="str">
        <f>VLOOKUP(K108,CódigosRetorno!$A$2:$B$2000,2,FALSE)</f>
        <v>El dato ingresado como atributo @listName es incorrecto.</v>
      </c>
      <c r="M108" s="148" t="s">
        <v>9</v>
      </c>
    </row>
    <row r="109" spans="2:13" ht="36" x14ac:dyDescent="0.35">
      <c r="B109" s="885"/>
      <c r="C109" s="886"/>
      <c r="D109" s="890"/>
      <c r="E109" s="885"/>
      <c r="F109" s="872"/>
      <c r="G109" s="138" t="s">
        <v>1736</v>
      </c>
      <c r="H109" s="139" t="s">
        <v>1287</v>
      </c>
      <c r="I109" s="139" t="s">
        <v>1737</v>
      </c>
      <c r="J109" s="145" t="s">
        <v>208</v>
      </c>
      <c r="K109" s="147" t="s">
        <v>1289</v>
      </c>
      <c r="L109" s="400" t="str">
        <f>VLOOKUP(K109,CódigosRetorno!$A$2:$B$2000,2,FALSE)</f>
        <v>El dato ingresado como atributo @listURI es incorrecto.</v>
      </c>
      <c r="M109" s="148" t="s">
        <v>9</v>
      </c>
    </row>
    <row r="110" spans="2:13" ht="36" x14ac:dyDescent="0.35">
      <c r="B110" s="885"/>
      <c r="C110" s="886"/>
      <c r="D110" s="890"/>
      <c r="E110" s="885"/>
      <c r="F110" s="138" t="s">
        <v>1623</v>
      </c>
      <c r="G110" s="131" t="s">
        <v>1624</v>
      </c>
      <c r="H110" s="139" t="s">
        <v>4349</v>
      </c>
      <c r="I110" s="139" t="s">
        <v>1739</v>
      </c>
      <c r="J110" s="145" t="s">
        <v>6</v>
      </c>
      <c r="K110" s="147" t="s">
        <v>1740</v>
      </c>
      <c r="L110" s="400" t="str">
        <f>VLOOKUP(K110,CódigosRetorno!$A$2:$B$2000,2,FALSE)</f>
        <v>El factor de cargo/descuento por linea no cumple con el formato establecido.</v>
      </c>
      <c r="M110" s="138"/>
    </row>
    <row r="111" spans="2:13" ht="36" x14ac:dyDescent="0.35">
      <c r="B111" s="885"/>
      <c r="C111" s="886"/>
      <c r="D111" s="890"/>
      <c r="E111" s="885"/>
      <c r="F111" s="889" t="s">
        <v>300</v>
      </c>
      <c r="G111" s="889" t="s">
        <v>301</v>
      </c>
      <c r="H111" s="873" t="s">
        <v>1741</v>
      </c>
      <c r="I111" s="139" t="s">
        <v>1613</v>
      </c>
      <c r="J111" s="145" t="s">
        <v>6</v>
      </c>
      <c r="K111" s="147" t="s">
        <v>1742</v>
      </c>
      <c r="L111" s="400" t="str">
        <f>VLOOKUP(K111,CódigosRetorno!$A$2:$B$2000,2,FALSE)</f>
        <v>El formato ingresado en el tag cac:InvoiceLine/cac:Allowancecharge/cbc:Amount no cumple con el formato establecido</v>
      </c>
      <c r="M111" s="138"/>
    </row>
    <row r="112" spans="2:13" ht="48" x14ac:dyDescent="0.35">
      <c r="B112" s="885"/>
      <c r="C112" s="886"/>
      <c r="D112" s="890"/>
      <c r="E112" s="885"/>
      <c r="F112" s="891"/>
      <c r="G112" s="891"/>
      <c r="H112" s="874"/>
      <c r="I112" s="139" t="s">
        <v>1743</v>
      </c>
      <c r="J112" s="145" t="s">
        <v>208</v>
      </c>
      <c r="K112" s="147" t="s">
        <v>2941</v>
      </c>
      <c r="L112" s="400" t="str">
        <f>VLOOKUP(K112,CódigosRetorno!$A$2:$B$2000,2,FALSE)</f>
        <v>El valor de cargo/descuento por ítem difiere de los importes consignados.</v>
      </c>
      <c r="M112" s="138"/>
    </row>
    <row r="113" spans="2:13" ht="24" x14ac:dyDescent="0.35">
      <c r="B113" s="885"/>
      <c r="C113" s="886"/>
      <c r="D113" s="890"/>
      <c r="E113" s="885"/>
      <c r="F113" s="138" t="s">
        <v>144</v>
      </c>
      <c r="G113" s="131" t="s">
        <v>3849</v>
      </c>
      <c r="H113" s="146" t="s">
        <v>1570</v>
      </c>
      <c r="I113" s="141" t="s">
        <v>4322</v>
      </c>
      <c r="J113" s="145" t="s">
        <v>6</v>
      </c>
      <c r="K113" s="147" t="s">
        <v>3946</v>
      </c>
      <c r="L113" s="400" t="str">
        <f>VLOOKUP(K113,CódigosRetorno!$A$2:$B$2000,2,FALSE)</f>
        <v>La moneda debe ser la misma en todo el documento</v>
      </c>
      <c r="M113" s="138" t="s">
        <v>1295</v>
      </c>
    </row>
    <row r="114" spans="2:13" ht="24" x14ac:dyDescent="0.35">
      <c r="B114" s="885"/>
      <c r="C114" s="886"/>
      <c r="D114" s="890"/>
      <c r="E114" s="885"/>
      <c r="F114" s="136" t="s">
        <v>300</v>
      </c>
      <c r="G114" s="136" t="s">
        <v>301</v>
      </c>
      <c r="H114" s="139" t="s">
        <v>1745</v>
      </c>
      <c r="I114" s="139" t="s">
        <v>1613</v>
      </c>
      <c r="J114" s="145" t="s">
        <v>6</v>
      </c>
      <c r="K114" s="147" t="s">
        <v>1746</v>
      </c>
      <c r="L114" s="400" t="str">
        <f>VLOOKUP(K114,CódigosRetorno!$A$2:$B$2000,2,FALSE)</f>
        <v>El Monto base de cargo/descuento por linea no cumple con el formato establecido.</v>
      </c>
      <c r="M114" s="138"/>
    </row>
    <row r="115" spans="2:13" ht="24" x14ac:dyDescent="0.35">
      <c r="B115" s="869"/>
      <c r="C115" s="874"/>
      <c r="D115" s="891"/>
      <c r="E115" s="869"/>
      <c r="F115" s="138" t="s">
        <v>144</v>
      </c>
      <c r="G115" s="131" t="s">
        <v>3849</v>
      </c>
      <c r="H115" s="146" t="s">
        <v>1570</v>
      </c>
      <c r="I115" s="141" t="s">
        <v>4322</v>
      </c>
      <c r="J115" s="145" t="s">
        <v>6</v>
      </c>
      <c r="K115" s="147" t="s">
        <v>3946</v>
      </c>
      <c r="L115" s="400" t="str">
        <f>VLOOKUP(K115,CódigosRetorno!$A$2:$B$2000,2,FALSE)</f>
        <v>La moneda debe ser la misma en todo el documento</v>
      </c>
      <c r="M115" s="138" t="s">
        <v>1295</v>
      </c>
    </row>
    <row r="116" spans="2:13" ht="24" x14ac:dyDescent="0.35">
      <c r="B116" s="868">
        <f>B103+1</f>
        <v>24</v>
      </c>
      <c r="C116" s="873" t="s">
        <v>4350</v>
      </c>
      <c r="D116" s="889" t="s">
        <v>329</v>
      </c>
      <c r="E116" s="889" t="s">
        <v>143</v>
      </c>
      <c r="F116" s="889" t="s">
        <v>300</v>
      </c>
      <c r="G116" s="889" t="s">
        <v>301</v>
      </c>
      <c r="H116" s="873" t="s">
        <v>4196</v>
      </c>
      <c r="I116" s="139" t="s">
        <v>4351</v>
      </c>
      <c r="J116" s="145" t="s">
        <v>6</v>
      </c>
      <c r="K116" s="147" t="s">
        <v>4198</v>
      </c>
      <c r="L116" s="400" t="str">
        <f>VLOOKUP(K116,CódigosRetorno!$A$2:$B$2000,2,FALSE)</f>
        <v xml:space="preserve">Debe consignar el tag /cac:InvoiceLine/cac:ItemPriceExtension  </v>
      </c>
      <c r="M116" s="138" t="s">
        <v>9</v>
      </c>
    </row>
    <row r="117" spans="2:13" ht="36" x14ac:dyDescent="0.35">
      <c r="B117" s="885"/>
      <c r="C117" s="886"/>
      <c r="D117" s="890"/>
      <c r="E117" s="890"/>
      <c r="F117" s="890"/>
      <c r="G117" s="890"/>
      <c r="H117" s="886"/>
      <c r="I117" s="139" t="s">
        <v>1566</v>
      </c>
      <c r="J117" s="145" t="s">
        <v>6</v>
      </c>
      <c r="K117" s="147" t="s">
        <v>4199</v>
      </c>
      <c r="L117" s="400" t="str">
        <f>VLOOKUP(K117,CódigosRetorno!$A$2:$B$2000,2,FALSE)</f>
        <v>El dato ingresado en el tag /cac:InvoiceLine/cac:ItemPriceExtension/cbc:Amount no cumple con el formato establecido</v>
      </c>
      <c r="M117" s="138" t="s">
        <v>9</v>
      </c>
    </row>
    <row r="118" spans="2:13" ht="72" x14ac:dyDescent="0.35">
      <c r="B118" s="885"/>
      <c r="C118" s="886"/>
      <c r="D118" s="890"/>
      <c r="E118" s="890"/>
      <c r="F118" s="891"/>
      <c r="G118" s="891"/>
      <c r="H118" s="874"/>
      <c r="I118" s="139" t="s">
        <v>4352</v>
      </c>
      <c r="J118" s="145" t="s">
        <v>208</v>
      </c>
      <c r="K118" s="147" t="s">
        <v>4201</v>
      </c>
      <c r="L118" s="400" t="str">
        <f>VLOOKUP(K118,CódigosRetorno!$A$2:$B$2000,2,FALSE)</f>
        <v>El importe del campo /cac:InvoiceLine/cac:ItemPriceExtension/cbc:Amount no coincide con el valor calculado</v>
      </c>
      <c r="M118" s="138"/>
    </row>
    <row r="119" spans="2:13" ht="24" x14ac:dyDescent="0.35">
      <c r="B119" s="869"/>
      <c r="C119" s="874"/>
      <c r="D119" s="891"/>
      <c r="E119" s="891"/>
      <c r="F119" s="138" t="s">
        <v>144</v>
      </c>
      <c r="G119" s="131" t="s">
        <v>3849</v>
      </c>
      <c r="H119" s="146" t="s">
        <v>1570</v>
      </c>
      <c r="I119" s="141" t="s">
        <v>4322</v>
      </c>
      <c r="J119" s="145" t="s">
        <v>6</v>
      </c>
      <c r="K119" s="147" t="s">
        <v>3946</v>
      </c>
      <c r="L119" s="400" t="str">
        <f>VLOOKUP(K119,CódigosRetorno!$A$2:$B$2000,2,FALSE)</f>
        <v>La moneda debe ser la misma en todo el documento</v>
      </c>
      <c r="M119" s="138" t="s">
        <v>1295</v>
      </c>
    </row>
    <row r="120" spans="2:13" ht="24" x14ac:dyDescent="0.35">
      <c r="B120" s="956">
        <f>B116+1</f>
        <v>25</v>
      </c>
      <c r="C120" s="873" t="s">
        <v>4353</v>
      </c>
      <c r="D120" s="868" t="s">
        <v>329</v>
      </c>
      <c r="E120" s="889" t="s">
        <v>184</v>
      </c>
      <c r="F120" s="131" t="s">
        <v>664</v>
      </c>
      <c r="G120" s="138" t="s">
        <v>4100</v>
      </c>
      <c r="H120" s="139" t="s">
        <v>4354</v>
      </c>
      <c r="I120" s="141" t="s">
        <v>1902</v>
      </c>
      <c r="J120" s="145" t="s">
        <v>6</v>
      </c>
      <c r="K120" s="145" t="s">
        <v>1903</v>
      </c>
      <c r="L120" s="400" t="str">
        <f>VLOOKUP(K120,CódigosRetorno!$A$2:$B$2000,2,FALSE)</f>
        <v>El valor del atributo no se encuentra en el catálogo</v>
      </c>
      <c r="M120" s="138" t="s">
        <v>1772</v>
      </c>
    </row>
    <row r="121" spans="2:13" ht="24" x14ac:dyDescent="0.35">
      <c r="B121" s="957"/>
      <c r="C121" s="886"/>
      <c r="D121" s="885"/>
      <c r="E121" s="890"/>
      <c r="F121" s="131"/>
      <c r="G121" s="138"/>
      <c r="H121" s="139"/>
      <c r="I121" s="219" t="s">
        <v>4297</v>
      </c>
      <c r="J121" s="147" t="s">
        <v>208</v>
      </c>
      <c r="K121" s="147" t="s">
        <v>4298</v>
      </c>
      <c r="L121" s="400" t="str">
        <f>VLOOKUP(K121,CódigosRetorno!$A$2:$B$2000,2,FALSE)</f>
        <v>El codigo de leyenda no debe repetirse en el comprobante</v>
      </c>
      <c r="M121" s="138"/>
    </row>
    <row r="122" spans="2:13" ht="36" x14ac:dyDescent="0.35">
      <c r="B122" s="1136"/>
      <c r="C122" s="874"/>
      <c r="D122" s="869"/>
      <c r="E122" s="891"/>
      <c r="F122" s="131" t="s">
        <v>1558</v>
      </c>
      <c r="G122" s="138"/>
      <c r="H122" s="139" t="s">
        <v>4355</v>
      </c>
      <c r="I122" s="141" t="s">
        <v>4299</v>
      </c>
      <c r="J122" s="145" t="s">
        <v>6</v>
      </c>
      <c r="K122" s="147" t="s">
        <v>1917</v>
      </c>
      <c r="L122" s="400" t="str">
        <f>VLOOKUP(K122,CódigosRetorno!$A$2:$B$2000,2,FALSE)</f>
        <v>El dato ingresado en descripcion de leyenda no cumple con el formato establecido.</v>
      </c>
      <c r="M122" s="138"/>
    </row>
    <row r="123" spans="2:13" x14ac:dyDescent="0.35">
      <c r="B123" s="1128" t="s">
        <v>4356</v>
      </c>
      <c r="C123" s="1129"/>
      <c r="D123" s="1129"/>
      <c r="E123" s="1129"/>
      <c r="F123" s="1129"/>
      <c r="G123" s="1129"/>
      <c r="H123" s="1140"/>
      <c r="I123" s="714"/>
      <c r="J123" s="707"/>
      <c r="K123" s="708" t="s">
        <v>9</v>
      </c>
      <c r="L123" s="691" t="str">
        <f>VLOOKUP(K123,CódigosRetorno!$A$2:$B$2000,2,FALSE)</f>
        <v>-</v>
      </c>
      <c r="M123" s="709"/>
    </row>
    <row r="124" spans="2:13" ht="36" x14ac:dyDescent="0.35">
      <c r="B124" s="868">
        <f>B120+1</f>
        <v>26</v>
      </c>
      <c r="C124" s="873" t="s">
        <v>4357</v>
      </c>
      <c r="D124" s="889" t="s">
        <v>329</v>
      </c>
      <c r="E124" s="889" t="s">
        <v>143</v>
      </c>
      <c r="F124" s="889" t="s">
        <v>1490</v>
      </c>
      <c r="G124" s="889" t="s">
        <v>953</v>
      </c>
      <c r="H124" s="873" t="s">
        <v>4204</v>
      </c>
      <c r="I124" s="141" t="s">
        <v>1487</v>
      </c>
      <c r="J124" s="131" t="s">
        <v>6</v>
      </c>
      <c r="K124" s="147" t="s">
        <v>4358</v>
      </c>
      <c r="L124" s="400" t="str">
        <f>VLOOKUP(K124,CódigosRetorno!$A$2:$B$2000,2,FALSE)</f>
        <v>El dato ingresado en el tag cac:SubInvoiceLine/cbc:ID no cumple con el formato establecido</v>
      </c>
      <c r="M124" s="138" t="s">
        <v>9</v>
      </c>
    </row>
    <row r="125" spans="2:13" ht="36" x14ac:dyDescent="0.35">
      <c r="B125" s="869"/>
      <c r="C125" s="874"/>
      <c r="D125" s="891"/>
      <c r="E125" s="891"/>
      <c r="F125" s="891"/>
      <c r="G125" s="891"/>
      <c r="H125" s="874"/>
      <c r="I125" s="141" t="s">
        <v>4207</v>
      </c>
      <c r="J125" s="131" t="s">
        <v>6</v>
      </c>
      <c r="K125" s="147" t="s">
        <v>4359</v>
      </c>
      <c r="L125" s="400" t="str">
        <f>VLOOKUP(K125,CódigosRetorno!$A$2:$B$2000,2,FALSE)</f>
        <v>El dato ingresado en el tag /cac:SubInvoiceLine/cbc:ID no debe repetirse en el mismo cac:InvoiceLine</v>
      </c>
      <c r="M125" s="138" t="s">
        <v>9</v>
      </c>
    </row>
    <row r="126" spans="2:13" ht="24" x14ac:dyDescent="0.35">
      <c r="B126" s="868">
        <f>B124+1</f>
        <v>27</v>
      </c>
      <c r="C126" s="873" t="s">
        <v>1489</v>
      </c>
      <c r="D126" s="889" t="s">
        <v>329</v>
      </c>
      <c r="E126" s="889" t="s">
        <v>143</v>
      </c>
      <c r="F126" s="131" t="s">
        <v>1490</v>
      </c>
      <c r="G126" s="131" t="s">
        <v>3936</v>
      </c>
      <c r="H126" s="141" t="s">
        <v>4360</v>
      </c>
      <c r="I126" s="139" t="s">
        <v>1492</v>
      </c>
      <c r="J126" s="131" t="s">
        <v>6</v>
      </c>
      <c r="K126" s="145" t="s">
        <v>1493</v>
      </c>
      <c r="L126" s="400" t="str">
        <f>VLOOKUP(K126,CódigosRetorno!$A$2:$B$2000,2,FALSE)</f>
        <v>Es obligatorio indicar la unidad de medida del ítem</v>
      </c>
      <c r="M126" s="138" t="s">
        <v>1500</v>
      </c>
    </row>
    <row r="127" spans="2:13" ht="24" x14ac:dyDescent="0.35">
      <c r="B127" s="885"/>
      <c r="C127" s="886"/>
      <c r="D127" s="890"/>
      <c r="E127" s="890"/>
      <c r="F127" s="889"/>
      <c r="G127" s="889"/>
      <c r="H127" s="139" t="s">
        <v>1497</v>
      </c>
      <c r="I127" s="139" t="s">
        <v>4361</v>
      </c>
      <c r="J127" s="131" t="s">
        <v>208</v>
      </c>
      <c r="K127" s="145" t="s">
        <v>1499</v>
      </c>
      <c r="L127" s="400" t="str">
        <f>VLOOKUP(K127,CódigosRetorno!$A$2:$B$2000,2,FALSE)</f>
        <v>El dato ingresado como atributo @unitCodeListID es incorrecto.</v>
      </c>
      <c r="M127" s="138" t="s">
        <v>1500</v>
      </c>
    </row>
    <row r="128" spans="2:13" ht="24" x14ac:dyDescent="0.35">
      <c r="B128" s="869"/>
      <c r="C128" s="874"/>
      <c r="D128" s="891"/>
      <c r="E128" s="891"/>
      <c r="F128" s="891"/>
      <c r="G128" s="891"/>
      <c r="H128" s="139" t="s">
        <v>1501</v>
      </c>
      <c r="I128" s="139" t="s">
        <v>4362</v>
      </c>
      <c r="J128" s="145" t="s">
        <v>208</v>
      </c>
      <c r="K128" s="147" t="s">
        <v>1502</v>
      </c>
      <c r="L128" s="400" t="str">
        <f>VLOOKUP(K128,CódigosRetorno!$A$2:$B$2000,2,FALSE)</f>
        <v>El dato ingresado como atributo @unitCodeListAgencyName es incorrecto.</v>
      </c>
      <c r="M128" s="148" t="s">
        <v>9</v>
      </c>
    </row>
    <row r="129" spans="2:13" ht="24" x14ac:dyDescent="0.35">
      <c r="B129" s="868">
        <f>B126+1</f>
        <v>28</v>
      </c>
      <c r="C129" s="873" t="s">
        <v>1503</v>
      </c>
      <c r="D129" s="889" t="s">
        <v>329</v>
      </c>
      <c r="E129" s="889" t="s">
        <v>143</v>
      </c>
      <c r="F129" s="889" t="s">
        <v>960</v>
      </c>
      <c r="G129" s="889" t="s">
        <v>961</v>
      </c>
      <c r="H129" s="873" t="s">
        <v>4363</v>
      </c>
      <c r="I129" s="139" t="s">
        <v>66</v>
      </c>
      <c r="J129" s="145" t="s">
        <v>6</v>
      </c>
      <c r="K129" s="147" t="s">
        <v>1506</v>
      </c>
      <c r="L129" s="400" t="str">
        <f>VLOOKUP(K129,CódigosRetorno!$A$2:$B$2000,2,FALSE)</f>
        <v>El XML no contiene el tag InvoicedQuantity en el detalle de los Items o es cero (0)</v>
      </c>
      <c r="M129" s="138" t="s">
        <v>9</v>
      </c>
    </row>
    <row r="130" spans="2:13" ht="24" x14ac:dyDescent="0.35">
      <c r="B130" s="869"/>
      <c r="C130" s="874"/>
      <c r="D130" s="891"/>
      <c r="E130" s="891"/>
      <c r="F130" s="891"/>
      <c r="G130" s="891"/>
      <c r="H130" s="874"/>
      <c r="I130" s="139" t="s">
        <v>964</v>
      </c>
      <c r="J130" s="145" t="s">
        <v>6</v>
      </c>
      <c r="K130" s="147" t="s">
        <v>1507</v>
      </c>
      <c r="L130" s="400" t="str">
        <f>VLOOKUP(K130,CódigosRetorno!$A$2:$B$2000,2,FALSE)</f>
        <v>InvoicedQuantity El dato ingresado no cumple con el estandar</v>
      </c>
      <c r="M130" s="138" t="s">
        <v>9</v>
      </c>
    </row>
    <row r="131" spans="2:13" ht="24" x14ac:dyDescent="0.35">
      <c r="B131" s="868">
        <f>B129+1</f>
        <v>29</v>
      </c>
      <c r="C131" s="873" t="s">
        <v>4364</v>
      </c>
      <c r="D131" s="889" t="s">
        <v>329</v>
      </c>
      <c r="E131" s="889" t="s">
        <v>143</v>
      </c>
      <c r="F131" s="889" t="s">
        <v>1558</v>
      </c>
      <c r="G131" s="889"/>
      <c r="H131" s="873" t="s">
        <v>4219</v>
      </c>
      <c r="I131" s="139" t="s">
        <v>606</v>
      </c>
      <c r="J131" s="145" t="s">
        <v>6</v>
      </c>
      <c r="K131" s="147" t="s">
        <v>1560</v>
      </c>
      <c r="L131" s="400" t="str">
        <f>VLOOKUP(K131,CódigosRetorno!$A$2:$B$2000,2,FALSE)</f>
        <v>El XML no contiene el tag cac:Item/cbc:Description en el detalle de los Items</v>
      </c>
      <c r="M131" s="138" t="s">
        <v>9</v>
      </c>
    </row>
    <row r="132" spans="2:13" ht="36" x14ac:dyDescent="0.35">
      <c r="B132" s="869"/>
      <c r="C132" s="874"/>
      <c r="D132" s="891"/>
      <c r="E132" s="891"/>
      <c r="F132" s="891"/>
      <c r="G132" s="891"/>
      <c r="H132" s="874"/>
      <c r="I132" s="141" t="s">
        <v>4299</v>
      </c>
      <c r="J132" s="145" t="s">
        <v>6</v>
      </c>
      <c r="K132" s="147" t="s">
        <v>1562</v>
      </c>
      <c r="L132" s="400" t="str">
        <f>VLOOKUP(K132,CódigosRetorno!$A$2:$B$2000,2,FALSE)</f>
        <v>El XML no contiene el tag o no existe informacion de cac:Item/cbc:Description del item</v>
      </c>
      <c r="M132" s="138" t="s">
        <v>9</v>
      </c>
    </row>
    <row r="133" spans="2:13" ht="36" x14ac:dyDescent="0.35">
      <c r="B133" s="868">
        <f>B131+1</f>
        <v>30</v>
      </c>
      <c r="C133" s="1098" t="s">
        <v>4365</v>
      </c>
      <c r="D133" s="889" t="s">
        <v>329</v>
      </c>
      <c r="E133" s="889" t="s">
        <v>143</v>
      </c>
      <c r="F133" s="889" t="s">
        <v>960</v>
      </c>
      <c r="G133" s="889" t="s">
        <v>961</v>
      </c>
      <c r="H133" s="873" t="s">
        <v>4366</v>
      </c>
      <c r="I133" s="139" t="s">
        <v>66</v>
      </c>
      <c r="J133" s="145" t="s">
        <v>6</v>
      </c>
      <c r="K133" s="147" t="s">
        <v>1565</v>
      </c>
      <c r="L133" s="400" t="str">
        <f>VLOOKUP(K133,CódigosRetorno!$A$2:$B$2000,2,FALSE)</f>
        <v>El XML no contiene el tag cac:Price/cbc:PriceAmount en el detalle de los Items</v>
      </c>
      <c r="M133" s="138" t="s">
        <v>9</v>
      </c>
    </row>
    <row r="134" spans="2:13" ht="36" x14ac:dyDescent="0.35">
      <c r="B134" s="885"/>
      <c r="C134" s="1099"/>
      <c r="D134" s="890"/>
      <c r="E134" s="890"/>
      <c r="F134" s="890"/>
      <c r="G134" s="891"/>
      <c r="H134" s="874"/>
      <c r="I134" s="139" t="s">
        <v>1566</v>
      </c>
      <c r="J134" s="145" t="s">
        <v>6</v>
      </c>
      <c r="K134" s="147" t="s">
        <v>1567</v>
      </c>
      <c r="L134" s="400" t="str">
        <f>VLOOKUP(K134,CódigosRetorno!$A$2:$B$2000,2,FALSE)</f>
        <v>El dato ingresado en PriceAmount del Valor de venta unitario por item no cumple con el formato establecido</v>
      </c>
      <c r="M134" s="138" t="s">
        <v>9</v>
      </c>
    </row>
    <row r="135" spans="2:13" ht="24" x14ac:dyDescent="0.35">
      <c r="B135" s="869"/>
      <c r="C135" s="1100"/>
      <c r="D135" s="891"/>
      <c r="E135" s="891"/>
      <c r="F135" s="891"/>
      <c r="G135" s="131" t="s">
        <v>3849</v>
      </c>
      <c r="H135" s="95" t="s">
        <v>1570</v>
      </c>
      <c r="I135" s="141" t="s">
        <v>4322</v>
      </c>
      <c r="J135" s="145" t="s">
        <v>6</v>
      </c>
      <c r="K135" s="147" t="s">
        <v>3946</v>
      </c>
      <c r="L135" s="400" t="str">
        <f>VLOOKUP(K135,CódigosRetorno!$A$2:$B$2000,2,FALSE)</f>
        <v>La moneda debe ser la misma en todo el documento</v>
      </c>
      <c r="M135" s="138" t="s">
        <v>1295</v>
      </c>
    </row>
    <row r="136" spans="2:13" ht="36" x14ac:dyDescent="0.35">
      <c r="B136" s="868">
        <f>B133+1</f>
        <v>31</v>
      </c>
      <c r="C136" s="1098" t="s">
        <v>4367</v>
      </c>
      <c r="D136" s="889" t="s">
        <v>329</v>
      </c>
      <c r="E136" s="889" t="s">
        <v>143</v>
      </c>
      <c r="F136" s="889" t="s">
        <v>300</v>
      </c>
      <c r="G136" s="889" t="s">
        <v>301</v>
      </c>
      <c r="H136" s="873" t="s">
        <v>4222</v>
      </c>
      <c r="I136" s="139" t="s">
        <v>1613</v>
      </c>
      <c r="J136" s="145" t="s">
        <v>6</v>
      </c>
      <c r="K136" s="147" t="s">
        <v>4223</v>
      </c>
      <c r="L136" s="400" t="str">
        <f>VLOOKUP(K136,CódigosRetorno!$A$2:$B$2000,2,FALSE)</f>
        <v>El dato ingresado en el tag /cac:SubInvoiceLine/cbc:LineExtensionAmount no cumple con el formato establecido</v>
      </c>
      <c r="M136" s="138" t="s">
        <v>9</v>
      </c>
    </row>
    <row r="137" spans="2:13" ht="60" x14ac:dyDescent="0.35">
      <c r="B137" s="885"/>
      <c r="C137" s="1099"/>
      <c r="D137" s="890"/>
      <c r="E137" s="890"/>
      <c r="F137" s="890"/>
      <c r="G137" s="891"/>
      <c r="H137" s="874"/>
      <c r="I137" s="139" t="s">
        <v>4368</v>
      </c>
      <c r="J137" s="145" t="s">
        <v>208</v>
      </c>
      <c r="K137" s="147" t="s">
        <v>4369</v>
      </c>
      <c r="L137" s="400" t="str">
        <f>VLOOKUP(K137,CódigosRetorno!$A$2:$B$2000,2,FALSE)</f>
        <v>El importe del campo /cac:InvoiceLine/cac:SubInvoiceLine/cbc:LineExtensionAmount no coincide con el valor calculado</v>
      </c>
      <c r="M137" s="138" t="s">
        <v>9</v>
      </c>
    </row>
    <row r="138" spans="2:13" ht="24" x14ac:dyDescent="0.35">
      <c r="B138" s="869"/>
      <c r="C138" s="1100"/>
      <c r="D138" s="891"/>
      <c r="E138" s="891"/>
      <c r="F138" s="891"/>
      <c r="G138" s="131" t="s">
        <v>3849</v>
      </c>
      <c r="H138" s="95" t="s">
        <v>1570</v>
      </c>
      <c r="I138" s="141" t="s">
        <v>4322</v>
      </c>
      <c r="J138" s="145" t="s">
        <v>6</v>
      </c>
      <c r="K138" s="147" t="s">
        <v>3946</v>
      </c>
      <c r="L138" s="400" t="str">
        <f>VLOOKUP(K138,CódigosRetorno!$A$2:$B$2000,2,FALSE)</f>
        <v>La moneda debe ser la misma en todo el documento</v>
      </c>
      <c r="M138" s="138" t="s">
        <v>1295</v>
      </c>
    </row>
    <row r="139" spans="2:13" ht="24" x14ac:dyDescent="0.35">
      <c r="B139" s="868">
        <f>B136+1</f>
        <v>32</v>
      </c>
      <c r="C139" s="873" t="s">
        <v>4370</v>
      </c>
      <c r="D139" s="889" t="s">
        <v>329</v>
      </c>
      <c r="E139" s="889" t="s">
        <v>143</v>
      </c>
      <c r="F139" s="889" t="s">
        <v>300</v>
      </c>
      <c r="G139" s="889" t="s">
        <v>301</v>
      </c>
      <c r="H139" s="873" t="s">
        <v>4371</v>
      </c>
      <c r="I139" s="141" t="s">
        <v>4372</v>
      </c>
      <c r="J139" s="131" t="s">
        <v>6</v>
      </c>
      <c r="K139" s="147" t="s">
        <v>4373</v>
      </c>
      <c r="L139" s="400" t="str">
        <f>VLOOKUP(K139,CódigosRetorno!$A$2:$B$2000,2,FALSE)</f>
        <v>No existe el tag cac:TaxTotal en el /Invoice/cac:InvoiceLine/cac:SubInvoiceLine</v>
      </c>
      <c r="M139" s="138"/>
    </row>
    <row r="140" spans="2:13" ht="24" x14ac:dyDescent="0.35">
      <c r="B140" s="885"/>
      <c r="C140" s="886"/>
      <c r="D140" s="890"/>
      <c r="E140" s="890"/>
      <c r="F140" s="890"/>
      <c r="G140" s="890"/>
      <c r="H140" s="886"/>
      <c r="I140" s="139" t="s">
        <v>4374</v>
      </c>
      <c r="J140" s="131" t="s">
        <v>6</v>
      </c>
      <c r="K140" s="79" t="s">
        <v>4375</v>
      </c>
      <c r="L140" s="400" t="str">
        <f>VLOOKUP(K140,CódigosRetorno!$A$2:$B$2000,2,FALSE)</f>
        <v>El tag cac:TaxTotal no debe repetirse en el /Invoice/cac:InvoiceLine/cac:SubInvoiceLine</v>
      </c>
      <c r="M140" s="138"/>
    </row>
    <row r="141" spans="2:13" ht="36" x14ac:dyDescent="0.35">
      <c r="B141" s="885"/>
      <c r="C141" s="886"/>
      <c r="D141" s="890"/>
      <c r="E141" s="890"/>
      <c r="F141" s="890"/>
      <c r="G141" s="890"/>
      <c r="H141" s="886"/>
      <c r="I141" s="139" t="s">
        <v>1599</v>
      </c>
      <c r="J141" s="131" t="s">
        <v>6</v>
      </c>
      <c r="K141" s="145" t="s">
        <v>4376</v>
      </c>
      <c r="L141" s="400" t="str">
        <f>VLOOKUP(K141,CódigosRetorno!$A$2:$B$2000,2,FALSE)</f>
        <v>El dato ingresado en el tag /cac:SubInvoiceLine/cac:TaxTotal/cbc:TaxAmount no cumple el formato establecido</v>
      </c>
      <c r="M141" s="138"/>
    </row>
    <row r="142" spans="2:13" ht="36" x14ac:dyDescent="0.35">
      <c r="B142" s="885"/>
      <c r="C142" s="886"/>
      <c r="D142" s="890"/>
      <c r="E142" s="890"/>
      <c r="F142" s="890"/>
      <c r="G142" s="890"/>
      <c r="H142" s="886"/>
      <c r="I142" s="139" t="s">
        <v>4377</v>
      </c>
      <c r="J142" s="131" t="s">
        <v>208</v>
      </c>
      <c r="K142" s="145" t="s">
        <v>4378</v>
      </c>
      <c r="L142" s="400" t="str">
        <f>VLOOKUP(K142,CódigosRetorno!$A$2:$B$2000,2,FALSE)</f>
        <v>El importe del campo /cac:SubInvoiceLine/cac:TaxTotal/cbc:TaxAmount no coincide con el valor calculado</v>
      </c>
      <c r="M142" s="138"/>
    </row>
    <row r="143" spans="2:13" ht="24" x14ac:dyDescent="0.35">
      <c r="B143" s="869"/>
      <c r="C143" s="874"/>
      <c r="D143" s="891"/>
      <c r="E143" s="891"/>
      <c r="F143" s="138" t="s">
        <v>144</v>
      </c>
      <c r="G143" s="131" t="s">
        <v>3849</v>
      </c>
      <c r="H143" s="146" t="s">
        <v>1570</v>
      </c>
      <c r="I143" s="141" t="s">
        <v>4322</v>
      </c>
      <c r="J143" s="145" t="s">
        <v>6</v>
      </c>
      <c r="K143" s="147" t="s">
        <v>3946</v>
      </c>
      <c r="L143" s="400" t="str">
        <f>VLOOKUP(K143,CódigosRetorno!$A$2:$B$2000,2,FALSE)</f>
        <v>La moneda debe ser la misma en todo el documento</v>
      </c>
      <c r="M143" s="138" t="s">
        <v>1295</v>
      </c>
    </row>
    <row r="144" spans="2:13" ht="36" x14ac:dyDescent="0.35">
      <c r="B144" s="868">
        <f>B139+1</f>
        <v>33</v>
      </c>
      <c r="C144" s="1098" t="s">
        <v>4379</v>
      </c>
      <c r="D144" s="889" t="s">
        <v>329</v>
      </c>
      <c r="E144" s="889" t="s">
        <v>184</v>
      </c>
      <c r="F144" s="131" t="s">
        <v>300</v>
      </c>
      <c r="G144" s="131" t="s">
        <v>301</v>
      </c>
      <c r="H144" s="141" t="s">
        <v>4380</v>
      </c>
      <c r="I144" s="139" t="s">
        <v>1613</v>
      </c>
      <c r="J144" s="145" t="s">
        <v>6</v>
      </c>
      <c r="K144" s="147" t="s">
        <v>4228</v>
      </c>
      <c r="L144" s="400" t="str">
        <f>VLOOKUP(K144,CódigosRetorno!$A$2:$B$2000,2,FALSE)</f>
        <v xml:space="preserve">El dato ingresado en el tag /cac:SubInvoiceLine/cac:TaxTotal/cac:TaxSubtotal/cbc:TaxAmount no cumple el formato establecido </v>
      </c>
      <c r="M144" s="148" t="s">
        <v>9</v>
      </c>
    </row>
    <row r="145" spans="2:13" ht="24" x14ac:dyDescent="0.35">
      <c r="B145" s="885"/>
      <c r="C145" s="1099"/>
      <c r="D145" s="890"/>
      <c r="E145" s="890"/>
      <c r="F145" s="138" t="s">
        <v>144</v>
      </c>
      <c r="G145" s="131" t="s">
        <v>3849</v>
      </c>
      <c r="H145" s="146" t="s">
        <v>1570</v>
      </c>
      <c r="I145" s="141" t="s">
        <v>4322</v>
      </c>
      <c r="J145" s="145" t="s">
        <v>6</v>
      </c>
      <c r="K145" s="147" t="s">
        <v>3946</v>
      </c>
      <c r="L145" s="400" t="str">
        <f>VLOOKUP(K145,CódigosRetorno!$A$2:$B$2000,2,FALSE)</f>
        <v>La moneda debe ser la misma en todo el documento</v>
      </c>
      <c r="M145" s="138" t="s">
        <v>1295</v>
      </c>
    </row>
    <row r="146" spans="2:13" ht="24" x14ac:dyDescent="0.35">
      <c r="B146" s="885"/>
      <c r="C146" s="1099"/>
      <c r="D146" s="890"/>
      <c r="E146" s="890"/>
      <c r="F146" s="889" t="s">
        <v>330</v>
      </c>
      <c r="G146" s="889" t="s">
        <v>4381</v>
      </c>
      <c r="H146" s="873" t="s">
        <v>4382</v>
      </c>
      <c r="I146" s="139" t="s">
        <v>4383</v>
      </c>
      <c r="J146" s="145" t="s">
        <v>6</v>
      </c>
      <c r="K146" s="147" t="s">
        <v>1684</v>
      </c>
      <c r="L146" s="400" t="str">
        <f>VLOOKUP(K146,CódigosRetorno!$A$2:$B$2000,2,FALSE)</f>
        <v>Si existe monto de ISC en el ITEM debe especificar el sistema de calculo</v>
      </c>
      <c r="M146" s="148" t="s">
        <v>9</v>
      </c>
    </row>
    <row r="147" spans="2:13" ht="24" x14ac:dyDescent="0.35">
      <c r="B147" s="885"/>
      <c r="C147" s="1099"/>
      <c r="D147" s="890"/>
      <c r="E147" s="890"/>
      <c r="F147" s="890"/>
      <c r="G147" s="890"/>
      <c r="H147" s="886"/>
      <c r="I147" s="139" t="s">
        <v>4384</v>
      </c>
      <c r="J147" s="145" t="s">
        <v>6</v>
      </c>
      <c r="K147" s="147" t="s">
        <v>1686</v>
      </c>
      <c r="L147" s="400" t="str">
        <f>VLOOKUP(K147,CódigosRetorno!$A$2:$B$2000,2,FALSE)</f>
        <v>Solo debe consignar sistema de calculo si el tributo es ISC</v>
      </c>
      <c r="M147" s="148" t="s">
        <v>9</v>
      </c>
    </row>
    <row r="148" spans="2:13" ht="24" x14ac:dyDescent="0.35">
      <c r="B148" s="885"/>
      <c r="C148" s="1099"/>
      <c r="D148" s="890"/>
      <c r="E148" s="890"/>
      <c r="F148" s="891"/>
      <c r="G148" s="891"/>
      <c r="H148" s="874"/>
      <c r="I148" s="139" t="s">
        <v>4385</v>
      </c>
      <c r="J148" s="145" t="s">
        <v>6</v>
      </c>
      <c r="K148" s="147" t="s">
        <v>1688</v>
      </c>
      <c r="L148" s="400" t="str">
        <f>VLOOKUP(K148,CódigosRetorno!$A$2:$B$2000,2,FALSE)</f>
        <v>El sistema de calculo del ISC es incorrecto</v>
      </c>
      <c r="M148" s="138" t="s">
        <v>1689</v>
      </c>
    </row>
    <row r="149" spans="2:13" ht="36" x14ac:dyDescent="0.35">
      <c r="B149" s="885"/>
      <c r="C149" s="1099"/>
      <c r="D149" s="890"/>
      <c r="E149" s="890"/>
      <c r="F149" s="889" t="s">
        <v>664</v>
      </c>
      <c r="G149" s="889" t="s">
        <v>4334</v>
      </c>
      <c r="H149" s="873" t="s">
        <v>4386</v>
      </c>
      <c r="I149" s="139" t="s">
        <v>66</v>
      </c>
      <c r="J149" s="145" t="s">
        <v>6</v>
      </c>
      <c r="K149" s="147" t="s">
        <v>4387</v>
      </c>
      <c r="L149" s="400" t="str">
        <f>VLOOKUP(K149,CódigosRetorno!$A$2:$B$2000,2,FALSE)</f>
        <v>El XML no contiene el tag cac:TaxCategory/cac:TaxScheme/cbc:ID del /cac:SubInvoiceLine</v>
      </c>
      <c r="M149" s="138"/>
    </row>
    <row r="150" spans="2:13" x14ac:dyDescent="0.35">
      <c r="B150" s="885"/>
      <c r="C150" s="1099"/>
      <c r="D150" s="890"/>
      <c r="E150" s="890"/>
      <c r="F150" s="890"/>
      <c r="G150" s="890"/>
      <c r="H150" s="886"/>
      <c r="I150" s="139" t="s">
        <v>4336</v>
      </c>
      <c r="J150" s="145" t="s">
        <v>6</v>
      </c>
      <c r="K150" s="147" t="s">
        <v>1652</v>
      </c>
      <c r="L150" s="400" t="str">
        <f>VLOOKUP(K150,CódigosRetorno!$A$2:$B$2000,2,FALSE)</f>
        <v>El codigo del tributo es invalido</v>
      </c>
      <c r="M150" s="138"/>
    </row>
    <row r="151" spans="2:13" ht="24" x14ac:dyDescent="0.35">
      <c r="B151" s="885"/>
      <c r="C151" s="1099"/>
      <c r="D151" s="890"/>
      <c r="E151" s="890"/>
      <c r="F151" s="891"/>
      <c r="G151" s="891"/>
      <c r="H151" s="874"/>
      <c r="I151" s="139" t="s">
        <v>4337</v>
      </c>
      <c r="J151" s="145" t="s">
        <v>6</v>
      </c>
      <c r="K151" s="147" t="s">
        <v>4388</v>
      </c>
      <c r="L151" s="400" t="str">
        <f>VLOOKUP(K151,CódigosRetorno!$A$2:$B$2000,2,FALSE)</f>
        <v>El código de tributo no debe repetirse a nivel del /cac:SubInvoiceLine</v>
      </c>
      <c r="M151" s="138"/>
    </row>
    <row r="152" spans="2:13" ht="24" x14ac:dyDescent="0.35">
      <c r="B152" s="885"/>
      <c r="C152" s="1099"/>
      <c r="D152" s="890"/>
      <c r="E152" s="890"/>
      <c r="F152" s="889"/>
      <c r="G152" s="138" t="s">
        <v>1661</v>
      </c>
      <c r="H152" s="141" t="s">
        <v>1329</v>
      </c>
      <c r="I152" s="139" t="s">
        <v>4194</v>
      </c>
      <c r="J152" s="131" t="s">
        <v>208</v>
      </c>
      <c r="K152" s="145" t="s">
        <v>1331</v>
      </c>
      <c r="L152" s="400" t="str">
        <f>VLOOKUP(K152,CódigosRetorno!$A$2:$B$2000,2,FALSE)</f>
        <v>El dato ingresado como atributo @schemeName es incorrecto.</v>
      </c>
      <c r="M152" s="148" t="s">
        <v>9</v>
      </c>
    </row>
    <row r="153" spans="2:13" ht="24" x14ac:dyDescent="0.35">
      <c r="B153" s="885"/>
      <c r="C153" s="1099"/>
      <c r="D153" s="890"/>
      <c r="E153" s="890"/>
      <c r="F153" s="890"/>
      <c r="G153" s="138" t="s">
        <v>1257</v>
      </c>
      <c r="H153" s="141" t="s">
        <v>1258</v>
      </c>
      <c r="I153" s="139" t="s">
        <v>3149</v>
      </c>
      <c r="J153" s="131" t="s">
        <v>208</v>
      </c>
      <c r="K153" s="145" t="s">
        <v>1260</v>
      </c>
      <c r="L153" s="400" t="str">
        <f>VLOOKUP(K153,CódigosRetorno!$A$2:$B$2000,2,FALSE)</f>
        <v>El dato ingresado como atributo @schemeAgencyName es incorrecto.</v>
      </c>
      <c r="M153" s="148" t="s">
        <v>9</v>
      </c>
    </row>
    <row r="154" spans="2:13" ht="36" x14ac:dyDescent="0.35">
      <c r="B154" s="869"/>
      <c r="C154" s="1100"/>
      <c r="D154" s="891"/>
      <c r="E154" s="891"/>
      <c r="F154" s="891"/>
      <c r="G154" s="138" t="s">
        <v>1690</v>
      </c>
      <c r="H154" s="146" t="s">
        <v>1333</v>
      </c>
      <c r="I154" s="139" t="s">
        <v>4195</v>
      </c>
      <c r="J154" s="145" t="s">
        <v>208</v>
      </c>
      <c r="K154" s="147" t="s">
        <v>1335</v>
      </c>
      <c r="L154" s="400" t="str">
        <f>VLOOKUP(K154,CódigosRetorno!$A$2:$B$2000,2,FALSE)</f>
        <v>El dato ingresado como atributo @schemeURI es incorrecto.</v>
      </c>
      <c r="M154" s="148" t="s">
        <v>9</v>
      </c>
    </row>
    <row r="155" spans="2:13" ht="48" x14ac:dyDescent="0.35">
      <c r="B155" s="868">
        <f>B144+1</f>
        <v>34</v>
      </c>
      <c r="C155" s="1098" t="s">
        <v>4389</v>
      </c>
      <c r="D155" s="889" t="s">
        <v>329</v>
      </c>
      <c r="E155" s="889" t="s">
        <v>143</v>
      </c>
      <c r="F155" s="131" t="s">
        <v>300</v>
      </c>
      <c r="G155" s="131" t="s">
        <v>301</v>
      </c>
      <c r="H155" s="141" t="s">
        <v>4390</v>
      </c>
      <c r="I155" s="139" t="s">
        <v>1613</v>
      </c>
      <c r="J155" s="145" t="s">
        <v>6</v>
      </c>
      <c r="K155" s="147" t="s">
        <v>4231</v>
      </c>
      <c r="L155" s="400" t="str">
        <f>VLOOKUP(K155,CódigosRetorno!$A$2:$B$2000,2,FALSE)</f>
        <v xml:space="preserve">El dato ingresado en el tag /cac:SubInvoiceLine/cac:TaxTotal/cac:TaxSubtotal/cbc:TaxableAmount no cumple el formato establecido </v>
      </c>
      <c r="M155" s="148" t="s">
        <v>9</v>
      </c>
    </row>
    <row r="156" spans="2:13" ht="24" x14ac:dyDescent="0.35">
      <c r="B156" s="885"/>
      <c r="C156" s="1099"/>
      <c r="D156" s="890"/>
      <c r="E156" s="890"/>
      <c r="F156" s="138" t="s">
        <v>144</v>
      </c>
      <c r="G156" s="131" t="s">
        <v>3849</v>
      </c>
      <c r="H156" s="146" t="s">
        <v>1570</v>
      </c>
      <c r="I156" s="141" t="s">
        <v>4322</v>
      </c>
      <c r="J156" s="145" t="s">
        <v>6</v>
      </c>
      <c r="K156" s="147" t="s">
        <v>3946</v>
      </c>
      <c r="L156" s="400" t="str">
        <f>VLOOKUP(K156,CódigosRetorno!$A$2:$B$2000,2,FALSE)</f>
        <v>La moneda debe ser la misma en todo el documento</v>
      </c>
      <c r="M156" s="138" t="s">
        <v>1295</v>
      </c>
    </row>
    <row r="157" spans="2:13" ht="36" x14ac:dyDescent="0.35">
      <c r="B157" s="885"/>
      <c r="C157" s="1099"/>
      <c r="D157" s="890"/>
      <c r="E157" s="890"/>
      <c r="F157" s="889" t="s">
        <v>300</v>
      </c>
      <c r="G157" s="889" t="s">
        <v>301</v>
      </c>
      <c r="H157" s="873" t="s">
        <v>4380</v>
      </c>
      <c r="I157" s="139" t="s">
        <v>1613</v>
      </c>
      <c r="J157" s="145" t="s">
        <v>6</v>
      </c>
      <c r="K157" s="147" t="s">
        <v>4228</v>
      </c>
      <c r="L157" s="400" t="str">
        <f>VLOOKUP(K157,CódigosRetorno!$A$2:$B$2000,2,FALSE)</f>
        <v xml:space="preserve">El dato ingresado en el tag /cac:SubInvoiceLine/cac:TaxTotal/cac:TaxSubtotal/cbc:TaxAmount no cumple el formato establecido </v>
      </c>
      <c r="M157" s="148" t="s">
        <v>9</v>
      </c>
    </row>
    <row r="158" spans="2:13" ht="36" x14ac:dyDescent="0.35">
      <c r="B158" s="885"/>
      <c r="C158" s="1099"/>
      <c r="D158" s="890"/>
      <c r="E158" s="890"/>
      <c r="F158" s="890"/>
      <c r="G158" s="890"/>
      <c r="H158" s="886"/>
      <c r="I158" s="139" t="s">
        <v>4391</v>
      </c>
      <c r="J158" s="145" t="s">
        <v>208</v>
      </c>
      <c r="K158" s="147" t="s">
        <v>4234</v>
      </c>
      <c r="L158" s="400" t="str">
        <f>VLOOKUP(K158,CódigosRetorno!$A$2:$B$2000,2,FALSE)</f>
        <v>El monto de IGV a nivel de /cac:SubInvoiceLine no coincide con el valor calculado</v>
      </c>
      <c r="M158" s="148" t="s">
        <v>9</v>
      </c>
    </row>
    <row r="159" spans="2:13" ht="24" x14ac:dyDescent="0.35">
      <c r="B159" s="885"/>
      <c r="C159" s="1099"/>
      <c r="D159" s="890"/>
      <c r="E159" s="890"/>
      <c r="F159" s="891"/>
      <c r="G159" s="891"/>
      <c r="H159" s="874"/>
      <c r="I159" s="139" t="s">
        <v>4392</v>
      </c>
      <c r="J159" s="145" t="s">
        <v>208</v>
      </c>
      <c r="K159" s="147" t="s">
        <v>4234</v>
      </c>
      <c r="L159" s="400" t="str">
        <f>VLOOKUP(K159,CódigosRetorno!$A$2:$B$2000,2,FALSE)</f>
        <v>El monto de IGV a nivel de /cac:SubInvoiceLine no coincide con el valor calculado</v>
      </c>
      <c r="M159" s="148" t="s">
        <v>9</v>
      </c>
    </row>
    <row r="160" spans="2:13" ht="24" x14ac:dyDescent="0.35">
      <c r="B160" s="885"/>
      <c r="C160" s="1099"/>
      <c r="D160" s="890"/>
      <c r="E160" s="890"/>
      <c r="F160" s="138" t="s">
        <v>144</v>
      </c>
      <c r="G160" s="131" t="s">
        <v>3849</v>
      </c>
      <c r="H160" s="146" t="s">
        <v>1570</v>
      </c>
      <c r="I160" s="141" t="s">
        <v>4322</v>
      </c>
      <c r="J160" s="145" t="s">
        <v>6</v>
      </c>
      <c r="K160" s="147" t="s">
        <v>3946</v>
      </c>
      <c r="L160" s="400" t="str">
        <f>VLOOKUP(K160,CódigosRetorno!$A$2:$B$2000,2,FALSE)</f>
        <v>La moneda debe ser la misma en todo el documento</v>
      </c>
      <c r="M160" s="138" t="s">
        <v>1295</v>
      </c>
    </row>
    <row r="161" spans="2:13" ht="36" x14ac:dyDescent="0.35">
      <c r="B161" s="885"/>
      <c r="C161" s="1099"/>
      <c r="D161" s="890"/>
      <c r="E161" s="890"/>
      <c r="F161" s="131" t="s">
        <v>330</v>
      </c>
      <c r="G161" s="131" t="s">
        <v>3992</v>
      </c>
      <c r="H161" s="141" t="s">
        <v>4393</v>
      </c>
      <c r="I161" s="139" t="s">
        <v>4394</v>
      </c>
      <c r="J161" s="145" t="s">
        <v>6</v>
      </c>
      <c r="K161" s="147" t="s">
        <v>1640</v>
      </c>
      <c r="L161" s="400" t="str">
        <f>VLOOKUP(K161,CódigosRetorno!$A$2:$B$2000,2,FALSE)</f>
        <v>El tipo de afectacion del IGV es incorrecto</v>
      </c>
      <c r="M161" s="138" t="s">
        <v>1641</v>
      </c>
    </row>
    <row r="162" spans="2:13" ht="36" x14ac:dyDescent="0.35">
      <c r="B162" s="885"/>
      <c r="C162" s="1099"/>
      <c r="D162" s="890"/>
      <c r="E162" s="890"/>
      <c r="F162" s="889" t="s">
        <v>664</v>
      </c>
      <c r="G162" s="868" t="s">
        <v>4342</v>
      </c>
      <c r="H162" s="873" t="s">
        <v>4386</v>
      </c>
      <c r="I162" s="135" t="s">
        <v>4395</v>
      </c>
      <c r="J162" s="370" t="s">
        <v>6</v>
      </c>
      <c r="K162" s="144" t="s">
        <v>4396</v>
      </c>
      <c r="L162" s="400" t="str">
        <f>VLOOKUP(K162,CódigosRetorno!$A$2:$B$2000,2,FALSE)</f>
        <v>El XML debe contener al menos un tributo de IGV en el /cac:SubInvoiceLine</v>
      </c>
      <c r="M162" s="138"/>
    </row>
    <row r="163" spans="2:13" ht="36" x14ac:dyDescent="0.35">
      <c r="B163" s="885"/>
      <c r="C163" s="1099"/>
      <c r="D163" s="890"/>
      <c r="E163" s="890"/>
      <c r="F163" s="890"/>
      <c r="G163" s="890"/>
      <c r="H163" s="886"/>
      <c r="I163" s="139" t="s">
        <v>66</v>
      </c>
      <c r="J163" s="145" t="s">
        <v>6</v>
      </c>
      <c r="K163" s="147" t="s">
        <v>4387</v>
      </c>
      <c r="L163" s="400" t="str">
        <f>VLOOKUP(K163,CódigosRetorno!$A$2:$B$2000,2,FALSE)</f>
        <v>El XML no contiene el tag cac:TaxCategory/cac:TaxScheme/cbc:ID del /cac:SubInvoiceLine</v>
      </c>
      <c r="M163" s="138"/>
    </row>
    <row r="164" spans="2:13" x14ac:dyDescent="0.35">
      <c r="B164" s="885"/>
      <c r="C164" s="1099"/>
      <c r="D164" s="890"/>
      <c r="E164" s="890"/>
      <c r="F164" s="890"/>
      <c r="G164" s="890"/>
      <c r="H164" s="886"/>
      <c r="I164" s="139" t="s">
        <v>4336</v>
      </c>
      <c r="J164" s="145" t="s">
        <v>6</v>
      </c>
      <c r="K164" s="147" t="s">
        <v>1652</v>
      </c>
      <c r="L164" s="400" t="str">
        <f>VLOOKUP(K164,CódigosRetorno!$A$2:$B$2000,2,FALSE)</f>
        <v>El codigo del tributo es invalido</v>
      </c>
      <c r="M164" s="138"/>
    </row>
    <row r="165" spans="2:13" ht="24" x14ac:dyDescent="0.35">
      <c r="B165" s="885"/>
      <c r="C165" s="1099"/>
      <c r="D165" s="890"/>
      <c r="E165" s="891"/>
      <c r="F165" s="891"/>
      <c r="G165" s="891"/>
      <c r="H165" s="874"/>
      <c r="I165" s="139" t="s">
        <v>4236</v>
      </c>
      <c r="J165" s="371" t="s">
        <v>6</v>
      </c>
      <c r="K165" s="147" t="s">
        <v>4388</v>
      </c>
      <c r="L165" s="400" t="str">
        <f>VLOOKUP(K165,CódigosRetorno!$A$2:$B$2000,2,FALSE)</f>
        <v>El código de tributo no debe repetirse a nivel del /cac:SubInvoiceLine</v>
      </c>
      <c r="M165" s="138"/>
    </row>
    <row r="166" spans="2:13" ht="24" x14ac:dyDescent="0.35">
      <c r="B166" s="885"/>
      <c r="C166" s="1099"/>
      <c r="D166" s="890"/>
      <c r="E166" s="889" t="s">
        <v>184</v>
      </c>
      <c r="F166" s="889"/>
      <c r="G166" s="138" t="s">
        <v>1661</v>
      </c>
      <c r="H166" s="141" t="s">
        <v>1329</v>
      </c>
      <c r="I166" s="139" t="s">
        <v>4194</v>
      </c>
      <c r="J166" s="131" t="s">
        <v>208</v>
      </c>
      <c r="K166" s="145" t="s">
        <v>1331</v>
      </c>
      <c r="L166" s="400" t="str">
        <f>VLOOKUP(K166,CódigosRetorno!$A$2:$B$2000,2,FALSE)</f>
        <v>El dato ingresado como atributo @schemeName es incorrecto.</v>
      </c>
      <c r="M166" s="148" t="s">
        <v>9</v>
      </c>
    </row>
    <row r="167" spans="2:13" ht="24" x14ac:dyDescent="0.35">
      <c r="B167" s="885"/>
      <c r="C167" s="1099"/>
      <c r="D167" s="890"/>
      <c r="E167" s="890"/>
      <c r="F167" s="890"/>
      <c r="G167" s="138" t="s">
        <v>1257</v>
      </c>
      <c r="H167" s="141" t="s">
        <v>1258</v>
      </c>
      <c r="I167" s="139" t="s">
        <v>3149</v>
      </c>
      <c r="J167" s="131" t="s">
        <v>208</v>
      </c>
      <c r="K167" s="145" t="s">
        <v>1260</v>
      </c>
      <c r="L167" s="400" t="str">
        <f>VLOOKUP(K167,CódigosRetorno!$A$2:$B$2000,2,FALSE)</f>
        <v>El dato ingresado como atributo @schemeAgencyName es incorrecto.</v>
      </c>
      <c r="M167" s="148" t="s">
        <v>9</v>
      </c>
    </row>
    <row r="168" spans="2:13" ht="36" x14ac:dyDescent="0.35">
      <c r="B168" s="869"/>
      <c r="C168" s="1100"/>
      <c r="D168" s="891"/>
      <c r="E168" s="891"/>
      <c r="F168" s="891"/>
      <c r="G168" s="138" t="s">
        <v>1690</v>
      </c>
      <c r="H168" s="146" t="s">
        <v>1333</v>
      </c>
      <c r="I168" s="139" t="s">
        <v>4195</v>
      </c>
      <c r="J168" s="145" t="s">
        <v>208</v>
      </c>
      <c r="K168" s="147" t="s">
        <v>1335</v>
      </c>
      <c r="L168" s="400" t="str">
        <f>VLOOKUP(K168,CódigosRetorno!$A$2:$B$2000,2,FALSE)</f>
        <v>El dato ingresado como atributo @schemeURI es incorrecto.</v>
      </c>
      <c r="M168" s="148" t="s">
        <v>9</v>
      </c>
    </row>
    <row r="169" spans="2:13" ht="36" x14ac:dyDescent="0.35">
      <c r="B169" s="868">
        <f>B155+1</f>
        <v>35</v>
      </c>
      <c r="C169" s="1098" t="s">
        <v>4397</v>
      </c>
      <c r="D169" s="889" t="s">
        <v>329</v>
      </c>
      <c r="E169" s="889" t="s">
        <v>184</v>
      </c>
      <c r="F169" s="131" t="s">
        <v>223</v>
      </c>
      <c r="G169" s="131"/>
      <c r="H169" s="141" t="s">
        <v>4398</v>
      </c>
      <c r="I169" s="141" t="s">
        <v>4129</v>
      </c>
      <c r="J169" s="131"/>
      <c r="K169" s="147" t="s">
        <v>9</v>
      </c>
      <c r="L169" s="400" t="str">
        <f>VLOOKUP(K169,CódigosRetorno!$A$2:$B$2000,2,FALSE)</f>
        <v>-</v>
      </c>
      <c r="M169" s="138" t="s">
        <v>9</v>
      </c>
    </row>
    <row r="170" spans="2:13" ht="36" x14ac:dyDescent="0.35">
      <c r="B170" s="885"/>
      <c r="C170" s="1099"/>
      <c r="D170" s="890"/>
      <c r="E170" s="890"/>
      <c r="F170" s="889" t="s">
        <v>1177</v>
      </c>
      <c r="G170" s="889" t="s">
        <v>1721</v>
      </c>
      <c r="H170" s="873" t="s">
        <v>4399</v>
      </c>
      <c r="I170" s="139" t="s">
        <v>4400</v>
      </c>
      <c r="J170" s="145" t="s">
        <v>6</v>
      </c>
      <c r="K170" s="147" t="s">
        <v>4401</v>
      </c>
      <c r="L170" s="400" t="str">
        <f>VLOOKUP(K170,CódigosRetorno!$A$2:$B$2000,2,FALSE)</f>
        <v>El dato ingresado como indicador de cargo/descuento a nivel de /cac:SubInvoiceLine no corresponde al valor esperado</v>
      </c>
      <c r="M170" s="138"/>
    </row>
    <row r="171" spans="2:13" ht="36" x14ac:dyDescent="0.35">
      <c r="B171" s="885"/>
      <c r="C171" s="1099"/>
      <c r="D171" s="890"/>
      <c r="E171" s="890"/>
      <c r="F171" s="891"/>
      <c r="G171" s="891"/>
      <c r="H171" s="874"/>
      <c r="I171" s="139" t="s">
        <v>4402</v>
      </c>
      <c r="J171" s="145" t="s">
        <v>6</v>
      </c>
      <c r="K171" s="147" t="s">
        <v>4401</v>
      </c>
      <c r="L171" s="400" t="str">
        <f>VLOOKUP(K171,CódigosRetorno!$A$2:$B$2000,2,FALSE)</f>
        <v>El dato ingresado como indicador de cargo/descuento a nivel de /cac:SubInvoiceLine no corresponde al valor esperado</v>
      </c>
      <c r="M171" s="138"/>
    </row>
    <row r="172" spans="2:13" ht="36" x14ac:dyDescent="0.35">
      <c r="B172" s="885"/>
      <c r="C172" s="1099"/>
      <c r="D172" s="890"/>
      <c r="E172" s="890"/>
      <c r="F172" s="889" t="s">
        <v>330</v>
      </c>
      <c r="G172" s="889"/>
      <c r="H172" s="873" t="s">
        <v>4403</v>
      </c>
      <c r="I172" s="139" t="s">
        <v>1852</v>
      </c>
      <c r="J172" s="145" t="s">
        <v>6</v>
      </c>
      <c r="K172" s="147" t="s">
        <v>4404</v>
      </c>
      <c r="L172" s="400" t="str">
        <f>VLOOKUP(K172,CódigosRetorno!$A$2:$B$2000,2,FALSE)</f>
        <v>El XML no contiene el tag o no existe informacion de codigo de motivo de cargo/descuento a nivel de /cac:SubInvoiceLine</v>
      </c>
      <c r="M172" s="148" t="s">
        <v>9</v>
      </c>
    </row>
    <row r="173" spans="2:13" ht="24" x14ac:dyDescent="0.35">
      <c r="B173" s="885"/>
      <c r="C173" s="1099"/>
      <c r="D173" s="890"/>
      <c r="E173" s="890"/>
      <c r="F173" s="891"/>
      <c r="G173" s="891"/>
      <c r="H173" s="874"/>
      <c r="I173" s="139" t="s">
        <v>4405</v>
      </c>
      <c r="J173" s="145" t="s">
        <v>208</v>
      </c>
      <c r="K173" s="147" t="s">
        <v>4406</v>
      </c>
      <c r="L173" s="400" t="str">
        <f>VLOOKUP(K173,CódigosRetorno!$A$2:$B$2000,2,FALSE)</f>
        <v>El dato ingresado como cargo/descuento no es valido a nivel de /cac:SubInvoiceLine</v>
      </c>
      <c r="M173" s="138" t="s">
        <v>9</v>
      </c>
    </row>
    <row r="174" spans="2:13" ht="24" x14ac:dyDescent="0.35">
      <c r="B174" s="885"/>
      <c r="C174" s="1099"/>
      <c r="D174" s="890"/>
      <c r="E174" s="890"/>
      <c r="F174" s="872"/>
      <c r="G174" s="138" t="s">
        <v>1257</v>
      </c>
      <c r="H174" s="139" t="s">
        <v>1280</v>
      </c>
      <c r="I174" s="139" t="s">
        <v>1259</v>
      </c>
      <c r="J174" s="145" t="s">
        <v>208</v>
      </c>
      <c r="K174" s="147" t="s">
        <v>1281</v>
      </c>
      <c r="L174" s="400" t="str">
        <f>VLOOKUP(K174,CódigosRetorno!$A$2:$B$2000,2,FALSE)</f>
        <v>El dato ingresado como atributo @listAgencyName es incorrecto.</v>
      </c>
      <c r="M174" s="148" t="s">
        <v>9</v>
      </c>
    </row>
    <row r="175" spans="2:13" ht="24" x14ac:dyDescent="0.35">
      <c r="B175" s="885"/>
      <c r="C175" s="1099"/>
      <c r="D175" s="890"/>
      <c r="E175" s="890"/>
      <c r="F175" s="872"/>
      <c r="G175" s="138" t="s">
        <v>1734</v>
      </c>
      <c r="H175" s="139" t="s">
        <v>1283</v>
      </c>
      <c r="I175" s="139" t="s">
        <v>1735</v>
      </c>
      <c r="J175" s="131" t="s">
        <v>208</v>
      </c>
      <c r="K175" s="145" t="s">
        <v>1285</v>
      </c>
      <c r="L175" s="400" t="str">
        <f>VLOOKUP(K175,CódigosRetorno!$A$2:$B$2000,2,FALSE)</f>
        <v>El dato ingresado como atributo @listName es incorrecto.</v>
      </c>
      <c r="M175" s="148" t="s">
        <v>9</v>
      </c>
    </row>
    <row r="176" spans="2:13" ht="36" x14ac:dyDescent="0.35">
      <c r="B176" s="885"/>
      <c r="C176" s="1099"/>
      <c r="D176" s="890"/>
      <c r="E176" s="890"/>
      <c r="F176" s="872"/>
      <c r="G176" s="138" t="s">
        <v>1736</v>
      </c>
      <c r="H176" s="139" t="s">
        <v>1287</v>
      </c>
      <c r="I176" s="139" t="s">
        <v>1737</v>
      </c>
      <c r="J176" s="145" t="s">
        <v>208</v>
      </c>
      <c r="K176" s="147" t="s">
        <v>1289</v>
      </c>
      <c r="L176" s="400" t="str">
        <f>VLOOKUP(K176,CódigosRetorno!$A$2:$B$2000,2,FALSE)</f>
        <v>El dato ingresado como atributo @listURI es incorrecto.</v>
      </c>
      <c r="M176" s="148" t="s">
        <v>9</v>
      </c>
    </row>
    <row r="177" spans="2:13" ht="36" x14ac:dyDescent="0.35">
      <c r="B177" s="885"/>
      <c r="C177" s="1099"/>
      <c r="D177" s="890"/>
      <c r="E177" s="890"/>
      <c r="F177" s="138" t="s">
        <v>1623</v>
      </c>
      <c r="G177" s="131" t="s">
        <v>1624</v>
      </c>
      <c r="H177" s="139" t="s">
        <v>4407</v>
      </c>
      <c r="I177" s="139" t="s">
        <v>1739</v>
      </c>
      <c r="J177" s="145" t="s">
        <v>6</v>
      </c>
      <c r="K177" s="147" t="s">
        <v>4408</v>
      </c>
      <c r="L177" s="400" t="str">
        <f>VLOOKUP(K177,CódigosRetorno!$A$2:$B$2000,2,FALSE)</f>
        <v>El factor de cargo/descuento a nivel de /cac:SubInvoiceLine no cumple con el formato establecido</v>
      </c>
      <c r="M177" s="148" t="s">
        <v>9</v>
      </c>
    </row>
    <row r="178" spans="2:13" ht="36" x14ac:dyDescent="0.35">
      <c r="B178" s="885"/>
      <c r="C178" s="1099"/>
      <c r="D178" s="890"/>
      <c r="E178" s="890"/>
      <c r="F178" s="889" t="s">
        <v>960</v>
      </c>
      <c r="G178" s="889" t="s">
        <v>961</v>
      </c>
      <c r="H178" s="873" t="s">
        <v>4409</v>
      </c>
      <c r="I178" s="139" t="s">
        <v>1613</v>
      </c>
      <c r="J178" s="145" t="s">
        <v>6</v>
      </c>
      <c r="K178" s="147" t="s">
        <v>4410</v>
      </c>
      <c r="L178" s="400" t="str">
        <f>VLOOKUP(K178,CódigosRetorno!$A$2:$B$2000,2,FALSE)</f>
        <v>El dato ingresado en el tag cac:SubInvoiceLine/cac:Allowancecharge/cbc:Amount no cumple con el formato establecido</v>
      </c>
      <c r="M178" s="138" t="s">
        <v>9</v>
      </c>
    </row>
    <row r="179" spans="2:13" ht="48" x14ac:dyDescent="0.35">
      <c r="B179" s="885"/>
      <c r="C179" s="1099"/>
      <c r="D179" s="890"/>
      <c r="E179" s="890"/>
      <c r="F179" s="890"/>
      <c r="G179" s="890"/>
      <c r="H179" s="886"/>
      <c r="I179" s="139" t="s">
        <v>1743</v>
      </c>
      <c r="J179" s="145" t="s">
        <v>208</v>
      </c>
      <c r="K179" s="147" t="s">
        <v>4411</v>
      </c>
      <c r="L179" s="400" t="str">
        <f>VLOOKUP(K179,CódigosRetorno!$A$2:$B$2000,2,FALSE)</f>
        <v>El valor de cargo/descuento a nivel de /cac:SubInvoiceLine difiere de los importes consignados.</v>
      </c>
      <c r="M179" s="138" t="s">
        <v>9</v>
      </c>
    </row>
    <row r="180" spans="2:13" ht="24" x14ac:dyDescent="0.35">
      <c r="B180" s="885"/>
      <c r="C180" s="1099"/>
      <c r="D180" s="890"/>
      <c r="E180" s="890"/>
      <c r="F180" s="138" t="s">
        <v>144</v>
      </c>
      <c r="G180" s="131" t="s">
        <v>3849</v>
      </c>
      <c r="H180" s="146" t="s">
        <v>1570</v>
      </c>
      <c r="I180" s="141" t="s">
        <v>4322</v>
      </c>
      <c r="J180" s="145" t="s">
        <v>6</v>
      </c>
      <c r="K180" s="147" t="s">
        <v>3946</v>
      </c>
      <c r="L180" s="400" t="str">
        <f>VLOOKUP(K180,CódigosRetorno!$A$2:$B$2000,2,FALSE)</f>
        <v>La moneda debe ser la misma en todo el documento</v>
      </c>
      <c r="M180" s="138" t="s">
        <v>1295</v>
      </c>
    </row>
    <row r="181" spans="2:13" ht="36" x14ac:dyDescent="0.35">
      <c r="B181" s="885"/>
      <c r="C181" s="1099"/>
      <c r="D181" s="890"/>
      <c r="E181" s="890"/>
      <c r="F181" s="293" t="s">
        <v>960</v>
      </c>
      <c r="G181" s="293" t="s">
        <v>961</v>
      </c>
      <c r="H181" s="340" t="s">
        <v>4412</v>
      </c>
      <c r="I181" s="139" t="s">
        <v>1613</v>
      </c>
      <c r="J181" s="145" t="s">
        <v>6</v>
      </c>
      <c r="K181" s="147" t="s">
        <v>4413</v>
      </c>
      <c r="L181" s="400" t="str">
        <f>VLOOKUP(K181,CódigosRetorno!$A$2:$B$2000,2,FALSE)</f>
        <v>El Monto base de cargo/descuento a nivel de /cac:SubInvoiceLine no cumple con el formato establecido</v>
      </c>
      <c r="M181" s="138" t="s">
        <v>9</v>
      </c>
    </row>
    <row r="182" spans="2:13" ht="24" x14ac:dyDescent="0.35">
      <c r="B182" s="869"/>
      <c r="C182" s="1100"/>
      <c r="D182" s="891"/>
      <c r="E182" s="891"/>
      <c r="F182" s="138" t="s">
        <v>144</v>
      </c>
      <c r="G182" s="131" t="s">
        <v>3849</v>
      </c>
      <c r="H182" s="146" t="s">
        <v>1570</v>
      </c>
      <c r="I182" s="141" t="s">
        <v>4322</v>
      </c>
      <c r="J182" s="145" t="s">
        <v>6</v>
      </c>
      <c r="K182" s="147" t="s">
        <v>3946</v>
      </c>
      <c r="L182" s="400" t="str">
        <f>VLOOKUP(K182,CódigosRetorno!$A$2:$B$2000,2,FALSE)</f>
        <v>La moneda debe ser la misma en todo el documento</v>
      </c>
      <c r="M182" s="138" t="s">
        <v>1295</v>
      </c>
    </row>
    <row r="183" spans="2:13" ht="24" x14ac:dyDescent="0.35">
      <c r="B183" s="956">
        <f>B169+1</f>
        <v>36</v>
      </c>
      <c r="C183" s="915" t="s">
        <v>4414</v>
      </c>
      <c r="D183" s="889" t="s">
        <v>329</v>
      </c>
      <c r="E183" s="889" t="s">
        <v>143</v>
      </c>
      <c r="F183" s="889" t="s">
        <v>300</v>
      </c>
      <c r="G183" s="889" t="s">
        <v>301</v>
      </c>
      <c r="H183" s="873" t="s">
        <v>4238</v>
      </c>
      <c r="I183" s="139" t="s">
        <v>4415</v>
      </c>
      <c r="J183" s="145" t="s">
        <v>6</v>
      </c>
      <c r="K183" s="147" t="s">
        <v>4240</v>
      </c>
      <c r="L183" s="400" t="str">
        <f>VLOOKUP(K183,CódigosRetorno!$A$2:$B$2000,2,FALSE)</f>
        <v>Debe consignar el tag /cac:SubInvoiceLine/cac:ItemPriceExtension</v>
      </c>
      <c r="M183" s="138" t="s">
        <v>9</v>
      </c>
    </row>
    <row r="184" spans="2:13" ht="48" x14ac:dyDescent="0.35">
      <c r="B184" s="957"/>
      <c r="C184" s="915"/>
      <c r="D184" s="890"/>
      <c r="E184" s="890"/>
      <c r="F184" s="890"/>
      <c r="G184" s="890"/>
      <c r="H184" s="886"/>
      <c r="I184" s="139" t="s">
        <v>1613</v>
      </c>
      <c r="J184" s="145" t="s">
        <v>6</v>
      </c>
      <c r="K184" s="147" t="s">
        <v>4241</v>
      </c>
      <c r="L184" s="400" t="str">
        <f>VLOOKUP(K184,CódigosRetorno!$A$2:$B$2000,2,FALSE)</f>
        <v>El dato ingresado en el tag cac:InvoiceLine/cac:SubInvoiceLine/cac:ItemPriceExtension/cbc:Amount no cumple con el formato establecido</v>
      </c>
      <c r="M184" s="138" t="s">
        <v>9</v>
      </c>
    </row>
    <row r="185" spans="2:13" ht="48" x14ac:dyDescent="0.35">
      <c r="B185" s="957"/>
      <c r="C185" s="915"/>
      <c r="D185" s="890"/>
      <c r="E185" s="890"/>
      <c r="F185" s="891"/>
      <c r="G185" s="891"/>
      <c r="H185" s="874"/>
      <c r="I185" s="141" t="s">
        <v>4416</v>
      </c>
      <c r="J185" s="145" t="s">
        <v>208</v>
      </c>
      <c r="K185" s="147" t="s">
        <v>4243</v>
      </c>
      <c r="L185" s="400" t="str">
        <f>VLOOKUP(K185,CódigosRetorno!$A$2:$B$2000,2,FALSE)</f>
        <v>El importe del campo /cac:InvoiceLine/cac:SubInvoiceLine/cac:ItemPriceExtension/cbc:Amount no coincide con el valor calculado</v>
      </c>
      <c r="M185" s="138" t="s">
        <v>9</v>
      </c>
    </row>
    <row r="186" spans="2:13" ht="24" x14ac:dyDescent="0.35">
      <c r="B186" s="1136"/>
      <c r="C186" s="915"/>
      <c r="D186" s="891"/>
      <c r="E186" s="891"/>
      <c r="F186" s="138" t="s">
        <v>144</v>
      </c>
      <c r="G186" s="131" t="s">
        <v>3849</v>
      </c>
      <c r="H186" s="146" t="s">
        <v>1570</v>
      </c>
      <c r="I186" s="141" t="s">
        <v>4322</v>
      </c>
      <c r="J186" s="145" t="s">
        <v>6</v>
      </c>
      <c r="K186" s="147" t="s">
        <v>3946</v>
      </c>
      <c r="L186" s="400" t="str">
        <f>VLOOKUP(K186,CódigosRetorno!$A$2:$B$2000,2,FALSE)</f>
        <v>La moneda debe ser la misma en todo el documento</v>
      </c>
      <c r="M186" s="138" t="s">
        <v>1295</v>
      </c>
    </row>
    <row r="187" spans="2:13" x14ac:dyDescent="0.35">
      <c r="B187" s="1128" t="s">
        <v>4417</v>
      </c>
      <c r="C187" s="1129"/>
      <c r="D187" s="1129"/>
      <c r="E187" s="1129"/>
      <c r="F187" s="1129"/>
      <c r="G187" s="1129"/>
      <c r="H187" s="1140"/>
      <c r="I187" s="714"/>
      <c r="J187" s="707"/>
      <c r="K187" s="715" t="s">
        <v>9</v>
      </c>
      <c r="L187" s="691" t="str">
        <f>VLOOKUP(K187,CódigosRetorno!$A$2:$B$2000,2,FALSE)</f>
        <v>-</v>
      </c>
      <c r="M187" s="709"/>
    </row>
    <row r="188" spans="2:13" ht="24" x14ac:dyDescent="0.35">
      <c r="B188" s="868">
        <f>B183+1</f>
        <v>37</v>
      </c>
      <c r="C188" s="873" t="s">
        <v>4418</v>
      </c>
      <c r="D188" s="889" t="s">
        <v>63</v>
      </c>
      <c r="E188" s="889" t="s">
        <v>143</v>
      </c>
      <c r="F188" s="889" t="s">
        <v>300</v>
      </c>
      <c r="G188" s="889" t="s">
        <v>301</v>
      </c>
      <c r="H188" s="873" t="s">
        <v>1881</v>
      </c>
      <c r="I188" s="139" t="s">
        <v>4169</v>
      </c>
      <c r="J188" s="131" t="s">
        <v>6</v>
      </c>
      <c r="K188" s="147" t="s">
        <v>4264</v>
      </c>
      <c r="L188" s="400" t="str">
        <f>VLOOKUP(K188,CódigosRetorno!$A$2:$B$2000,2,FALSE)</f>
        <v>El XML no contiene el tag cac:LegalMonetaryTotal/cbc:LineExtensionAmount</v>
      </c>
      <c r="M188" s="138"/>
    </row>
    <row r="189" spans="2:13" ht="36" x14ac:dyDescent="0.35">
      <c r="B189" s="885"/>
      <c r="C189" s="886"/>
      <c r="D189" s="890"/>
      <c r="E189" s="890"/>
      <c r="F189" s="890"/>
      <c r="G189" s="890"/>
      <c r="H189" s="886"/>
      <c r="I189" s="139" t="s">
        <v>4419</v>
      </c>
      <c r="J189" s="131" t="s">
        <v>6</v>
      </c>
      <c r="K189" s="147" t="s">
        <v>4265</v>
      </c>
      <c r="L189" s="400" t="str">
        <f>VLOOKUP(K189,CódigosRetorno!$A$2:$B$2000,2,FALSE)</f>
        <v>El dato ingresado en el tag cac:LegalMonetaryTotal/cbc:LineExtensionAmount no cumple con el formato establecido</v>
      </c>
      <c r="M189" s="138"/>
    </row>
    <row r="190" spans="2:13" ht="24" x14ac:dyDescent="0.35">
      <c r="B190" s="885"/>
      <c r="C190" s="886"/>
      <c r="D190" s="890"/>
      <c r="E190" s="890"/>
      <c r="F190" s="890"/>
      <c r="G190" s="890"/>
      <c r="H190" s="886"/>
      <c r="I190" s="139" t="s">
        <v>4420</v>
      </c>
      <c r="J190" s="131" t="s">
        <v>208</v>
      </c>
      <c r="K190" s="147" t="s">
        <v>3024</v>
      </c>
      <c r="L190" s="400" t="str">
        <f>VLOOKUP(MID(K190,1,4),CódigosRetorno!$A$2:$B$2000,2,FALSE)</f>
        <v>La sumatoria de valor de venta no corresponde a los importes consignados</v>
      </c>
      <c r="M190" s="210"/>
    </row>
    <row r="191" spans="2:13" ht="24" x14ac:dyDescent="0.35">
      <c r="B191" s="869"/>
      <c r="C191" s="874"/>
      <c r="D191" s="891"/>
      <c r="E191" s="891"/>
      <c r="F191" s="138" t="s">
        <v>144</v>
      </c>
      <c r="G191" s="131" t="s">
        <v>3849</v>
      </c>
      <c r="H191" s="146" t="s">
        <v>1570</v>
      </c>
      <c r="I191" s="141" t="s">
        <v>4322</v>
      </c>
      <c r="J191" s="145" t="s">
        <v>6</v>
      </c>
      <c r="K191" s="147" t="s">
        <v>3946</v>
      </c>
      <c r="L191" s="400" t="str">
        <f>VLOOKUP(K191,CódigosRetorno!$A$2:$B$2000,2,FALSE)</f>
        <v>La moneda debe ser la misma en todo el documento</v>
      </c>
      <c r="M191" s="138" t="s">
        <v>1295</v>
      </c>
    </row>
    <row r="192" spans="2:13" ht="24" x14ac:dyDescent="0.35">
      <c r="B192" s="868">
        <f>B188+1</f>
        <v>38</v>
      </c>
      <c r="C192" s="873" t="s">
        <v>4421</v>
      </c>
      <c r="D192" s="889" t="s">
        <v>63</v>
      </c>
      <c r="E192" s="889" t="s">
        <v>143</v>
      </c>
      <c r="F192" s="889" t="s">
        <v>300</v>
      </c>
      <c r="G192" s="889" t="s">
        <v>301</v>
      </c>
      <c r="H192" s="873" t="s">
        <v>4422</v>
      </c>
      <c r="I192" s="140" t="s">
        <v>1613</v>
      </c>
      <c r="J192" s="136" t="s">
        <v>6</v>
      </c>
      <c r="K192" s="144" t="s">
        <v>1193</v>
      </c>
      <c r="L192" s="400" t="str">
        <f>VLOOKUP(K192,CódigosRetorno!$A$2:$B$2000,2,FALSE)</f>
        <v>El dato ingresado en TaxAmount no cumple con el formato establecido</v>
      </c>
      <c r="M192" s="138"/>
    </row>
    <row r="193" spans="2:13" ht="48" x14ac:dyDescent="0.35">
      <c r="B193" s="885"/>
      <c r="C193" s="886"/>
      <c r="D193" s="890"/>
      <c r="E193" s="890"/>
      <c r="F193" s="891"/>
      <c r="G193" s="891"/>
      <c r="H193" s="874"/>
      <c r="I193" s="141" t="s">
        <v>4423</v>
      </c>
      <c r="J193" s="131" t="s">
        <v>208</v>
      </c>
      <c r="K193" s="147" t="s">
        <v>2977</v>
      </c>
      <c r="L193" s="400" t="str">
        <f>VLOOKUP(K193,CódigosRetorno!$A$2:$B$2000,2,FALSE)</f>
        <v>El cálculo del IGV es Incorrecto</v>
      </c>
      <c r="M193" s="138"/>
    </row>
    <row r="194" spans="2:13" ht="24" x14ac:dyDescent="0.35">
      <c r="B194" s="885"/>
      <c r="C194" s="886"/>
      <c r="D194" s="890"/>
      <c r="E194" s="890"/>
      <c r="F194" s="138" t="s">
        <v>144</v>
      </c>
      <c r="G194" s="131" t="s">
        <v>3849</v>
      </c>
      <c r="H194" s="146" t="s">
        <v>1570</v>
      </c>
      <c r="I194" s="141" t="s">
        <v>4322</v>
      </c>
      <c r="J194" s="131" t="s">
        <v>6</v>
      </c>
      <c r="K194" s="147" t="s">
        <v>3946</v>
      </c>
      <c r="L194" s="400" t="str">
        <f>VLOOKUP(K194,CódigosRetorno!$A$2:$B$2000,2,FALSE)</f>
        <v>La moneda debe ser la misma en todo el documento</v>
      </c>
      <c r="M194" s="138" t="s">
        <v>1295</v>
      </c>
    </row>
    <row r="195" spans="2:13" ht="24" x14ac:dyDescent="0.35">
      <c r="B195" s="885"/>
      <c r="C195" s="886"/>
      <c r="D195" s="890"/>
      <c r="E195" s="890"/>
      <c r="F195" s="889" t="s">
        <v>664</v>
      </c>
      <c r="G195" s="868" t="s">
        <v>4342</v>
      </c>
      <c r="H195" s="873" t="s">
        <v>1783</v>
      </c>
      <c r="I195" s="139" t="s">
        <v>4424</v>
      </c>
      <c r="J195" s="145" t="s">
        <v>6</v>
      </c>
      <c r="K195" s="147" t="s">
        <v>1190</v>
      </c>
      <c r="L195" s="400" t="str">
        <f>VLOOKUP(K195,CódigosRetorno!$A$2:$B$2000,2,FALSE)</f>
        <v>Debe indicar Información acerca del importe total de IGV/IVAP</v>
      </c>
      <c r="M195" s="138"/>
    </row>
    <row r="196" spans="2:13" ht="24" x14ac:dyDescent="0.35">
      <c r="B196" s="885"/>
      <c r="C196" s="886"/>
      <c r="D196" s="890"/>
      <c r="E196" s="890"/>
      <c r="F196" s="890"/>
      <c r="G196" s="890"/>
      <c r="H196" s="886"/>
      <c r="I196" s="139" t="s">
        <v>66</v>
      </c>
      <c r="J196" s="145" t="s">
        <v>6</v>
      </c>
      <c r="K196" s="147" t="s">
        <v>1784</v>
      </c>
      <c r="L196" s="400" t="str">
        <f>VLOOKUP(K196,CódigosRetorno!$A$2:$B$2000,2,FALSE)</f>
        <v>El XML no contiene el tag o no existe información de código de tributo.</v>
      </c>
      <c r="M196" s="138"/>
    </row>
    <row r="197" spans="2:13" ht="24" x14ac:dyDescent="0.35">
      <c r="B197" s="885"/>
      <c r="C197" s="886"/>
      <c r="D197" s="890"/>
      <c r="E197" s="890"/>
      <c r="F197" s="890"/>
      <c r="G197" s="890"/>
      <c r="H197" s="886"/>
      <c r="I197" s="139" t="s">
        <v>4336</v>
      </c>
      <c r="J197" s="145" t="s">
        <v>6</v>
      </c>
      <c r="K197" s="147" t="s">
        <v>1786</v>
      </c>
      <c r="L197" s="400" t="str">
        <f>VLOOKUP(K197,CódigosRetorno!$A$2:$B$2000,2,FALSE)</f>
        <v>El dato ingresado como codigo de tributo global no corresponde al valor esperado.</v>
      </c>
      <c r="M197" s="138"/>
    </row>
    <row r="198" spans="2:13" ht="24" x14ac:dyDescent="0.35">
      <c r="B198" s="885"/>
      <c r="C198" s="886"/>
      <c r="D198" s="890"/>
      <c r="E198" s="891"/>
      <c r="F198" s="891"/>
      <c r="G198" s="891"/>
      <c r="H198" s="874"/>
      <c r="I198" s="95" t="s">
        <v>1787</v>
      </c>
      <c r="J198" s="147" t="s">
        <v>6</v>
      </c>
      <c r="K198" s="147" t="s">
        <v>1788</v>
      </c>
      <c r="L198" s="400" t="str">
        <f>VLOOKUP(K198,CódigosRetorno!$A$2:$B$2000,2,FALSE)</f>
        <v>El código de tributo no debe repetirse a nivel de totales</v>
      </c>
      <c r="M198" s="138"/>
    </row>
    <row r="199" spans="2:13" ht="24" x14ac:dyDescent="0.35">
      <c r="B199" s="885"/>
      <c r="C199" s="886"/>
      <c r="D199" s="890"/>
      <c r="E199" s="889" t="s">
        <v>184</v>
      </c>
      <c r="F199" s="889"/>
      <c r="G199" s="138" t="s">
        <v>1661</v>
      </c>
      <c r="H199" s="141" t="s">
        <v>1329</v>
      </c>
      <c r="I199" s="139" t="s">
        <v>4194</v>
      </c>
      <c r="J199" s="131" t="s">
        <v>208</v>
      </c>
      <c r="K199" s="145" t="s">
        <v>1331</v>
      </c>
      <c r="L199" s="400" t="str">
        <f>VLOOKUP(K199,CódigosRetorno!$A$2:$B$2000,2,FALSE)</f>
        <v>El dato ingresado como atributo @schemeName es incorrecto.</v>
      </c>
      <c r="M199" s="138"/>
    </row>
    <row r="200" spans="2:13" ht="24" x14ac:dyDescent="0.35">
      <c r="B200" s="885"/>
      <c r="C200" s="886"/>
      <c r="D200" s="890"/>
      <c r="E200" s="890"/>
      <c r="F200" s="890"/>
      <c r="G200" s="138" t="s">
        <v>1257</v>
      </c>
      <c r="H200" s="141" t="s">
        <v>1258</v>
      </c>
      <c r="I200" s="139" t="s">
        <v>3149</v>
      </c>
      <c r="J200" s="131" t="s">
        <v>208</v>
      </c>
      <c r="K200" s="145" t="s">
        <v>1260</v>
      </c>
      <c r="L200" s="400" t="str">
        <f>VLOOKUP(K200,CódigosRetorno!$A$2:$B$2000,2,FALSE)</f>
        <v>El dato ingresado como atributo @schemeAgencyName es incorrecto.</v>
      </c>
      <c r="M200" s="138"/>
    </row>
    <row r="201" spans="2:13" ht="36" x14ac:dyDescent="0.35">
      <c r="B201" s="869"/>
      <c r="C201" s="874"/>
      <c r="D201" s="891"/>
      <c r="E201" s="891"/>
      <c r="F201" s="891"/>
      <c r="G201" s="138" t="s">
        <v>1690</v>
      </c>
      <c r="H201" s="146" t="s">
        <v>1333</v>
      </c>
      <c r="I201" s="139" t="s">
        <v>4195</v>
      </c>
      <c r="J201" s="145" t="s">
        <v>208</v>
      </c>
      <c r="K201" s="147" t="s">
        <v>1335</v>
      </c>
      <c r="L201" s="400" t="str">
        <f>VLOOKUP(K201,CódigosRetorno!$A$2:$B$2000,2,FALSE)</f>
        <v>El dato ingresado como atributo @schemeURI es incorrecto.</v>
      </c>
      <c r="M201" s="138"/>
    </row>
    <row r="202" spans="2:13" ht="24" x14ac:dyDescent="0.35">
      <c r="B202" s="868">
        <f>B192+1</f>
        <v>39</v>
      </c>
      <c r="C202" s="873" t="s">
        <v>4425</v>
      </c>
      <c r="D202" s="889" t="s">
        <v>63</v>
      </c>
      <c r="E202" s="889" t="s">
        <v>184</v>
      </c>
      <c r="F202" s="889" t="s">
        <v>300</v>
      </c>
      <c r="G202" s="889" t="s">
        <v>301</v>
      </c>
      <c r="H202" s="873" t="s">
        <v>4426</v>
      </c>
      <c r="I202" s="140" t="s">
        <v>1613</v>
      </c>
      <c r="J202" s="136" t="s">
        <v>6</v>
      </c>
      <c r="K202" s="144" t="s">
        <v>1193</v>
      </c>
      <c r="L202" s="400" t="str">
        <f>VLOOKUP(K202,CódigosRetorno!$A$2:$B$2000,2,FALSE)</f>
        <v>El dato ingresado en TaxAmount no cumple con el formato establecido</v>
      </c>
      <c r="M202" s="138"/>
    </row>
    <row r="203" spans="2:13" ht="48" x14ac:dyDescent="0.35">
      <c r="B203" s="885"/>
      <c r="C203" s="886"/>
      <c r="D203" s="890"/>
      <c r="E203" s="890"/>
      <c r="F203" s="891"/>
      <c r="G203" s="891"/>
      <c r="H203" s="874"/>
      <c r="I203" s="141" t="s">
        <v>4427</v>
      </c>
      <c r="J203" s="136" t="s">
        <v>208</v>
      </c>
      <c r="K203" s="144" t="s">
        <v>2993</v>
      </c>
      <c r="L203" s="400" t="str">
        <f>VLOOKUP(K203,CódigosRetorno!$A$2:$B$2000,2,FALSE)</f>
        <v>La sumatoria del total del importe del tributo ISC de línea no corresponden al total</v>
      </c>
      <c r="M203" s="138"/>
    </row>
    <row r="204" spans="2:13" ht="24" x14ac:dyDescent="0.35">
      <c r="B204" s="885"/>
      <c r="C204" s="886"/>
      <c r="D204" s="890"/>
      <c r="E204" s="890"/>
      <c r="F204" s="138" t="s">
        <v>144</v>
      </c>
      <c r="G204" s="131" t="s">
        <v>3849</v>
      </c>
      <c r="H204" s="146" t="s">
        <v>1570</v>
      </c>
      <c r="I204" s="141" t="s">
        <v>4322</v>
      </c>
      <c r="J204" s="145" t="s">
        <v>6</v>
      </c>
      <c r="K204" s="147" t="s">
        <v>3946</v>
      </c>
      <c r="L204" s="400" t="str">
        <f>VLOOKUP(K204,CódigosRetorno!$A$2:$B$2000,2,FALSE)</f>
        <v>La moneda debe ser la misma en todo el documento</v>
      </c>
      <c r="M204" s="138" t="s">
        <v>1295</v>
      </c>
    </row>
    <row r="205" spans="2:13" ht="24" x14ac:dyDescent="0.35">
      <c r="B205" s="885"/>
      <c r="C205" s="886"/>
      <c r="D205" s="890"/>
      <c r="E205" s="890"/>
      <c r="F205" s="889" t="s">
        <v>664</v>
      </c>
      <c r="G205" s="889" t="s">
        <v>4334</v>
      </c>
      <c r="H205" s="873" t="s">
        <v>1783</v>
      </c>
      <c r="I205" s="139" t="s">
        <v>66</v>
      </c>
      <c r="J205" s="145" t="s">
        <v>6</v>
      </c>
      <c r="K205" s="147" t="s">
        <v>1784</v>
      </c>
      <c r="L205" s="400" t="str">
        <f>VLOOKUP(K205,CódigosRetorno!$A$2:$B$2000,2,FALSE)</f>
        <v>El XML no contiene el tag o no existe información de código de tributo.</v>
      </c>
      <c r="M205" s="138"/>
    </row>
    <row r="206" spans="2:13" ht="24" x14ac:dyDescent="0.35">
      <c r="B206" s="885"/>
      <c r="C206" s="886"/>
      <c r="D206" s="890"/>
      <c r="E206" s="890"/>
      <c r="F206" s="890"/>
      <c r="G206" s="890"/>
      <c r="H206" s="886"/>
      <c r="I206" s="139" t="s">
        <v>4336</v>
      </c>
      <c r="J206" s="145" t="s">
        <v>6</v>
      </c>
      <c r="K206" s="147" t="s">
        <v>1786</v>
      </c>
      <c r="L206" s="400" t="str">
        <f>VLOOKUP(K206,CódigosRetorno!$A$2:$B$2000,2,FALSE)</f>
        <v>El dato ingresado como codigo de tributo global no corresponde al valor esperado.</v>
      </c>
      <c r="M206" s="138"/>
    </row>
    <row r="207" spans="2:13" ht="24" x14ac:dyDescent="0.35">
      <c r="B207" s="885"/>
      <c r="C207" s="886"/>
      <c r="D207" s="890"/>
      <c r="E207" s="890"/>
      <c r="F207" s="891"/>
      <c r="G207" s="891"/>
      <c r="H207" s="874"/>
      <c r="I207" s="139" t="s">
        <v>4428</v>
      </c>
      <c r="J207" s="147" t="s">
        <v>6</v>
      </c>
      <c r="K207" s="147" t="s">
        <v>1788</v>
      </c>
      <c r="L207" s="400" t="str">
        <f>VLOOKUP(K207,CódigosRetorno!$A$2:$B$2000,2,FALSE)</f>
        <v>El código de tributo no debe repetirse a nivel de totales</v>
      </c>
      <c r="M207" s="138"/>
    </row>
    <row r="208" spans="2:13" ht="24" x14ac:dyDescent="0.35">
      <c r="B208" s="885"/>
      <c r="C208" s="886"/>
      <c r="D208" s="890"/>
      <c r="E208" s="890"/>
      <c r="F208" s="889"/>
      <c r="G208" s="138" t="s">
        <v>1661</v>
      </c>
      <c r="H208" s="141" t="s">
        <v>1329</v>
      </c>
      <c r="I208" s="139" t="s">
        <v>4194</v>
      </c>
      <c r="J208" s="131" t="s">
        <v>208</v>
      </c>
      <c r="K208" s="145" t="s">
        <v>1331</v>
      </c>
      <c r="L208" s="400" t="str">
        <f>VLOOKUP(K208,CódigosRetorno!$A$2:$B$2000,2,FALSE)</f>
        <v>El dato ingresado como atributo @schemeName es incorrecto.</v>
      </c>
      <c r="M208" s="138"/>
    </row>
    <row r="209" spans="1:13" ht="24" x14ac:dyDescent="0.35">
      <c r="B209" s="885"/>
      <c r="C209" s="886"/>
      <c r="D209" s="890"/>
      <c r="E209" s="890"/>
      <c r="F209" s="890"/>
      <c r="G209" s="138" t="s">
        <v>1257</v>
      </c>
      <c r="H209" s="141" t="s">
        <v>1258</v>
      </c>
      <c r="I209" s="139" t="s">
        <v>3149</v>
      </c>
      <c r="J209" s="131" t="s">
        <v>208</v>
      </c>
      <c r="K209" s="145" t="s">
        <v>1260</v>
      </c>
      <c r="L209" s="400" t="str">
        <f>VLOOKUP(K209,CódigosRetorno!$A$2:$B$2000,2,FALSE)</f>
        <v>El dato ingresado como atributo @schemeAgencyName es incorrecto.</v>
      </c>
      <c r="M209" s="138"/>
    </row>
    <row r="210" spans="1:13" ht="36" x14ac:dyDescent="0.35">
      <c r="B210" s="869"/>
      <c r="C210" s="874"/>
      <c r="D210" s="891"/>
      <c r="E210" s="891"/>
      <c r="F210" s="891"/>
      <c r="G210" s="138" t="s">
        <v>1690</v>
      </c>
      <c r="H210" s="146" t="s">
        <v>1333</v>
      </c>
      <c r="I210" s="139" t="s">
        <v>4195</v>
      </c>
      <c r="J210" s="145" t="s">
        <v>208</v>
      </c>
      <c r="K210" s="147" t="s">
        <v>1335</v>
      </c>
      <c r="L210" s="400" t="str">
        <f>VLOOKUP(K210,CódigosRetorno!$A$2:$B$2000,2,FALSE)</f>
        <v>El dato ingresado como atributo @schemeURI es incorrecto.</v>
      </c>
      <c r="M210" s="138"/>
    </row>
    <row r="211" spans="1:13" x14ac:dyDescent="0.35">
      <c r="B211" s="868">
        <f>B202+1</f>
        <v>40</v>
      </c>
      <c r="C211" s="873" t="s">
        <v>4429</v>
      </c>
      <c r="D211" s="889" t="s">
        <v>63</v>
      </c>
      <c r="E211" s="889" t="s">
        <v>143</v>
      </c>
      <c r="F211" s="889" t="s">
        <v>300</v>
      </c>
      <c r="G211" s="889" t="s">
        <v>301</v>
      </c>
      <c r="H211" s="873" t="s">
        <v>4430</v>
      </c>
      <c r="I211" s="141" t="s">
        <v>4431</v>
      </c>
      <c r="J211" s="82" t="s">
        <v>6</v>
      </c>
      <c r="K211" s="83" t="s">
        <v>1751</v>
      </c>
      <c r="L211" s="400" t="str">
        <f>VLOOKUP(K211,CódigosRetorno!$A$2:$B$2000,2,FALSE)</f>
        <v>El Monto total de impuestos es obligatorio</v>
      </c>
      <c r="M211" s="138"/>
    </row>
    <row r="212" spans="1:13" ht="24" x14ac:dyDescent="0.35">
      <c r="B212" s="885"/>
      <c r="C212" s="886"/>
      <c r="D212" s="890"/>
      <c r="E212" s="890"/>
      <c r="F212" s="890"/>
      <c r="G212" s="890"/>
      <c r="H212" s="886"/>
      <c r="I212" s="139" t="s">
        <v>4432</v>
      </c>
      <c r="J212" s="131" t="s">
        <v>6</v>
      </c>
      <c r="K212" s="145" t="s">
        <v>1756</v>
      </c>
      <c r="L212" s="400" t="str">
        <f>VLOOKUP(K212,CódigosRetorno!$A$2:$B$2000,2,FALSE)</f>
        <v>El tag cac:TaxTotal no debe repetirse a nivel de totales</v>
      </c>
      <c r="M212" s="138"/>
    </row>
    <row r="213" spans="1:13" ht="24" x14ac:dyDescent="0.35">
      <c r="B213" s="885"/>
      <c r="C213" s="886"/>
      <c r="D213" s="890"/>
      <c r="E213" s="890"/>
      <c r="F213" s="890"/>
      <c r="G213" s="890"/>
      <c r="H213" s="886"/>
      <c r="I213" s="141" t="s">
        <v>4433</v>
      </c>
      <c r="J213" s="136" t="s">
        <v>208</v>
      </c>
      <c r="K213" s="144" t="s">
        <v>2947</v>
      </c>
      <c r="L213" s="400" t="str">
        <f>VLOOKUP(K213,CódigosRetorno!$A$2:$B$2000,2,FALSE)</f>
        <v>La sumatoria de impuestos globales no corresponde al monto total de impuestos.</v>
      </c>
      <c r="M213" s="138"/>
    </row>
    <row r="214" spans="1:13" ht="24" x14ac:dyDescent="0.35">
      <c r="B214" s="869"/>
      <c r="C214" s="874"/>
      <c r="D214" s="891"/>
      <c r="E214" s="891"/>
      <c r="F214" s="138" t="s">
        <v>144</v>
      </c>
      <c r="G214" s="131" t="s">
        <v>3849</v>
      </c>
      <c r="H214" s="146" t="s">
        <v>1570</v>
      </c>
      <c r="I214" s="141" t="s">
        <v>4322</v>
      </c>
      <c r="J214" s="145" t="s">
        <v>6</v>
      </c>
      <c r="K214" s="147" t="s">
        <v>3946</v>
      </c>
      <c r="L214" s="400" t="str">
        <f>VLOOKUP(K214,CódigosRetorno!$A$2:$B$2000,2,FALSE)</f>
        <v>La moneda debe ser la misma en todo el documento</v>
      </c>
      <c r="M214" s="138" t="s">
        <v>1295</v>
      </c>
    </row>
    <row r="215" spans="1:13" ht="24" x14ac:dyDescent="0.35">
      <c r="B215" s="868">
        <f>B211+1</f>
        <v>41</v>
      </c>
      <c r="C215" s="873" t="s">
        <v>4434</v>
      </c>
      <c r="D215" s="889" t="s">
        <v>63</v>
      </c>
      <c r="E215" s="889" t="s">
        <v>184</v>
      </c>
      <c r="F215" s="889" t="s">
        <v>300</v>
      </c>
      <c r="G215" s="889" t="s">
        <v>301</v>
      </c>
      <c r="H215" s="1098" t="s">
        <v>4435</v>
      </c>
      <c r="I215" s="140" t="s">
        <v>4327</v>
      </c>
      <c r="J215" s="145" t="s">
        <v>6</v>
      </c>
      <c r="K215" s="145" t="s">
        <v>1868</v>
      </c>
      <c r="L215" s="400" t="str">
        <f>VLOOKUP(K215,CódigosRetorno!$A$2:$B$2000,2,FALSE)</f>
        <v>El dato ingresado en el campo Total Descuentos no cumple con el formato establecido</v>
      </c>
      <c r="M215" s="138"/>
    </row>
    <row r="216" spans="1:13" ht="24" x14ac:dyDescent="0.35">
      <c r="B216" s="885"/>
      <c r="C216" s="886"/>
      <c r="D216" s="890"/>
      <c r="E216" s="890"/>
      <c r="F216" s="891"/>
      <c r="G216" s="891"/>
      <c r="H216" s="1100"/>
      <c r="I216" s="141" t="s">
        <v>4436</v>
      </c>
      <c r="J216" s="145" t="s">
        <v>208</v>
      </c>
      <c r="K216" s="145" t="s">
        <v>3012</v>
      </c>
      <c r="L216" s="400" t="str">
        <f>VLOOKUP(K216,CódigosRetorno!$A$2:$B$2000,2,FALSE)</f>
        <v>La sumatoria consignados en descuentos globales no corresponden al total.</v>
      </c>
      <c r="M216" s="138"/>
    </row>
    <row r="217" spans="1:13" ht="24" x14ac:dyDescent="0.35">
      <c r="B217" s="869"/>
      <c r="C217" s="874"/>
      <c r="D217" s="891"/>
      <c r="E217" s="891"/>
      <c r="F217" s="138" t="s">
        <v>144</v>
      </c>
      <c r="G217" s="131" t="s">
        <v>3849</v>
      </c>
      <c r="H217" s="146" t="s">
        <v>1570</v>
      </c>
      <c r="I217" s="141" t="s">
        <v>4322</v>
      </c>
      <c r="J217" s="145" t="s">
        <v>6</v>
      </c>
      <c r="K217" s="147" t="s">
        <v>3946</v>
      </c>
      <c r="L217" s="400" t="str">
        <f>VLOOKUP(K217,CódigosRetorno!$A$2:$B$2000,2,FALSE)</f>
        <v>La moneda debe ser la misma en todo el documento</v>
      </c>
      <c r="M217" s="138" t="s">
        <v>1295</v>
      </c>
    </row>
    <row r="218" spans="1:13" ht="24" x14ac:dyDescent="0.35">
      <c r="B218" s="868">
        <f>B215+1</f>
        <v>42</v>
      </c>
      <c r="C218" s="873" t="s">
        <v>4437</v>
      </c>
      <c r="D218" s="889" t="s">
        <v>63</v>
      </c>
      <c r="E218" s="889" t="s">
        <v>184</v>
      </c>
      <c r="F218" s="889" t="s">
        <v>300</v>
      </c>
      <c r="G218" s="889" t="s">
        <v>301</v>
      </c>
      <c r="H218" s="1098" t="s">
        <v>1872</v>
      </c>
      <c r="I218" s="140" t="s">
        <v>4331</v>
      </c>
      <c r="J218" s="145" t="s">
        <v>6</v>
      </c>
      <c r="K218" s="147" t="s">
        <v>1873</v>
      </c>
      <c r="L218" s="400" t="str">
        <f>VLOOKUP(K218,CódigosRetorno!$A$2:$B$2000,2,FALSE)</f>
        <v>El dato ingresado en ChargeTotalAmount no cumple con el formato establecido</v>
      </c>
      <c r="M218" s="138"/>
    </row>
    <row r="219" spans="1:13" ht="36" x14ac:dyDescent="0.35">
      <c r="B219" s="885"/>
      <c r="C219" s="886"/>
      <c r="D219" s="890"/>
      <c r="E219" s="890"/>
      <c r="F219" s="891"/>
      <c r="G219" s="891"/>
      <c r="H219" s="1100"/>
      <c r="I219" s="141" t="s">
        <v>4438</v>
      </c>
      <c r="J219" s="131" t="s">
        <v>208</v>
      </c>
      <c r="K219" s="145" t="s">
        <v>3016</v>
      </c>
      <c r="L219" s="400" t="str">
        <f>VLOOKUP(K219,CódigosRetorno!$A$2:$B$2000,2,FALSE)</f>
        <v>La sumatoria consignados en cargos globales no corresponden al total</v>
      </c>
      <c r="M219" s="138"/>
    </row>
    <row r="220" spans="1:13" s="39" customFormat="1" ht="24" x14ac:dyDescent="0.35">
      <c r="A220" s="2"/>
      <c r="B220" s="869"/>
      <c r="C220" s="874"/>
      <c r="D220" s="891"/>
      <c r="E220" s="891"/>
      <c r="F220" s="138" t="s">
        <v>144</v>
      </c>
      <c r="G220" s="131" t="s">
        <v>3849</v>
      </c>
      <c r="H220" s="146" t="s">
        <v>1570</v>
      </c>
      <c r="I220" s="141" t="s">
        <v>4322</v>
      </c>
      <c r="J220" s="145" t="s">
        <v>6</v>
      </c>
      <c r="K220" s="147" t="s">
        <v>3946</v>
      </c>
      <c r="L220" s="400" t="str">
        <f>VLOOKUP(K220,CódigosRetorno!$A$2:$B$2000,2,FALSE)</f>
        <v>La moneda debe ser la misma en todo el documento</v>
      </c>
      <c r="M220" s="138" t="s">
        <v>1295</v>
      </c>
    </row>
    <row r="221" spans="1:13" s="39" customFormat="1" ht="24" x14ac:dyDescent="0.35">
      <c r="A221" s="2"/>
      <c r="B221" s="868">
        <f>B218+1</f>
        <v>43</v>
      </c>
      <c r="C221" s="873" t="s">
        <v>4439</v>
      </c>
      <c r="D221" s="889" t="s">
        <v>63</v>
      </c>
      <c r="E221" s="889" t="s">
        <v>143</v>
      </c>
      <c r="F221" s="889" t="s">
        <v>300</v>
      </c>
      <c r="G221" s="889" t="s">
        <v>301</v>
      </c>
      <c r="H221" s="873" t="s">
        <v>1877</v>
      </c>
      <c r="I221" s="140" t="s">
        <v>4331</v>
      </c>
      <c r="J221" s="145" t="s">
        <v>6</v>
      </c>
      <c r="K221" s="147" t="s">
        <v>1878</v>
      </c>
      <c r="L221" s="400" t="str">
        <f>VLOOKUP(K221,CódigosRetorno!$A$2:$B$2000,2,FALSE)</f>
        <v>El dato ingresado en PayableAmount no cumple con el formato establecido</v>
      </c>
      <c r="M221" s="138"/>
    </row>
    <row r="222" spans="1:13" s="39" customFormat="1" ht="36" x14ac:dyDescent="0.35">
      <c r="A222" s="2"/>
      <c r="B222" s="885"/>
      <c r="C222" s="886"/>
      <c r="D222" s="890"/>
      <c r="E222" s="890"/>
      <c r="F222" s="890"/>
      <c r="G222" s="890"/>
      <c r="H222" s="886"/>
      <c r="I222" s="141" t="s">
        <v>4440</v>
      </c>
      <c r="J222" s="131" t="s">
        <v>208</v>
      </c>
      <c r="K222" s="145" t="s">
        <v>3020</v>
      </c>
      <c r="L222" s="400" t="str">
        <f>VLOOKUP(MID(K222,1,4),CódigosRetorno!$A$2:$B$2000,2,FALSE)</f>
        <v>El importe total del comprobante no coincide con el valor calculado</v>
      </c>
      <c r="M222" s="210"/>
    </row>
    <row r="223" spans="1:13" s="39" customFormat="1" ht="24" x14ac:dyDescent="0.35">
      <c r="A223" s="2"/>
      <c r="B223" s="869"/>
      <c r="C223" s="874"/>
      <c r="D223" s="891"/>
      <c r="E223" s="891"/>
      <c r="F223" s="138" t="s">
        <v>144</v>
      </c>
      <c r="G223" s="131" t="s">
        <v>3849</v>
      </c>
      <c r="H223" s="146" t="s">
        <v>1570</v>
      </c>
      <c r="I223" s="141" t="s">
        <v>1293</v>
      </c>
      <c r="J223" s="145" t="s">
        <v>6</v>
      </c>
      <c r="K223" s="147" t="s">
        <v>1294</v>
      </c>
      <c r="L223" s="400" t="str">
        <f>VLOOKUP(K223,CódigosRetorno!$A$2:$B$2000,2,FALSE)</f>
        <v>El valor ingresado como moneda del comprobante no es valido (catalogo nro 02).</v>
      </c>
      <c r="M223" s="138" t="s">
        <v>1295</v>
      </c>
    </row>
    <row r="224" spans="1:13" s="39" customFormat="1" x14ac:dyDescent="0.35">
      <c r="A224" s="2"/>
      <c r="B224" s="38"/>
      <c r="C224" s="2"/>
      <c r="J224" s="54"/>
      <c r="K224" s="46"/>
      <c r="M224" s="54"/>
    </row>
    <row r="225" spans="1:13" s="39" customFormat="1" hidden="1" x14ac:dyDescent="0.35">
      <c r="A225" s="2"/>
      <c r="B225" s="38"/>
      <c r="C225" s="2"/>
      <c r="J225" s="54"/>
      <c r="K225" s="46"/>
      <c r="M225" s="54"/>
    </row>
    <row r="226" spans="1:13" s="39" customFormat="1" hidden="1" x14ac:dyDescent="0.35">
      <c r="A226" s="2"/>
      <c r="B226" s="38"/>
      <c r="C226" s="2"/>
      <c r="J226" s="54"/>
      <c r="K226" s="46"/>
      <c r="M226" s="54"/>
    </row>
    <row r="227" spans="1:13" s="39" customFormat="1" hidden="1" x14ac:dyDescent="0.35">
      <c r="A227" s="2"/>
      <c r="B227" s="38"/>
      <c r="C227" s="2"/>
      <c r="J227" s="54"/>
      <c r="K227" s="46"/>
      <c r="M227" s="54"/>
    </row>
    <row r="228" spans="1:13" s="39" customFormat="1" hidden="1" x14ac:dyDescent="0.35">
      <c r="A228" s="2"/>
      <c r="B228" s="38"/>
      <c r="C228" s="2"/>
      <c r="J228" s="54"/>
      <c r="K228" s="46"/>
      <c r="M228" s="54"/>
    </row>
    <row r="229" spans="1:13" s="39" customFormat="1" hidden="1" x14ac:dyDescent="0.35">
      <c r="A229" s="2"/>
      <c r="B229" s="38"/>
      <c r="C229" s="2"/>
      <c r="J229" s="54"/>
      <c r="K229" s="46"/>
      <c r="M229" s="54"/>
    </row>
    <row r="230" spans="1:13" s="39" customFormat="1" hidden="1" x14ac:dyDescent="0.35">
      <c r="A230" s="2"/>
      <c r="B230" s="38"/>
      <c r="C230" s="2"/>
      <c r="J230" s="54"/>
      <c r="K230" s="46"/>
      <c r="M230" s="54"/>
    </row>
    <row r="231" spans="1:13" s="39" customFormat="1" hidden="1" x14ac:dyDescent="0.35">
      <c r="A231" s="2"/>
      <c r="B231" s="38"/>
      <c r="C231" s="2"/>
      <c r="J231" s="54"/>
      <c r="K231" s="46"/>
      <c r="M231" s="54"/>
    </row>
    <row r="232" spans="1:13" s="39" customFormat="1" hidden="1" x14ac:dyDescent="0.35">
      <c r="A232" s="2"/>
      <c r="B232" s="38"/>
      <c r="C232" s="2"/>
      <c r="J232" s="54"/>
      <c r="K232" s="46"/>
      <c r="M232" s="54"/>
    </row>
    <row r="233" spans="1:13" s="39" customFormat="1" hidden="1" x14ac:dyDescent="0.35">
      <c r="A233" s="2"/>
      <c r="B233" s="38"/>
      <c r="C233" s="2"/>
      <c r="J233" s="54"/>
      <c r="K233" s="46"/>
      <c r="M233" s="54"/>
    </row>
    <row r="234" spans="1:13" s="39" customFormat="1" hidden="1" x14ac:dyDescent="0.35">
      <c r="A234" s="2"/>
      <c r="B234" s="38"/>
      <c r="C234" s="2"/>
      <c r="J234" s="54"/>
      <c r="K234" s="46"/>
      <c r="M234" s="54"/>
    </row>
    <row r="235" spans="1:13" s="39" customFormat="1" hidden="1" x14ac:dyDescent="0.35">
      <c r="A235" s="2"/>
      <c r="B235" s="38"/>
      <c r="C235" s="2"/>
      <c r="J235" s="54"/>
      <c r="K235" s="46"/>
      <c r="M235" s="54"/>
    </row>
    <row r="236" spans="1:13" s="39" customFormat="1" hidden="1" x14ac:dyDescent="0.35">
      <c r="A236" s="2"/>
      <c r="B236" s="38"/>
      <c r="C236" s="2"/>
      <c r="J236" s="54"/>
      <c r="K236" s="46"/>
      <c r="M236" s="54"/>
    </row>
    <row r="237" spans="1:13" s="39" customFormat="1" hidden="1" x14ac:dyDescent="0.35">
      <c r="A237" s="2"/>
      <c r="B237" s="38"/>
      <c r="C237" s="2"/>
      <c r="J237" s="54"/>
      <c r="K237" s="46"/>
      <c r="M237" s="54"/>
    </row>
    <row r="238" spans="1:13" s="39" customFormat="1" hidden="1" x14ac:dyDescent="0.35">
      <c r="A238" s="2"/>
      <c r="B238" s="38"/>
      <c r="C238" s="2"/>
      <c r="J238" s="54"/>
      <c r="K238" s="46"/>
      <c r="M238" s="54"/>
    </row>
    <row r="239" spans="1:13" s="39" customFormat="1" hidden="1" x14ac:dyDescent="0.35">
      <c r="A239" s="2"/>
      <c r="B239" s="38"/>
      <c r="C239" s="2"/>
      <c r="J239" s="54"/>
      <c r="K239" s="46"/>
      <c r="M239" s="54"/>
    </row>
    <row r="240" spans="1:13" s="39" customFormat="1" hidden="1" x14ac:dyDescent="0.35">
      <c r="A240" s="2"/>
      <c r="B240" s="38"/>
      <c r="C240" s="2"/>
      <c r="J240" s="54"/>
      <c r="K240" s="46"/>
      <c r="M240" s="54"/>
    </row>
    <row r="241" spans="1:13" s="39" customFormat="1" hidden="1" x14ac:dyDescent="0.35">
      <c r="A241" s="2"/>
      <c r="B241" s="38"/>
      <c r="C241" s="2"/>
      <c r="J241" s="54"/>
      <c r="K241" s="46"/>
      <c r="M241" s="54"/>
    </row>
    <row r="242" spans="1:13" s="39" customFormat="1" hidden="1" x14ac:dyDescent="0.35">
      <c r="A242" s="2"/>
      <c r="B242" s="38"/>
      <c r="C242" s="2"/>
      <c r="J242" s="54"/>
      <c r="K242" s="46"/>
      <c r="M242" s="54"/>
    </row>
    <row r="243" spans="1:13" s="39" customFormat="1" hidden="1" x14ac:dyDescent="0.35">
      <c r="A243" s="2"/>
      <c r="B243" s="38"/>
      <c r="C243" s="2"/>
      <c r="J243" s="54"/>
      <c r="K243" s="46"/>
      <c r="M243" s="54"/>
    </row>
    <row r="244" spans="1:13" s="39" customFormat="1" hidden="1" x14ac:dyDescent="0.35">
      <c r="A244" s="2"/>
      <c r="B244" s="38"/>
      <c r="C244" s="2"/>
      <c r="J244" s="54"/>
      <c r="K244" s="46"/>
      <c r="M244" s="54"/>
    </row>
    <row r="245" spans="1:13" s="39" customFormat="1" hidden="1" x14ac:dyDescent="0.35">
      <c r="A245" s="2"/>
      <c r="B245" s="38"/>
      <c r="C245" s="2"/>
      <c r="J245" s="54"/>
      <c r="K245" s="46"/>
      <c r="M245" s="54"/>
    </row>
    <row r="246" spans="1:13" s="39" customFormat="1" hidden="1" x14ac:dyDescent="0.35">
      <c r="A246" s="2"/>
      <c r="B246" s="38"/>
      <c r="C246" s="2"/>
      <c r="J246" s="54"/>
      <c r="K246" s="46"/>
      <c r="M246" s="54"/>
    </row>
    <row r="247" spans="1:13" s="39" customFormat="1" hidden="1" x14ac:dyDescent="0.35">
      <c r="A247" s="2"/>
      <c r="B247" s="38"/>
      <c r="C247" s="2"/>
      <c r="J247" s="54"/>
      <c r="K247" s="46"/>
      <c r="M247" s="54"/>
    </row>
    <row r="248" spans="1:13" s="39" customFormat="1" hidden="1" x14ac:dyDescent="0.35">
      <c r="A248" s="2"/>
      <c r="B248" s="38"/>
      <c r="C248" s="2"/>
      <c r="J248" s="54"/>
      <c r="K248" s="46"/>
      <c r="M248" s="54"/>
    </row>
    <row r="249" spans="1:13" s="39" customFormat="1" hidden="1" x14ac:dyDescent="0.35">
      <c r="A249" s="2"/>
      <c r="B249" s="38"/>
      <c r="C249" s="2"/>
      <c r="J249" s="54"/>
      <c r="K249" s="46"/>
      <c r="M249" s="54"/>
    </row>
    <row r="250" spans="1:13" s="39" customFormat="1" hidden="1" x14ac:dyDescent="0.35">
      <c r="A250" s="2"/>
      <c r="B250" s="38"/>
      <c r="C250" s="2"/>
      <c r="J250" s="54"/>
      <c r="K250" s="46"/>
      <c r="M250" s="54"/>
    </row>
    <row r="251" spans="1:13" s="39" customFormat="1" hidden="1" x14ac:dyDescent="0.35">
      <c r="A251" s="2"/>
      <c r="B251" s="38"/>
      <c r="C251" s="2"/>
      <c r="J251" s="54"/>
      <c r="K251" s="46"/>
      <c r="M251" s="54"/>
    </row>
    <row r="252" spans="1:13" s="39" customFormat="1" hidden="1" x14ac:dyDescent="0.35">
      <c r="A252" s="2"/>
      <c r="B252" s="38"/>
      <c r="C252" s="2"/>
      <c r="J252" s="54"/>
      <c r="K252" s="46"/>
      <c r="M252" s="54"/>
    </row>
    <row r="253" spans="1:13" s="39" customFormat="1" hidden="1" x14ac:dyDescent="0.35">
      <c r="A253" s="2"/>
      <c r="B253" s="38"/>
      <c r="C253" s="2"/>
      <c r="J253" s="54"/>
      <c r="K253" s="46"/>
      <c r="M253" s="54"/>
    </row>
    <row r="254" spans="1:13" s="39" customFormat="1" hidden="1" x14ac:dyDescent="0.35">
      <c r="A254" s="2"/>
      <c r="B254" s="38"/>
      <c r="C254" s="2"/>
      <c r="J254" s="54"/>
      <c r="K254" s="46"/>
      <c r="M254" s="54"/>
    </row>
    <row r="255" spans="1:13" s="39" customFormat="1" hidden="1" x14ac:dyDescent="0.35">
      <c r="A255" s="2"/>
      <c r="B255" s="38"/>
      <c r="C255" s="2"/>
      <c r="J255" s="54"/>
      <c r="K255" s="46"/>
      <c r="M255" s="54"/>
    </row>
    <row r="256" spans="1:13" s="39" customFormat="1" hidden="1" x14ac:dyDescent="0.35">
      <c r="A256" s="2"/>
      <c r="B256" s="38"/>
      <c r="C256" s="2"/>
      <c r="J256" s="54"/>
      <c r="K256" s="46"/>
      <c r="M256" s="54"/>
    </row>
    <row r="257" spans="1:13" s="39" customFormat="1" hidden="1" x14ac:dyDescent="0.35">
      <c r="A257" s="2"/>
      <c r="B257" s="38"/>
      <c r="C257" s="2"/>
      <c r="J257" s="54"/>
      <c r="K257" s="46"/>
      <c r="M257" s="54"/>
    </row>
    <row r="258" spans="1:13" s="39" customFormat="1" hidden="1" x14ac:dyDescent="0.35">
      <c r="A258" s="2"/>
      <c r="B258" s="38"/>
      <c r="C258" s="2"/>
      <c r="J258" s="54"/>
      <c r="K258" s="46"/>
      <c r="M258" s="54"/>
    </row>
    <row r="259" spans="1:13" s="39" customFormat="1" hidden="1" x14ac:dyDescent="0.35">
      <c r="A259" s="2"/>
      <c r="B259" s="38"/>
      <c r="C259" s="2"/>
      <c r="J259" s="54"/>
      <c r="K259" s="46"/>
      <c r="M259" s="54"/>
    </row>
    <row r="260" spans="1:13" s="39" customFormat="1" hidden="1" x14ac:dyDescent="0.35">
      <c r="A260" s="2"/>
      <c r="B260" s="38"/>
      <c r="C260" s="2"/>
      <c r="J260" s="54"/>
      <c r="K260" s="46"/>
      <c r="M260" s="54"/>
    </row>
    <row r="261" spans="1:13" s="39" customFormat="1" hidden="1" x14ac:dyDescent="0.35">
      <c r="A261" s="2"/>
      <c r="B261" s="38"/>
      <c r="C261" s="2"/>
      <c r="J261" s="54"/>
      <c r="K261" s="46"/>
      <c r="M261" s="54"/>
    </row>
    <row r="262" spans="1:13" s="39" customFormat="1" hidden="1" x14ac:dyDescent="0.35">
      <c r="A262" s="2"/>
      <c r="B262" s="38"/>
      <c r="C262" s="2"/>
      <c r="J262" s="54"/>
      <c r="K262" s="46"/>
      <c r="M262" s="54"/>
    </row>
    <row r="263" spans="1:13" s="39" customFormat="1" hidden="1" x14ac:dyDescent="0.35">
      <c r="A263" s="2"/>
      <c r="B263" s="38"/>
      <c r="C263" s="2"/>
      <c r="J263" s="54"/>
      <c r="K263" s="46"/>
      <c r="M263" s="54"/>
    </row>
    <row r="264" spans="1:13" s="39" customFormat="1" hidden="1" x14ac:dyDescent="0.35">
      <c r="A264" s="2"/>
      <c r="B264" s="38"/>
      <c r="C264" s="2"/>
      <c r="J264" s="54"/>
      <c r="K264" s="46"/>
      <c r="M264" s="54"/>
    </row>
    <row r="265" spans="1:13" s="39" customFormat="1" hidden="1" x14ac:dyDescent="0.35">
      <c r="A265" s="2"/>
      <c r="B265" s="38"/>
      <c r="C265" s="2"/>
      <c r="J265" s="54"/>
      <c r="K265" s="46"/>
      <c r="M265" s="54"/>
    </row>
    <row r="266" spans="1:13" s="39" customFormat="1" hidden="1" x14ac:dyDescent="0.35">
      <c r="A266" s="2"/>
      <c r="B266" s="38"/>
      <c r="C266" s="2"/>
      <c r="J266" s="54"/>
      <c r="K266" s="46"/>
      <c r="M266" s="54"/>
    </row>
    <row r="267" spans="1:13" s="39" customFormat="1" hidden="1" x14ac:dyDescent="0.35">
      <c r="A267" s="2"/>
      <c r="B267" s="38"/>
      <c r="C267" s="2"/>
      <c r="J267" s="54"/>
      <c r="K267" s="46"/>
      <c r="M267" s="54"/>
    </row>
    <row r="268" spans="1:13" s="39" customFormat="1" hidden="1" x14ac:dyDescent="0.35">
      <c r="A268" s="2"/>
      <c r="B268" s="38"/>
      <c r="C268" s="2"/>
      <c r="J268" s="54"/>
      <c r="K268" s="46"/>
      <c r="M268" s="54"/>
    </row>
    <row r="269" spans="1:13" s="39" customFormat="1" hidden="1" x14ac:dyDescent="0.35">
      <c r="A269" s="2"/>
      <c r="B269" s="38"/>
      <c r="C269" s="2"/>
      <c r="J269" s="54"/>
      <c r="K269" s="46"/>
      <c r="M269" s="54"/>
    </row>
    <row r="270" spans="1:13" s="39" customFormat="1" hidden="1" x14ac:dyDescent="0.35">
      <c r="A270" s="2"/>
      <c r="B270" s="38"/>
      <c r="C270" s="2"/>
      <c r="J270" s="54"/>
      <c r="K270" s="46"/>
      <c r="M270" s="54"/>
    </row>
    <row r="271" spans="1:13" s="39" customFormat="1" hidden="1" x14ac:dyDescent="0.35">
      <c r="A271" s="2"/>
      <c r="B271" s="38"/>
      <c r="C271" s="2"/>
      <c r="J271" s="54"/>
      <c r="K271" s="46"/>
      <c r="M271" s="54"/>
    </row>
    <row r="272" spans="1:13" s="39" customFormat="1" hidden="1" x14ac:dyDescent="0.35">
      <c r="A272" s="2"/>
      <c r="B272" s="38"/>
      <c r="C272" s="2"/>
      <c r="J272" s="54"/>
      <c r="K272" s="46"/>
      <c r="M272" s="54"/>
    </row>
    <row r="273" spans="1:13" s="39" customFormat="1" hidden="1" x14ac:dyDescent="0.35">
      <c r="A273" s="2"/>
      <c r="B273" s="38"/>
      <c r="C273" s="2"/>
      <c r="J273" s="54"/>
      <c r="K273" s="46"/>
      <c r="M273" s="54"/>
    </row>
    <row r="274" spans="1:13" s="39" customFormat="1" hidden="1" x14ac:dyDescent="0.35">
      <c r="A274" s="2"/>
      <c r="B274" s="38"/>
      <c r="C274" s="2"/>
      <c r="J274" s="54"/>
      <c r="K274" s="46"/>
      <c r="M274" s="54"/>
    </row>
    <row r="275" spans="1:13" s="39" customFormat="1" hidden="1" x14ac:dyDescent="0.35">
      <c r="A275" s="2"/>
      <c r="B275" s="38"/>
      <c r="C275" s="2"/>
      <c r="J275" s="54"/>
      <c r="K275" s="46"/>
      <c r="M275" s="54"/>
    </row>
    <row r="276" spans="1:13" s="39" customFormat="1" hidden="1" x14ac:dyDescent="0.35">
      <c r="A276" s="2"/>
      <c r="B276" s="38"/>
      <c r="C276" s="2"/>
      <c r="J276" s="54"/>
      <c r="K276" s="46"/>
      <c r="M276" s="54"/>
    </row>
    <row r="277" spans="1:13" s="39" customFormat="1" hidden="1" x14ac:dyDescent="0.35">
      <c r="A277" s="2"/>
      <c r="B277" s="38"/>
      <c r="C277" s="2"/>
      <c r="J277" s="54"/>
      <c r="K277" s="46"/>
      <c r="M277" s="54"/>
    </row>
    <row r="278" spans="1:13" s="39" customFormat="1" hidden="1" x14ac:dyDescent="0.35">
      <c r="A278" s="2"/>
      <c r="B278" s="38"/>
      <c r="C278" s="2"/>
      <c r="J278" s="54"/>
      <c r="K278" s="46"/>
      <c r="M278" s="54"/>
    </row>
    <row r="279" spans="1:13" s="39" customFormat="1" hidden="1" x14ac:dyDescent="0.35">
      <c r="A279" s="2"/>
      <c r="B279" s="38"/>
      <c r="C279" s="2"/>
      <c r="J279" s="54"/>
      <c r="K279" s="46"/>
      <c r="M279" s="54"/>
    </row>
    <row r="280" spans="1:13" s="39" customFormat="1" hidden="1" x14ac:dyDescent="0.35">
      <c r="A280" s="2"/>
      <c r="B280" s="38"/>
      <c r="C280" s="2"/>
      <c r="J280" s="54"/>
      <c r="K280" s="46"/>
      <c r="M280" s="54"/>
    </row>
    <row r="281" spans="1:13" s="39" customFormat="1" hidden="1" x14ac:dyDescent="0.35">
      <c r="A281" s="2"/>
      <c r="B281" s="38"/>
      <c r="C281" s="2"/>
      <c r="J281" s="54"/>
      <c r="K281" s="46"/>
      <c r="M281" s="54"/>
    </row>
    <row r="282" spans="1:13" s="39" customFormat="1" hidden="1" x14ac:dyDescent="0.35">
      <c r="A282" s="2"/>
      <c r="B282" s="38"/>
      <c r="C282" s="2"/>
      <c r="J282" s="54"/>
      <c r="K282" s="46"/>
      <c r="M282" s="54"/>
    </row>
    <row r="283" spans="1:13" s="39" customFormat="1" hidden="1" x14ac:dyDescent="0.35">
      <c r="A283" s="2"/>
      <c r="B283" s="38"/>
      <c r="C283" s="2"/>
      <c r="J283" s="54"/>
      <c r="K283" s="46"/>
      <c r="M283" s="54"/>
    </row>
    <row r="284" spans="1:13" s="39" customFormat="1" hidden="1" x14ac:dyDescent="0.35">
      <c r="A284" s="2"/>
      <c r="B284" s="38"/>
      <c r="C284" s="2"/>
      <c r="J284" s="54"/>
      <c r="K284" s="46"/>
      <c r="M284" s="54"/>
    </row>
    <row r="285" spans="1:13" s="39" customFormat="1" hidden="1" x14ac:dyDescent="0.35">
      <c r="A285" s="2"/>
      <c r="B285" s="38"/>
      <c r="C285" s="2"/>
      <c r="J285" s="54"/>
      <c r="K285" s="46"/>
      <c r="M285" s="54"/>
    </row>
    <row r="286" spans="1:13" s="39" customFormat="1" hidden="1" x14ac:dyDescent="0.35">
      <c r="A286" s="2"/>
      <c r="B286" s="38"/>
      <c r="C286" s="2"/>
      <c r="J286" s="54"/>
      <c r="K286" s="46"/>
      <c r="M286" s="54"/>
    </row>
    <row r="287" spans="1:13" s="39" customFormat="1" hidden="1" x14ac:dyDescent="0.35">
      <c r="A287" s="2"/>
      <c r="B287" s="38"/>
      <c r="C287" s="2"/>
      <c r="J287" s="54"/>
      <c r="K287" s="46"/>
      <c r="M287" s="54"/>
    </row>
    <row r="288" spans="1:13" s="39" customFormat="1" hidden="1" x14ac:dyDescent="0.35">
      <c r="A288" s="2"/>
      <c r="B288" s="38"/>
      <c r="C288" s="2"/>
      <c r="J288" s="54"/>
      <c r="K288" s="46"/>
      <c r="M288" s="54"/>
    </row>
    <row r="289" spans="1:13" s="39" customFormat="1" hidden="1" x14ac:dyDescent="0.35">
      <c r="A289" s="2"/>
      <c r="B289" s="38"/>
      <c r="C289" s="2"/>
      <c r="J289" s="54"/>
      <c r="K289" s="46"/>
      <c r="M289" s="54"/>
    </row>
    <row r="290" spans="1:13" s="39" customFormat="1" hidden="1" x14ac:dyDescent="0.35">
      <c r="A290" s="2"/>
      <c r="B290" s="38"/>
      <c r="C290" s="2"/>
      <c r="J290" s="54"/>
      <c r="K290" s="46"/>
      <c r="M290" s="54"/>
    </row>
    <row r="291" spans="1:13" s="39" customFormat="1" hidden="1" x14ac:dyDescent="0.35">
      <c r="A291" s="2"/>
      <c r="B291" s="38"/>
      <c r="C291" s="2"/>
      <c r="J291" s="54"/>
      <c r="K291" s="46"/>
      <c r="M291" s="54"/>
    </row>
    <row r="292" spans="1:13" s="39" customFormat="1" hidden="1" x14ac:dyDescent="0.35">
      <c r="A292" s="2"/>
      <c r="B292" s="38"/>
      <c r="C292" s="2"/>
      <c r="J292" s="54"/>
      <c r="K292" s="46"/>
      <c r="M292" s="54"/>
    </row>
    <row r="293" spans="1:13" s="39" customFormat="1" hidden="1" x14ac:dyDescent="0.35">
      <c r="A293" s="2"/>
      <c r="B293" s="38"/>
      <c r="C293" s="2"/>
      <c r="J293" s="54"/>
      <c r="K293" s="46"/>
      <c r="M293" s="54"/>
    </row>
    <row r="294" spans="1:13" s="39" customFormat="1" hidden="1" x14ac:dyDescent="0.35">
      <c r="A294" s="2"/>
      <c r="B294" s="38"/>
      <c r="C294" s="2"/>
      <c r="J294" s="54"/>
      <c r="K294" s="46"/>
      <c r="M294" s="54"/>
    </row>
    <row r="295" spans="1:13" s="39" customFormat="1" hidden="1" x14ac:dyDescent="0.35">
      <c r="A295" s="2"/>
      <c r="B295" s="38"/>
      <c r="C295" s="2"/>
      <c r="J295" s="54"/>
      <c r="K295" s="46"/>
      <c r="M295" s="54"/>
    </row>
    <row r="296" spans="1:13" s="39" customFormat="1" hidden="1" x14ac:dyDescent="0.35">
      <c r="A296" s="2"/>
      <c r="B296" s="38"/>
      <c r="C296" s="2"/>
      <c r="J296" s="54"/>
      <c r="K296" s="46"/>
      <c r="M296" s="54"/>
    </row>
    <row r="297" spans="1:13" s="39" customFormat="1" hidden="1" x14ac:dyDescent="0.35">
      <c r="A297" s="2"/>
      <c r="B297" s="38"/>
      <c r="C297" s="2"/>
      <c r="J297" s="54"/>
      <c r="K297" s="46"/>
      <c r="M297" s="54"/>
    </row>
    <row r="298" spans="1:13" s="39" customFormat="1" hidden="1" x14ac:dyDescent="0.35">
      <c r="A298" s="2"/>
      <c r="B298" s="38"/>
      <c r="C298" s="2"/>
      <c r="J298" s="54"/>
      <c r="K298" s="46"/>
      <c r="M298" s="54"/>
    </row>
    <row r="299" spans="1:13" s="39" customFormat="1" hidden="1" x14ac:dyDescent="0.35">
      <c r="A299" s="2"/>
      <c r="B299" s="38"/>
      <c r="C299" s="2"/>
      <c r="J299" s="54"/>
      <c r="K299" s="46"/>
      <c r="M299" s="54"/>
    </row>
    <row r="300" spans="1:13" s="39" customFormat="1" hidden="1" x14ac:dyDescent="0.35">
      <c r="A300" s="2"/>
      <c r="B300" s="38"/>
      <c r="C300" s="2"/>
      <c r="J300" s="54"/>
      <c r="K300" s="46"/>
      <c r="M300" s="54"/>
    </row>
    <row r="301" spans="1:13" s="39" customFormat="1" hidden="1" x14ac:dyDescent="0.35">
      <c r="A301" s="2"/>
      <c r="B301" s="38"/>
      <c r="C301" s="2"/>
      <c r="J301" s="54"/>
      <c r="K301" s="46"/>
      <c r="M301" s="54"/>
    </row>
    <row r="302" spans="1:13" s="39" customFormat="1" hidden="1" x14ac:dyDescent="0.35">
      <c r="A302" s="2"/>
      <c r="B302" s="38"/>
      <c r="C302" s="2"/>
      <c r="J302" s="54"/>
      <c r="K302" s="46"/>
      <c r="M302" s="54"/>
    </row>
    <row r="303" spans="1:13" s="39" customFormat="1" hidden="1" x14ac:dyDescent="0.35">
      <c r="A303" s="2"/>
      <c r="B303" s="38"/>
      <c r="C303" s="2"/>
      <c r="J303" s="54"/>
      <c r="K303" s="46"/>
      <c r="M303" s="54"/>
    </row>
    <row r="304" spans="1:13" s="39" customFormat="1" hidden="1" x14ac:dyDescent="0.35">
      <c r="A304" s="2"/>
      <c r="B304" s="38"/>
      <c r="C304" s="2"/>
      <c r="J304" s="54"/>
      <c r="K304" s="46"/>
      <c r="M304" s="54"/>
    </row>
    <row r="305" spans="1:13" s="39" customFormat="1" hidden="1" x14ac:dyDescent="0.35">
      <c r="A305" s="2"/>
      <c r="B305" s="38"/>
      <c r="C305" s="2"/>
      <c r="J305" s="54"/>
      <c r="K305" s="46"/>
      <c r="M305" s="54"/>
    </row>
    <row r="306" spans="1:13" s="39" customFormat="1" hidden="1" x14ac:dyDescent="0.35">
      <c r="A306" s="2"/>
      <c r="B306" s="38"/>
      <c r="C306" s="2"/>
      <c r="J306" s="54"/>
      <c r="K306" s="46"/>
      <c r="M306" s="54"/>
    </row>
    <row r="307" spans="1:13" s="39" customFormat="1" hidden="1" x14ac:dyDescent="0.35">
      <c r="A307" s="2"/>
      <c r="B307" s="38"/>
      <c r="C307" s="2"/>
      <c r="J307" s="54"/>
      <c r="K307" s="46"/>
      <c r="M307" s="54"/>
    </row>
    <row r="308" spans="1:13" s="39" customFormat="1" hidden="1" x14ac:dyDescent="0.35">
      <c r="A308" s="2"/>
      <c r="B308" s="38"/>
      <c r="C308" s="2"/>
      <c r="J308" s="54"/>
      <c r="K308" s="46"/>
      <c r="M308" s="54"/>
    </row>
    <row r="309" spans="1:13" s="39" customFormat="1" hidden="1" x14ac:dyDescent="0.35">
      <c r="A309" s="2"/>
      <c r="B309" s="38"/>
      <c r="C309" s="2"/>
      <c r="J309" s="54"/>
      <c r="K309" s="46"/>
      <c r="M309" s="54"/>
    </row>
    <row r="310" spans="1:13" s="39" customFormat="1" hidden="1" x14ac:dyDescent="0.35">
      <c r="A310" s="2"/>
      <c r="B310" s="38"/>
      <c r="C310" s="2"/>
      <c r="J310" s="54"/>
      <c r="K310" s="46"/>
      <c r="M310" s="54"/>
    </row>
    <row r="311" spans="1:13" s="39" customFormat="1" hidden="1" x14ac:dyDescent="0.35">
      <c r="A311" s="2"/>
      <c r="B311" s="38"/>
      <c r="C311" s="2"/>
      <c r="J311" s="54"/>
      <c r="K311" s="46"/>
      <c r="M311" s="54"/>
    </row>
    <row r="312" spans="1:13" s="39" customFormat="1" hidden="1" x14ac:dyDescent="0.35">
      <c r="A312" s="2"/>
      <c r="B312" s="38"/>
      <c r="C312" s="2"/>
      <c r="J312" s="54"/>
      <c r="K312" s="46"/>
      <c r="M312" s="54"/>
    </row>
    <row r="313" spans="1:13" s="39" customFormat="1" hidden="1" x14ac:dyDescent="0.35">
      <c r="A313" s="2"/>
      <c r="B313" s="38"/>
      <c r="C313" s="2"/>
      <c r="J313" s="54"/>
      <c r="K313" s="46"/>
      <c r="M313" s="54"/>
    </row>
    <row r="314" spans="1:13" s="39" customFormat="1" hidden="1" x14ac:dyDescent="0.35">
      <c r="A314" s="2"/>
      <c r="B314" s="38"/>
      <c r="C314" s="2"/>
      <c r="J314" s="54"/>
      <c r="K314" s="46"/>
      <c r="M314" s="54"/>
    </row>
    <row r="315" spans="1:13" s="39" customFormat="1" hidden="1" x14ac:dyDescent="0.35">
      <c r="A315" s="2"/>
      <c r="B315" s="38"/>
      <c r="C315" s="2"/>
      <c r="J315" s="54"/>
      <c r="K315" s="46"/>
      <c r="M315" s="54"/>
    </row>
    <row r="316" spans="1:13" s="39" customFormat="1" hidden="1" x14ac:dyDescent="0.35">
      <c r="A316" s="2"/>
      <c r="B316" s="38"/>
      <c r="C316" s="2"/>
      <c r="J316" s="54"/>
      <c r="K316" s="46"/>
      <c r="M316" s="54"/>
    </row>
    <row r="317" spans="1:13" s="39" customFormat="1" hidden="1" x14ac:dyDescent="0.35">
      <c r="A317" s="2"/>
      <c r="B317" s="38"/>
      <c r="C317" s="2"/>
      <c r="J317" s="54"/>
      <c r="K317" s="46"/>
      <c r="M317" s="54"/>
    </row>
    <row r="318" spans="1:13" s="39" customFormat="1" hidden="1" x14ac:dyDescent="0.35">
      <c r="A318" s="2"/>
      <c r="B318" s="38"/>
      <c r="C318" s="2"/>
      <c r="J318" s="54"/>
      <c r="K318" s="46"/>
      <c r="M318" s="54"/>
    </row>
    <row r="319" spans="1:13" s="39" customFormat="1" hidden="1" x14ac:dyDescent="0.35">
      <c r="A319" s="2"/>
      <c r="B319" s="38"/>
      <c r="C319" s="2"/>
      <c r="J319" s="54"/>
      <c r="K319" s="46"/>
      <c r="M319" s="54"/>
    </row>
    <row r="320" spans="1:13" s="39" customFormat="1" hidden="1" x14ac:dyDescent="0.35">
      <c r="A320" s="2"/>
      <c r="B320" s="38"/>
      <c r="C320" s="2"/>
      <c r="J320" s="54"/>
      <c r="K320" s="46"/>
      <c r="M320" s="54"/>
    </row>
    <row r="321" spans="1:13" s="39" customFormat="1" hidden="1" x14ac:dyDescent="0.35">
      <c r="A321" s="2"/>
      <c r="B321" s="38"/>
      <c r="C321" s="2"/>
      <c r="J321" s="54"/>
      <c r="K321" s="46"/>
      <c r="M321" s="54"/>
    </row>
    <row r="322" spans="1:13" s="39" customFormat="1" hidden="1" x14ac:dyDescent="0.35">
      <c r="A322" s="2"/>
      <c r="B322" s="38"/>
      <c r="C322" s="2"/>
      <c r="J322" s="54"/>
      <c r="K322" s="46"/>
      <c r="M322" s="54"/>
    </row>
    <row r="323" spans="1:13" s="39" customFormat="1" hidden="1" x14ac:dyDescent="0.35">
      <c r="A323" s="2"/>
      <c r="B323" s="38"/>
      <c r="C323" s="2"/>
      <c r="J323" s="54"/>
      <c r="K323" s="46"/>
      <c r="M323" s="54"/>
    </row>
    <row r="324" spans="1:13" s="39" customFormat="1" hidden="1" x14ac:dyDescent="0.35">
      <c r="A324" s="2"/>
      <c r="B324" s="38"/>
      <c r="C324" s="2"/>
      <c r="J324" s="54"/>
      <c r="K324" s="46"/>
      <c r="M324" s="54"/>
    </row>
    <row r="325" spans="1:13" s="39" customFormat="1" hidden="1" x14ac:dyDescent="0.35">
      <c r="A325" s="2"/>
      <c r="B325" s="38"/>
      <c r="C325" s="2"/>
      <c r="J325" s="54"/>
      <c r="K325" s="46"/>
      <c r="M325" s="54"/>
    </row>
    <row r="326" spans="1:13" s="39" customFormat="1" hidden="1" x14ac:dyDescent="0.35">
      <c r="A326" s="2"/>
      <c r="B326" s="38"/>
      <c r="C326" s="2"/>
      <c r="J326" s="54"/>
      <c r="K326" s="46"/>
      <c r="M326" s="54"/>
    </row>
    <row r="327" spans="1:13" s="39" customFormat="1" hidden="1" x14ac:dyDescent="0.35">
      <c r="A327" s="2"/>
      <c r="B327" s="38"/>
      <c r="C327" s="2"/>
      <c r="J327" s="54"/>
      <c r="K327" s="46"/>
      <c r="M327" s="54"/>
    </row>
    <row r="328" spans="1:13" s="39" customFormat="1" hidden="1" x14ac:dyDescent="0.35">
      <c r="A328" s="2"/>
      <c r="B328" s="38"/>
      <c r="C328" s="2"/>
      <c r="J328" s="54"/>
      <c r="K328" s="46"/>
      <c r="M328" s="54"/>
    </row>
    <row r="329" spans="1:13" s="39" customFormat="1" hidden="1" x14ac:dyDescent="0.35">
      <c r="A329" s="2"/>
      <c r="B329" s="38"/>
      <c r="C329" s="2"/>
      <c r="J329" s="54"/>
      <c r="K329" s="46"/>
      <c r="M329" s="54"/>
    </row>
    <row r="330" spans="1:13" s="39" customFormat="1" hidden="1" x14ac:dyDescent="0.35">
      <c r="A330" s="2"/>
      <c r="B330" s="38"/>
      <c r="C330" s="2"/>
      <c r="J330" s="54"/>
      <c r="K330" s="46"/>
      <c r="M330" s="54"/>
    </row>
    <row r="331" spans="1:13" s="39" customFormat="1" hidden="1" x14ac:dyDescent="0.35">
      <c r="A331" s="2"/>
      <c r="B331" s="38"/>
      <c r="C331" s="2"/>
      <c r="J331" s="54"/>
      <c r="K331" s="46"/>
      <c r="M331" s="54"/>
    </row>
    <row r="332" spans="1:13" s="39" customFormat="1" hidden="1" x14ac:dyDescent="0.35">
      <c r="A332" s="2"/>
      <c r="B332" s="38"/>
      <c r="C332" s="2"/>
      <c r="J332" s="54"/>
      <c r="K332" s="46"/>
      <c r="M332" s="54"/>
    </row>
    <row r="333" spans="1:13" s="39" customFormat="1" hidden="1" x14ac:dyDescent="0.35">
      <c r="A333" s="2"/>
      <c r="B333" s="38"/>
      <c r="C333" s="2"/>
      <c r="J333" s="54"/>
      <c r="K333" s="46"/>
      <c r="M333" s="54"/>
    </row>
    <row r="334" spans="1:13" s="39" customFormat="1" hidden="1" x14ac:dyDescent="0.35">
      <c r="A334" s="2"/>
      <c r="B334" s="38"/>
      <c r="C334" s="2"/>
      <c r="J334" s="54"/>
      <c r="K334" s="46"/>
      <c r="M334" s="54"/>
    </row>
    <row r="335" spans="1:13" s="39" customFormat="1" hidden="1" x14ac:dyDescent="0.35">
      <c r="A335" s="2"/>
      <c r="B335" s="38"/>
      <c r="C335" s="2"/>
      <c r="J335" s="54"/>
      <c r="K335" s="46"/>
      <c r="M335" s="54"/>
    </row>
    <row r="336" spans="1:13" s="39" customFormat="1" hidden="1" x14ac:dyDescent="0.35">
      <c r="A336" s="2"/>
      <c r="B336" s="38"/>
      <c r="C336" s="2"/>
      <c r="J336" s="54"/>
      <c r="K336" s="46"/>
      <c r="M336" s="54"/>
    </row>
    <row r="337" spans="1:13" s="39" customFormat="1" hidden="1" x14ac:dyDescent="0.35">
      <c r="A337" s="2"/>
      <c r="B337" s="38"/>
      <c r="C337" s="2"/>
      <c r="J337" s="54"/>
      <c r="K337" s="46"/>
      <c r="M337" s="54"/>
    </row>
    <row r="338" spans="1:13" s="39" customFormat="1" hidden="1" x14ac:dyDescent="0.35">
      <c r="A338" s="2"/>
      <c r="B338" s="38"/>
      <c r="C338" s="2"/>
      <c r="J338" s="54"/>
      <c r="K338" s="46"/>
      <c r="M338" s="54"/>
    </row>
    <row r="339" spans="1:13" s="39" customFormat="1" hidden="1" x14ac:dyDescent="0.35">
      <c r="A339" s="2"/>
      <c r="B339" s="38"/>
      <c r="C339" s="2"/>
      <c r="J339" s="54"/>
      <c r="K339" s="46"/>
      <c r="M339" s="54"/>
    </row>
    <row r="340" spans="1:13" s="39" customFormat="1" hidden="1" x14ac:dyDescent="0.35">
      <c r="A340" s="2"/>
      <c r="B340" s="38"/>
      <c r="C340" s="2"/>
      <c r="J340" s="54"/>
      <c r="K340" s="46"/>
      <c r="M340" s="54"/>
    </row>
    <row r="341" spans="1:13" s="39" customFormat="1" hidden="1" x14ac:dyDescent="0.35">
      <c r="A341" s="2"/>
      <c r="B341" s="38"/>
      <c r="C341" s="2"/>
      <c r="J341" s="54"/>
      <c r="K341" s="46"/>
      <c r="M341" s="54"/>
    </row>
    <row r="342" spans="1:13" s="39" customFormat="1" hidden="1" x14ac:dyDescent="0.35">
      <c r="A342" s="2"/>
      <c r="B342" s="38"/>
      <c r="C342" s="2"/>
      <c r="J342" s="54"/>
      <c r="K342" s="46"/>
      <c r="M342" s="54"/>
    </row>
    <row r="343" spans="1:13" s="39" customFormat="1" hidden="1" x14ac:dyDescent="0.35">
      <c r="A343" s="2"/>
      <c r="B343" s="38"/>
      <c r="C343" s="2"/>
      <c r="J343" s="54"/>
      <c r="K343" s="46"/>
      <c r="M343" s="54"/>
    </row>
    <row r="344" spans="1:13" s="39" customFormat="1" hidden="1" x14ac:dyDescent="0.35">
      <c r="A344" s="2"/>
      <c r="B344" s="38"/>
      <c r="C344" s="2"/>
      <c r="J344" s="54"/>
      <c r="K344" s="46"/>
      <c r="M344" s="54"/>
    </row>
    <row r="345" spans="1:13" s="39" customFormat="1" hidden="1" x14ac:dyDescent="0.35">
      <c r="A345" s="2"/>
      <c r="B345" s="38"/>
      <c r="C345" s="2"/>
      <c r="J345" s="54"/>
      <c r="K345" s="46"/>
      <c r="M345" s="54"/>
    </row>
    <row r="346" spans="1:13" s="39" customFormat="1" hidden="1" x14ac:dyDescent="0.35">
      <c r="A346" s="2"/>
      <c r="B346" s="38"/>
      <c r="C346" s="2"/>
      <c r="J346" s="54"/>
      <c r="K346" s="46"/>
      <c r="M346" s="54"/>
    </row>
    <row r="347" spans="1:13" s="39" customFormat="1" hidden="1" x14ac:dyDescent="0.35">
      <c r="A347" s="2"/>
      <c r="B347" s="38"/>
      <c r="C347" s="2"/>
      <c r="J347" s="54"/>
      <c r="K347" s="46"/>
      <c r="M347" s="54"/>
    </row>
    <row r="348" spans="1:13" s="39" customFormat="1" hidden="1" x14ac:dyDescent="0.35">
      <c r="A348" s="2"/>
      <c r="B348" s="38"/>
      <c r="C348" s="2"/>
      <c r="J348" s="54"/>
      <c r="K348" s="46"/>
      <c r="M348" s="54"/>
    </row>
    <row r="349" spans="1:13" s="39" customFormat="1" hidden="1" x14ac:dyDescent="0.35">
      <c r="A349" s="2"/>
      <c r="B349" s="38"/>
      <c r="C349" s="2"/>
      <c r="J349" s="54"/>
      <c r="K349" s="46"/>
      <c r="M349" s="54"/>
    </row>
    <row r="350" spans="1:13" s="39" customFormat="1" hidden="1" x14ac:dyDescent="0.35">
      <c r="A350" s="2"/>
      <c r="B350" s="38"/>
      <c r="C350" s="2"/>
      <c r="J350" s="54"/>
      <c r="K350" s="46"/>
      <c r="M350" s="54"/>
    </row>
    <row r="351" spans="1:13" s="39" customFormat="1" hidden="1" x14ac:dyDescent="0.35">
      <c r="A351" s="2"/>
      <c r="B351" s="38"/>
      <c r="C351" s="2"/>
      <c r="J351" s="54"/>
      <c r="K351" s="46"/>
      <c r="M351" s="54"/>
    </row>
    <row r="352" spans="1:13" s="39" customFormat="1" hidden="1" x14ac:dyDescent="0.35">
      <c r="A352" s="2"/>
      <c r="B352" s="38"/>
      <c r="C352" s="2"/>
      <c r="J352" s="54"/>
      <c r="K352" s="46"/>
      <c r="M352" s="54"/>
    </row>
    <row r="353" spans="1:13" s="39" customFormat="1" hidden="1" x14ac:dyDescent="0.35">
      <c r="A353" s="2"/>
      <c r="B353" s="38"/>
      <c r="C353" s="2"/>
      <c r="J353" s="54"/>
      <c r="K353" s="46"/>
      <c r="M353" s="54"/>
    </row>
    <row r="354" spans="1:13" s="39" customFormat="1" hidden="1" x14ac:dyDescent="0.35">
      <c r="A354" s="2"/>
      <c r="B354" s="38"/>
      <c r="C354" s="2"/>
      <c r="J354" s="54"/>
      <c r="K354" s="46"/>
      <c r="M354" s="54"/>
    </row>
    <row r="355" spans="1:13" s="39" customFormat="1" hidden="1" x14ac:dyDescent="0.35">
      <c r="A355" s="2"/>
      <c r="B355" s="38"/>
      <c r="C355" s="2"/>
      <c r="J355" s="54"/>
      <c r="K355" s="46"/>
      <c r="M355" s="54"/>
    </row>
    <row r="356" spans="1:13" s="39" customFormat="1" hidden="1" x14ac:dyDescent="0.35">
      <c r="A356" s="2"/>
      <c r="B356" s="38"/>
      <c r="C356" s="2"/>
      <c r="J356" s="54"/>
      <c r="K356" s="46"/>
      <c r="M356" s="54"/>
    </row>
    <row r="357" spans="1:13" s="39" customFormat="1" hidden="1" x14ac:dyDescent="0.35">
      <c r="A357" s="2"/>
      <c r="B357" s="38"/>
      <c r="C357" s="2"/>
      <c r="J357" s="54"/>
      <c r="K357" s="46"/>
      <c r="M357" s="54"/>
    </row>
    <row r="358" spans="1:13" s="39" customFormat="1" hidden="1" x14ac:dyDescent="0.35">
      <c r="A358" s="2"/>
      <c r="B358" s="38"/>
      <c r="C358" s="2"/>
      <c r="J358" s="54"/>
      <c r="K358" s="46"/>
      <c r="M358" s="54"/>
    </row>
    <row r="359" spans="1:13" s="39" customFormat="1" hidden="1" x14ac:dyDescent="0.35">
      <c r="A359" s="2"/>
      <c r="B359" s="38"/>
      <c r="C359" s="2"/>
      <c r="J359" s="54"/>
      <c r="K359" s="46"/>
      <c r="M359" s="54"/>
    </row>
    <row r="360" spans="1:13" s="39" customFormat="1" hidden="1" x14ac:dyDescent="0.35">
      <c r="A360" s="2"/>
      <c r="B360" s="38"/>
      <c r="C360" s="2"/>
      <c r="J360" s="54"/>
      <c r="K360" s="46"/>
      <c r="M360" s="54"/>
    </row>
    <row r="361" spans="1:13" s="39" customFormat="1" hidden="1" x14ac:dyDescent="0.35">
      <c r="A361" s="2"/>
      <c r="B361" s="38"/>
      <c r="C361" s="2"/>
      <c r="J361" s="54"/>
      <c r="K361" s="46"/>
      <c r="M361" s="54"/>
    </row>
    <row r="362" spans="1:13" s="39" customFormat="1" hidden="1" x14ac:dyDescent="0.35">
      <c r="A362" s="2"/>
      <c r="B362" s="38"/>
      <c r="C362" s="2"/>
      <c r="J362" s="54"/>
      <c r="K362" s="46"/>
      <c r="M362" s="54"/>
    </row>
    <row r="363" spans="1:13" s="39" customFormat="1" hidden="1" x14ac:dyDescent="0.35">
      <c r="A363" s="2"/>
      <c r="B363" s="38"/>
      <c r="C363" s="2"/>
      <c r="J363" s="54"/>
      <c r="K363" s="46"/>
      <c r="M363" s="54"/>
    </row>
    <row r="364" spans="1:13" s="39" customFormat="1" hidden="1" x14ac:dyDescent="0.35">
      <c r="A364" s="2"/>
      <c r="B364" s="38"/>
      <c r="C364" s="2"/>
      <c r="J364" s="54"/>
      <c r="K364" s="46"/>
      <c r="M364" s="54"/>
    </row>
    <row r="365" spans="1:13" s="39" customFormat="1" hidden="1" x14ac:dyDescent="0.35">
      <c r="A365" s="2"/>
      <c r="B365" s="38"/>
      <c r="C365" s="2"/>
      <c r="J365" s="54"/>
      <c r="K365" s="46"/>
      <c r="M365" s="54"/>
    </row>
    <row r="366" spans="1:13" s="39" customFormat="1" hidden="1" x14ac:dyDescent="0.35">
      <c r="A366" s="2"/>
      <c r="B366" s="38"/>
      <c r="C366" s="2"/>
      <c r="J366" s="54"/>
      <c r="K366" s="46"/>
      <c r="M366" s="54"/>
    </row>
    <row r="367" spans="1:13" s="39" customFormat="1" hidden="1" x14ac:dyDescent="0.35">
      <c r="A367" s="2"/>
      <c r="B367" s="38"/>
      <c r="C367" s="2"/>
      <c r="J367" s="54"/>
      <c r="K367" s="46"/>
      <c r="M367" s="54"/>
    </row>
    <row r="368" spans="1:13" s="39" customFormat="1" hidden="1" x14ac:dyDescent="0.35">
      <c r="A368" s="2"/>
      <c r="B368" s="38"/>
      <c r="C368" s="2"/>
      <c r="J368" s="54"/>
      <c r="K368" s="46"/>
      <c r="M368" s="54"/>
    </row>
    <row r="369" spans="1:13" s="39" customFormat="1" hidden="1" x14ac:dyDescent="0.35">
      <c r="A369" s="2"/>
      <c r="B369" s="38"/>
      <c r="C369" s="2"/>
      <c r="J369" s="54"/>
      <c r="K369" s="46"/>
      <c r="M369" s="54"/>
    </row>
    <row r="370" spans="1:13" s="39" customFormat="1" hidden="1" x14ac:dyDescent="0.35">
      <c r="A370" s="2"/>
      <c r="B370" s="38"/>
      <c r="C370" s="2"/>
      <c r="J370" s="54"/>
      <c r="K370" s="46"/>
      <c r="M370" s="54"/>
    </row>
    <row r="371" spans="1:13" s="39" customFormat="1" hidden="1" x14ac:dyDescent="0.35">
      <c r="A371" s="2"/>
      <c r="B371" s="38"/>
      <c r="C371" s="2"/>
      <c r="J371" s="54"/>
      <c r="K371" s="46"/>
      <c r="M371" s="54"/>
    </row>
    <row r="372" spans="1:13" s="39" customFormat="1" hidden="1" x14ac:dyDescent="0.35">
      <c r="A372" s="2"/>
      <c r="B372" s="38"/>
      <c r="C372" s="2"/>
      <c r="J372" s="54"/>
      <c r="K372" s="46"/>
      <c r="M372" s="54"/>
    </row>
    <row r="373" spans="1:13" s="39" customFormat="1" hidden="1" x14ac:dyDescent="0.35">
      <c r="A373" s="2"/>
      <c r="B373" s="38"/>
      <c r="C373" s="2"/>
      <c r="J373" s="54"/>
      <c r="K373" s="46"/>
      <c r="M373" s="54"/>
    </row>
    <row r="374" spans="1:13" s="39" customFormat="1" hidden="1" x14ac:dyDescent="0.35">
      <c r="A374" s="2"/>
      <c r="B374" s="38"/>
      <c r="C374" s="2"/>
      <c r="J374" s="54"/>
      <c r="K374" s="46"/>
      <c r="M374" s="54"/>
    </row>
    <row r="375" spans="1:13" s="39" customFormat="1" hidden="1" x14ac:dyDescent="0.35">
      <c r="A375" s="2"/>
      <c r="B375" s="38"/>
      <c r="C375" s="2"/>
      <c r="J375" s="54"/>
      <c r="K375" s="46"/>
      <c r="M375" s="54"/>
    </row>
    <row r="376" spans="1:13" s="39" customFormat="1" hidden="1" x14ac:dyDescent="0.35">
      <c r="A376" s="2"/>
      <c r="B376" s="38"/>
      <c r="C376" s="2"/>
      <c r="J376" s="54"/>
      <c r="K376" s="46"/>
      <c r="M376" s="54"/>
    </row>
    <row r="377" spans="1:13" s="39" customFormat="1" hidden="1" x14ac:dyDescent="0.35">
      <c r="A377" s="2"/>
      <c r="B377" s="38"/>
      <c r="C377" s="2"/>
      <c r="J377" s="54"/>
      <c r="K377" s="46"/>
      <c r="M377" s="54"/>
    </row>
    <row r="378" spans="1:13" s="39" customFormat="1" hidden="1" x14ac:dyDescent="0.35">
      <c r="A378" s="2"/>
      <c r="B378" s="38"/>
      <c r="C378" s="2"/>
      <c r="J378" s="54"/>
      <c r="K378" s="46"/>
      <c r="M378" s="54"/>
    </row>
    <row r="379" spans="1:13" s="39" customFormat="1" hidden="1" x14ac:dyDescent="0.35">
      <c r="A379" s="2"/>
      <c r="B379" s="38"/>
      <c r="C379" s="2"/>
      <c r="J379" s="54"/>
      <c r="K379" s="46"/>
      <c r="M379" s="54"/>
    </row>
    <row r="380" spans="1:13" s="39" customFormat="1" hidden="1" x14ac:dyDescent="0.35">
      <c r="A380" s="2"/>
      <c r="B380" s="38"/>
      <c r="C380" s="2"/>
      <c r="J380" s="54"/>
      <c r="K380" s="46"/>
      <c r="M380" s="54"/>
    </row>
    <row r="381" spans="1:13" s="39" customFormat="1" hidden="1" x14ac:dyDescent="0.35">
      <c r="A381" s="2"/>
      <c r="B381" s="38"/>
      <c r="C381" s="2"/>
      <c r="J381" s="54"/>
      <c r="K381" s="46"/>
      <c r="M381" s="54"/>
    </row>
    <row r="382" spans="1:13" s="39" customFormat="1" hidden="1" x14ac:dyDescent="0.35">
      <c r="A382" s="2"/>
      <c r="B382" s="38"/>
      <c r="C382" s="2"/>
      <c r="J382" s="54"/>
      <c r="K382" s="46"/>
      <c r="M382" s="54"/>
    </row>
    <row r="383" spans="1:13" s="39" customFormat="1" hidden="1" x14ac:dyDescent="0.35">
      <c r="A383" s="2"/>
      <c r="B383" s="38"/>
      <c r="C383" s="2"/>
      <c r="J383" s="54"/>
      <c r="K383" s="46"/>
      <c r="M383" s="54"/>
    </row>
    <row r="384" spans="1:13" s="39" customFormat="1" hidden="1" x14ac:dyDescent="0.35">
      <c r="A384" s="2"/>
      <c r="B384" s="38"/>
      <c r="C384" s="2"/>
      <c r="J384" s="54"/>
      <c r="K384" s="46"/>
      <c r="M384" s="54"/>
    </row>
    <row r="385" spans="1:13" s="39" customFormat="1" hidden="1" x14ac:dyDescent="0.35">
      <c r="A385" s="2"/>
      <c r="B385" s="38"/>
      <c r="C385" s="2"/>
      <c r="J385" s="54"/>
      <c r="K385" s="46"/>
      <c r="M385" s="54"/>
    </row>
    <row r="386" spans="1:13" s="39" customFormat="1" hidden="1" x14ac:dyDescent="0.35">
      <c r="A386" s="2"/>
      <c r="B386" s="38"/>
      <c r="C386" s="2"/>
      <c r="J386" s="54"/>
      <c r="K386" s="46"/>
      <c r="M386" s="54"/>
    </row>
    <row r="387" spans="1:13" s="39" customFormat="1" hidden="1" x14ac:dyDescent="0.35">
      <c r="A387" s="2"/>
      <c r="B387" s="38"/>
      <c r="C387" s="2"/>
      <c r="J387" s="54"/>
      <c r="K387" s="46"/>
      <c r="M387" s="54"/>
    </row>
    <row r="388" spans="1:13" s="39" customFormat="1" hidden="1" x14ac:dyDescent="0.35">
      <c r="A388" s="2"/>
      <c r="B388" s="38"/>
      <c r="C388" s="2"/>
      <c r="J388" s="54"/>
      <c r="K388" s="46"/>
      <c r="M388" s="54"/>
    </row>
    <row r="389" spans="1:13" s="39" customFormat="1" hidden="1" x14ac:dyDescent="0.35">
      <c r="A389" s="2"/>
      <c r="B389" s="38"/>
      <c r="C389" s="2"/>
      <c r="J389" s="54"/>
      <c r="K389" s="46"/>
      <c r="M389" s="54"/>
    </row>
    <row r="390" spans="1:13" s="39" customFormat="1" hidden="1" x14ac:dyDescent="0.35">
      <c r="A390" s="2"/>
      <c r="B390" s="38"/>
      <c r="C390" s="2"/>
      <c r="J390" s="54"/>
      <c r="K390" s="46"/>
      <c r="M390" s="54"/>
    </row>
    <row r="391" spans="1:13" s="39" customFormat="1" hidden="1" x14ac:dyDescent="0.35">
      <c r="A391" s="2"/>
      <c r="B391" s="38"/>
      <c r="C391" s="2"/>
      <c r="J391" s="54"/>
      <c r="K391" s="46"/>
      <c r="M391" s="54"/>
    </row>
    <row r="392" spans="1:13" s="39" customFormat="1" hidden="1" x14ac:dyDescent="0.35">
      <c r="A392" s="2"/>
      <c r="B392" s="38"/>
      <c r="C392" s="2"/>
      <c r="J392" s="54"/>
      <c r="K392" s="46"/>
      <c r="M392" s="54"/>
    </row>
    <row r="393" spans="1:13" s="39" customFormat="1" hidden="1" x14ac:dyDescent="0.35">
      <c r="A393" s="2"/>
      <c r="B393" s="38"/>
      <c r="C393" s="2"/>
      <c r="J393" s="54"/>
      <c r="K393" s="46"/>
      <c r="M393" s="54"/>
    </row>
    <row r="394" spans="1:13" s="39" customFormat="1" hidden="1" x14ac:dyDescent="0.35">
      <c r="A394" s="2"/>
      <c r="B394" s="38"/>
      <c r="C394" s="2"/>
      <c r="J394" s="54"/>
      <c r="K394" s="46"/>
      <c r="M394" s="54"/>
    </row>
    <row r="395" spans="1:13" s="39" customFormat="1" hidden="1" x14ac:dyDescent="0.35">
      <c r="A395" s="2"/>
      <c r="B395" s="38"/>
      <c r="C395" s="2"/>
      <c r="J395" s="54"/>
      <c r="K395" s="46"/>
      <c r="M395" s="54"/>
    </row>
    <row r="396" spans="1:13" s="39" customFormat="1" hidden="1" x14ac:dyDescent="0.35">
      <c r="A396" s="2"/>
      <c r="B396" s="38"/>
      <c r="C396" s="2"/>
      <c r="J396" s="54"/>
      <c r="K396" s="46"/>
      <c r="M396" s="54"/>
    </row>
    <row r="397" spans="1:13" s="39" customFormat="1" hidden="1" x14ac:dyDescent="0.35">
      <c r="A397" s="2"/>
      <c r="B397" s="38"/>
      <c r="C397" s="2"/>
      <c r="J397" s="54"/>
      <c r="K397" s="46"/>
      <c r="M397" s="54"/>
    </row>
    <row r="398" spans="1:13" s="39" customFormat="1" hidden="1" x14ac:dyDescent="0.35">
      <c r="A398" s="2"/>
      <c r="B398" s="38"/>
      <c r="C398" s="2"/>
      <c r="J398" s="54"/>
      <c r="K398" s="46"/>
      <c r="M398" s="54"/>
    </row>
    <row r="399" spans="1:13" s="39" customFormat="1" hidden="1" x14ac:dyDescent="0.35">
      <c r="A399" s="2"/>
      <c r="B399" s="38"/>
      <c r="C399" s="2"/>
      <c r="J399" s="54"/>
      <c r="K399" s="46"/>
      <c r="M399" s="54"/>
    </row>
    <row r="400" spans="1:13" s="39" customFormat="1" hidden="1" x14ac:dyDescent="0.35">
      <c r="A400" s="2"/>
      <c r="B400" s="38"/>
      <c r="C400" s="2"/>
      <c r="J400" s="54"/>
      <c r="K400" s="46"/>
      <c r="M400" s="54"/>
    </row>
    <row r="401" spans="1:13" s="39" customFormat="1" hidden="1" x14ac:dyDescent="0.35">
      <c r="A401" s="2"/>
      <c r="B401" s="38"/>
      <c r="C401" s="2"/>
      <c r="J401" s="54"/>
      <c r="K401" s="46"/>
      <c r="M401" s="54"/>
    </row>
    <row r="402" spans="1:13" s="39" customFormat="1" hidden="1" x14ac:dyDescent="0.35">
      <c r="A402" s="2"/>
      <c r="B402" s="38"/>
      <c r="C402" s="2"/>
      <c r="J402" s="54"/>
      <c r="K402" s="46"/>
      <c r="M402" s="54"/>
    </row>
    <row r="403" spans="1:13" s="39" customFormat="1" hidden="1" x14ac:dyDescent="0.35">
      <c r="A403" s="2"/>
      <c r="B403" s="38"/>
      <c r="C403" s="2"/>
      <c r="J403" s="54"/>
      <c r="K403" s="46"/>
      <c r="M403" s="54"/>
    </row>
    <row r="404" spans="1:13" s="39" customFormat="1" hidden="1" x14ac:dyDescent="0.35">
      <c r="A404" s="2"/>
      <c r="B404" s="38"/>
      <c r="C404" s="2"/>
      <c r="J404" s="54"/>
      <c r="K404" s="46"/>
      <c r="M404" s="54"/>
    </row>
    <row r="405" spans="1:13" s="39" customFormat="1" hidden="1" x14ac:dyDescent="0.35">
      <c r="A405" s="2"/>
      <c r="B405" s="38"/>
      <c r="C405" s="2"/>
      <c r="J405" s="54"/>
      <c r="K405" s="46"/>
      <c r="M405" s="54"/>
    </row>
    <row r="406" spans="1:13" s="39" customFormat="1" hidden="1" x14ac:dyDescent="0.35">
      <c r="A406" s="2"/>
      <c r="B406" s="38"/>
      <c r="C406" s="2"/>
      <c r="J406" s="54"/>
      <c r="K406" s="46"/>
      <c r="M406" s="54"/>
    </row>
    <row r="407" spans="1:13" s="39" customFormat="1" hidden="1" x14ac:dyDescent="0.35">
      <c r="A407" s="2"/>
      <c r="B407" s="38"/>
      <c r="C407" s="2"/>
      <c r="J407" s="54"/>
      <c r="K407" s="46"/>
      <c r="M407" s="54"/>
    </row>
    <row r="408" spans="1:13" s="39" customFormat="1" hidden="1" x14ac:dyDescent="0.35">
      <c r="A408" s="2"/>
      <c r="B408" s="38"/>
      <c r="C408" s="2"/>
      <c r="J408" s="54"/>
      <c r="K408" s="46"/>
      <c r="M408" s="54"/>
    </row>
    <row r="409" spans="1:13" s="39" customFormat="1" hidden="1" x14ac:dyDescent="0.35">
      <c r="A409" s="2"/>
      <c r="B409" s="38"/>
      <c r="C409" s="2"/>
      <c r="J409" s="54"/>
      <c r="K409" s="46"/>
      <c r="M409" s="54"/>
    </row>
    <row r="410" spans="1:13" s="39" customFormat="1" hidden="1" x14ac:dyDescent="0.35">
      <c r="A410" s="2"/>
      <c r="B410" s="38"/>
      <c r="C410" s="2"/>
      <c r="J410" s="54"/>
      <c r="K410" s="46"/>
      <c r="M410" s="54"/>
    </row>
    <row r="411" spans="1:13" s="39" customFormat="1" hidden="1" x14ac:dyDescent="0.35">
      <c r="A411" s="2"/>
      <c r="B411" s="38"/>
      <c r="C411" s="2"/>
      <c r="J411" s="54"/>
      <c r="K411" s="46"/>
      <c r="M411" s="54"/>
    </row>
    <row r="412" spans="1:13" s="39" customFormat="1" hidden="1" x14ac:dyDescent="0.35">
      <c r="A412" s="2"/>
      <c r="B412" s="38"/>
      <c r="C412" s="2"/>
      <c r="J412" s="54"/>
      <c r="K412" s="46"/>
      <c r="M412" s="54"/>
    </row>
    <row r="413" spans="1:13" s="39" customFormat="1" hidden="1" x14ac:dyDescent="0.35">
      <c r="A413" s="2"/>
      <c r="B413" s="38"/>
      <c r="C413" s="2"/>
      <c r="J413" s="54"/>
      <c r="K413" s="46"/>
      <c r="M413" s="54"/>
    </row>
    <row r="414" spans="1:13" s="39" customFormat="1" hidden="1" x14ac:dyDescent="0.35">
      <c r="A414" s="2"/>
      <c r="B414" s="38"/>
      <c r="C414" s="2"/>
      <c r="J414" s="54"/>
      <c r="K414" s="46"/>
      <c r="M414" s="54"/>
    </row>
    <row r="415" spans="1:13" s="39" customFormat="1" hidden="1" x14ac:dyDescent="0.35">
      <c r="A415" s="2"/>
      <c r="B415" s="38"/>
      <c r="C415" s="2"/>
      <c r="J415" s="54"/>
      <c r="K415" s="46"/>
      <c r="M415" s="54"/>
    </row>
    <row r="416" spans="1:13" s="39" customFormat="1" hidden="1" x14ac:dyDescent="0.35">
      <c r="A416" s="2"/>
      <c r="B416" s="38"/>
      <c r="C416" s="2"/>
      <c r="J416" s="54"/>
      <c r="K416" s="46"/>
      <c r="M416" s="54"/>
    </row>
    <row r="417" spans="1:13" s="39" customFormat="1" hidden="1" x14ac:dyDescent="0.35">
      <c r="A417" s="2"/>
      <c r="B417" s="38"/>
      <c r="C417" s="2"/>
      <c r="J417" s="54"/>
      <c r="K417" s="46"/>
      <c r="M417" s="54"/>
    </row>
    <row r="418" spans="1:13" s="39" customFormat="1" hidden="1" x14ac:dyDescent="0.35">
      <c r="A418" s="2"/>
      <c r="B418" s="38"/>
      <c r="C418" s="2"/>
      <c r="J418" s="54"/>
      <c r="K418" s="46"/>
      <c r="M418" s="54"/>
    </row>
    <row r="419" spans="1:13" s="55" customFormat="1" hidden="1" x14ac:dyDescent="0.35">
      <c r="A419" s="2"/>
      <c r="B419" s="38"/>
      <c r="C419" s="2"/>
      <c r="H419" s="403"/>
      <c r="I419" s="403"/>
      <c r="J419" s="56"/>
      <c r="K419" s="56"/>
      <c r="L419" s="403"/>
      <c r="M419" s="46"/>
    </row>
    <row r="420" spans="1:13" s="55" customFormat="1" hidden="1" x14ac:dyDescent="0.35">
      <c r="A420" s="2"/>
      <c r="B420" s="38"/>
      <c r="C420" s="2"/>
      <c r="H420" s="403"/>
      <c r="I420" s="403"/>
      <c r="J420" s="56"/>
      <c r="K420" s="56"/>
      <c r="L420" s="403"/>
      <c r="M420" s="46"/>
    </row>
    <row r="421" spans="1:13" s="55" customFormat="1" hidden="1" x14ac:dyDescent="0.35">
      <c r="A421" s="2"/>
      <c r="B421" s="38"/>
      <c r="C421" s="2"/>
      <c r="H421" s="403"/>
      <c r="I421" s="403"/>
      <c r="J421" s="56"/>
      <c r="K421" s="56"/>
      <c r="L421" s="403"/>
      <c r="M421" s="46"/>
    </row>
    <row r="422" spans="1:13" s="55" customFormat="1" hidden="1" x14ac:dyDescent="0.35">
      <c r="A422" s="2"/>
      <c r="B422" s="38"/>
      <c r="C422" s="2"/>
      <c r="H422" s="403"/>
      <c r="I422" s="403"/>
      <c r="J422" s="56"/>
      <c r="K422" s="56"/>
      <c r="L422" s="403"/>
      <c r="M422" s="46"/>
    </row>
    <row r="423" spans="1:13" s="55" customFormat="1" hidden="1" x14ac:dyDescent="0.35">
      <c r="A423" s="2"/>
      <c r="B423" s="38"/>
      <c r="C423" s="2"/>
      <c r="H423" s="403"/>
      <c r="I423" s="403"/>
      <c r="J423" s="56"/>
      <c r="K423" s="56"/>
      <c r="L423" s="403"/>
      <c r="M423" s="46"/>
    </row>
    <row r="424" spans="1:13" s="55" customFormat="1" hidden="1" x14ac:dyDescent="0.35">
      <c r="A424" s="2"/>
      <c r="B424" s="38"/>
      <c r="C424" s="2"/>
      <c r="H424" s="403"/>
      <c r="I424" s="403"/>
      <c r="J424" s="56"/>
      <c r="K424" s="56"/>
      <c r="L424" s="403"/>
      <c r="M424" s="46"/>
    </row>
    <row r="425" spans="1:13" s="55" customFormat="1" hidden="1" x14ac:dyDescent="0.35">
      <c r="A425" s="2"/>
      <c r="B425" s="38"/>
      <c r="C425" s="2"/>
      <c r="H425" s="403"/>
      <c r="I425" s="403"/>
      <c r="J425" s="56"/>
      <c r="K425" s="56"/>
      <c r="L425" s="403"/>
      <c r="M425" s="46"/>
    </row>
    <row r="426" spans="1:13" s="55" customFormat="1" hidden="1" x14ac:dyDescent="0.35">
      <c r="A426" s="2"/>
      <c r="B426" s="38"/>
      <c r="C426" s="2"/>
      <c r="H426" s="403"/>
      <c r="I426" s="403"/>
      <c r="J426" s="56"/>
      <c r="K426" s="56"/>
      <c r="L426" s="403"/>
      <c r="M426" s="46"/>
    </row>
    <row r="427" spans="1:13" s="55" customFormat="1" hidden="1" x14ac:dyDescent="0.35">
      <c r="A427" s="2"/>
      <c r="B427" s="38"/>
      <c r="C427" s="2"/>
      <c r="H427" s="403"/>
      <c r="I427" s="403"/>
      <c r="J427" s="56"/>
      <c r="K427" s="56"/>
      <c r="L427" s="403"/>
      <c r="M427" s="46"/>
    </row>
    <row r="428" spans="1:13" s="55" customFormat="1" hidden="1" x14ac:dyDescent="0.35">
      <c r="A428" s="2"/>
      <c r="B428" s="38"/>
      <c r="C428" s="2"/>
      <c r="H428" s="403"/>
      <c r="I428" s="403"/>
      <c r="J428" s="56"/>
      <c r="K428" s="56"/>
      <c r="L428" s="403"/>
      <c r="M428" s="46"/>
    </row>
    <row r="429" spans="1:13" s="55" customFormat="1" hidden="1" x14ac:dyDescent="0.35">
      <c r="A429" s="2"/>
      <c r="B429" s="38"/>
      <c r="C429" s="2"/>
      <c r="H429" s="403"/>
      <c r="I429" s="403"/>
      <c r="J429" s="56"/>
      <c r="K429" s="56"/>
      <c r="L429" s="403"/>
      <c r="M429" s="46"/>
    </row>
    <row r="430" spans="1:13" s="55" customFormat="1" hidden="1" x14ac:dyDescent="0.35">
      <c r="A430" s="2"/>
      <c r="B430" s="38"/>
      <c r="C430" s="2"/>
      <c r="H430" s="403"/>
      <c r="I430" s="403"/>
      <c r="J430" s="56"/>
      <c r="K430" s="56"/>
      <c r="L430" s="403"/>
      <c r="M430" s="46"/>
    </row>
    <row r="431" spans="1:13" s="55" customFormat="1" hidden="1" x14ac:dyDescent="0.35">
      <c r="A431" s="2"/>
      <c r="B431" s="38"/>
      <c r="C431" s="2"/>
      <c r="H431" s="403"/>
      <c r="I431" s="403"/>
      <c r="J431" s="56"/>
      <c r="K431" s="56"/>
      <c r="L431" s="403"/>
      <c r="M431" s="46"/>
    </row>
    <row r="432" spans="1:13" s="55" customFormat="1" hidden="1" x14ac:dyDescent="0.35">
      <c r="A432" s="2"/>
      <c r="B432" s="38"/>
      <c r="C432" s="2"/>
      <c r="H432" s="403"/>
      <c r="I432" s="403"/>
      <c r="J432" s="56"/>
      <c r="K432" s="56"/>
      <c r="L432" s="403"/>
      <c r="M432" s="46"/>
    </row>
    <row r="433" spans="1:13" s="55" customFormat="1" hidden="1" x14ac:dyDescent="0.35">
      <c r="A433" s="2"/>
      <c r="B433" s="38"/>
      <c r="C433" s="2"/>
      <c r="H433" s="403"/>
      <c r="I433" s="403"/>
      <c r="J433" s="56"/>
      <c r="K433" s="56"/>
      <c r="L433" s="403"/>
      <c r="M433" s="46"/>
    </row>
    <row r="434" spans="1:13" s="55" customFormat="1" hidden="1" x14ac:dyDescent="0.35">
      <c r="A434" s="2"/>
      <c r="B434" s="38"/>
      <c r="C434" s="2"/>
      <c r="H434" s="403"/>
      <c r="I434" s="403"/>
      <c r="J434" s="56"/>
      <c r="K434" s="56"/>
      <c r="L434" s="403"/>
      <c r="M434" s="46"/>
    </row>
    <row r="435" spans="1:13" s="55" customFormat="1" hidden="1" x14ac:dyDescent="0.35">
      <c r="A435" s="2"/>
      <c r="B435" s="38"/>
      <c r="C435" s="2"/>
      <c r="H435" s="403"/>
      <c r="I435" s="403"/>
      <c r="J435" s="56"/>
      <c r="K435" s="56"/>
      <c r="L435" s="403"/>
      <c r="M435" s="46"/>
    </row>
    <row r="436" spans="1:13" s="55" customFormat="1" hidden="1" x14ac:dyDescent="0.35">
      <c r="A436" s="2"/>
      <c r="B436" s="38"/>
      <c r="C436" s="2"/>
      <c r="H436" s="403"/>
      <c r="I436" s="403"/>
      <c r="J436" s="56"/>
      <c r="K436" s="56"/>
      <c r="L436" s="403"/>
      <c r="M436" s="46"/>
    </row>
    <row r="437" spans="1:13" s="55" customFormat="1" hidden="1" x14ac:dyDescent="0.35">
      <c r="A437" s="2"/>
      <c r="B437" s="38"/>
      <c r="C437" s="2"/>
      <c r="H437" s="403"/>
      <c r="I437" s="403"/>
      <c r="J437" s="56"/>
      <c r="K437" s="56"/>
      <c r="L437" s="403"/>
      <c r="M437" s="46"/>
    </row>
    <row r="438" spans="1:13" s="55" customFormat="1" hidden="1" x14ac:dyDescent="0.35">
      <c r="A438" s="2"/>
      <c r="B438" s="38"/>
      <c r="C438" s="2"/>
      <c r="H438" s="403"/>
      <c r="I438" s="403"/>
      <c r="J438" s="56"/>
      <c r="K438" s="56"/>
      <c r="L438" s="403"/>
      <c r="M438" s="46"/>
    </row>
    <row r="439" spans="1:13" s="55" customFormat="1" hidden="1" x14ac:dyDescent="0.35">
      <c r="A439" s="2"/>
      <c r="B439" s="38"/>
      <c r="C439" s="2"/>
      <c r="H439" s="403"/>
      <c r="I439" s="403"/>
      <c r="J439" s="56"/>
      <c r="K439" s="56"/>
      <c r="L439" s="403"/>
      <c r="M439" s="46"/>
    </row>
    <row r="440" spans="1:13" s="55" customFormat="1" hidden="1" x14ac:dyDescent="0.35">
      <c r="A440" s="2"/>
      <c r="B440" s="38"/>
      <c r="C440" s="2"/>
      <c r="H440" s="403"/>
      <c r="I440" s="403"/>
      <c r="J440" s="56"/>
      <c r="K440" s="56"/>
      <c r="L440" s="403"/>
      <c r="M440" s="46"/>
    </row>
    <row r="441" spans="1:13" s="55" customFormat="1" hidden="1" x14ac:dyDescent="0.35">
      <c r="A441" s="2"/>
      <c r="B441" s="38"/>
      <c r="C441" s="2"/>
      <c r="H441" s="403"/>
      <c r="I441" s="403"/>
      <c r="J441" s="56"/>
      <c r="K441" s="56"/>
      <c r="L441" s="403"/>
      <c r="M441" s="46"/>
    </row>
    <row r="442" spans="1:13" s="55" customFormat="1" hidden="1" x14ac:dyDescent="0.35">
      <c r="A442" s="2"/>
      <c r="B442" s="38"/>
      <c r="C442" s="2"/>
      <c r="H442" s="403"/>
      <c r="I442" s="403"/>
      <c r="J442" s="56"/>
      <c r="K442" s="56"/>
      <c r="L442" s="403"/>
      <c r="M442" s="46"/>
    </row>
    <row r="443" spans="1:13" s="55" customFormat="1" hidden="1" x14ac:dyDescent="0.35">
      <c r="A443" s="2"/>
      <c r="B443" s="38"/>
      <c r="C443" s="2"/>
      <c r="H443" s="403"/>
      <c r="I443" s="403"/>
      <c r="J443" s="56"/>
      <c r="K443" s="56"/>
      <c r="L443" s="403"/>
      <c r="M443" s="46"/>
    </row>
    <row r="444" spans="1:13" s="55" customFormat="1" hidden="1" x14ac:dyDescent="0.35">
      <c r="A444" s="2"/>
      <c r="B444" s="38"/>
      <c r="C444" s="2"/>
      <c r="H444" s="403"/>
      <c r="I444" s="403"/>
      <c r="J444" s="56"/>
      <c r="K444" s="56"/>
      <c r="L444" s="403"/>
      <c r="M444" s="46"/>
    </row>
    <row r="445" spans="1:13" s="55" customFormat="1" hidden="1" x14ac:dyDescent="0.35">
      <c r="A445" s="2"/>
      <c r="B445" s="38"/>
      <c r="C445" s="2"/>
      <c r="H445" s="403"/>
      <c r="I445" s="403"/>
      <c r="J445" s="56"/>
      <c r="K445" s="56"/>
      <c r="L445" s="403"/>
      <c r="M445" s="46"/>
    </row>
    <row r="446" spans="1:13" s="55" customFormat="1" hidden="1" x14ac:dyDescent="0.35">
      <c r="A446" s="2"/>
      <c r="B446" s="38"/>
      <c r="C446" s="2"/>
      <c r="H446" s="403"/>
      <c r="I446" s="403"/>
      <c r="J446" s="56"/>
      <c r="K446" s="56"/>
      <c r="L446" s="403"/>
      <c r="M446" s="46"/>
    </row>
    <row r="447" spans="1:13" s="55" customFormat="1" hidden="1" x14ac:dyDescent="0.35">
      <c r="A447" s="2"/>
      <c r="B447" s="38"/>
      <c r="C447" s="2"/>
      <c r="H447" s="403"/>
      <c r="I447" s="403"/>
      <c r="J447" s="56"/>
      <c r="K447" s="56"/>
      <c r="L447" s="403"/>
      <c r="M447" s="46"/>
    </row>
    <row r="448" spans="1:13" s="55" customFormat="1" hidden="1" x14ac:dyDescent="0.35">
      <c r="A448" s="2"/>
      <c r="B448" s="38"/>
      <c r="C448" s="2"/>
      <c r="H448" s="403"/>
      <c r="I448" s="403"/>
      <c r="J448" s="56"/>
      <c r="K448" s="56"/>
      <c r="L448" s="403"/>
      <c r="M448" s="46"/>
    </row>
    <row r="449" spans="1:13" s="55" customFormat="1" hidden="1" x14ac:dyDescent="0.35">
      <c r="A449" s="2"/>
      <c r="B449" s="38"/>
      <c r="C449" s="2"/>
      <c r="H449" s="403"/>
      <c r="I449" s="403"/>
      <c r="J449" s="56"/>
      <c r="K449" s="56"/>
      <c r="L449" s="403"/>
      <c r="M449" s="46"/>
    </row>
    <row r="450" spans="1:13" s="55" customFormat="1" hidden="1" x14ac:dyDescent="0.35">
      <c r="A450" s="2"/>
      <c r="B450" s="38"/>
      <c r="C450" s="2"/>
      <c r="H450" s="403"/>
      <c r="I450" s="403"/>
      <c r="J450" s="56"/>
      <c r="K450" s="56"/>
      <c r="L450" s="403"/>
      <c r="M450" s="46"/>
    </row>
    <row r="451" spans="1:13" s="55" customFormat="1" hidden="1" x14ac:dyDescent="0.35">
      <c r="A451" s="2"/>
      <c r="B451" s="38"/>
      <c r="C451" s="2"/>
      <c r="H451" s="403"/>
      <c r="I451" s="403"/>
      <c r="J451" s="56"/>
      <c r="K451" s="56"/>
      <c r="L451" s="403"/>
      <c r="M451" s="46"/>
    </row>
    <row r="452" spans="1:13" s="55" customFormat="1" hidden="1" x14ac:dyDescent="0.35">
      <c r="A452" s="2"/>
      <c r="B452" s="38"/>
      <c r="C452" s="2"/>
      <c r="H452" s="403"/>
      <c r="I452" s="403"/>
      <c r="J452" s="56"/>
      <c r="K452" s="56"/>
      <c r="L452" s="403"/>
      <c r="M452" s="46"/>
    </row>
    <row r="453" spans="1:13" s="55" customFormat="1" hidden="1" x14ac:dyDescent="0.35">
      <c r="A453" s="2"/>
      <c r="B453" s="38"/>
      <c r="C453" s="2"/>
      <c r="H453" s="403"/>
      <c r="I453" s="403"/>
      <c r="J453" s="56"/>
      <c r="K453" s="56"/>
      <c r="L453" s="403"/>
      <c r="M453" s="46"/>
    </row>
    <row r="454" spans="1:13" s="55" customFormat="1" hidden="1" x14ac:dyDescent="0.35">
      <c r="A454" s="2"/>
      <c r="B454" s="38"/>
      <c r="C454" s="2"/>
      <c r="H454" s="403"/>
      <c r="I454" s="403"/>
      <c r="J454" s="56"/>
      <c r="K454" s="56"/>
      <c r="L454" s="403"/>
      <c r="M454" s="46"/>
    </row>
    <row r="455" spans="1:13" s="55" customFormat="1" hidden="1" x14ac:dyDescent="0.35">
      <c r="A455" s="2"/>
      <c r="B455" s="38"/>
      <c r="C455" s="2"/>
      <c r="H455" s="403"/>
      <c r="I455" s="403"/>
      <c r="J455" s="56"/>
      <c r="K455" s="56"/>
      <c r="L455" s="403"/>
      <c r="M455" s="46"/>
    </row>
    <row r="456" spans="1:13" s="55" customFormat="1" hidden="1" x14ac:dyDescent="0.35">
      <c r="A456" s="2"/>
      <c r="B456" s="38"/>
      <c r="C456" s="2"/>
      <c r="H456" s="403"/>
      <c r="I456" s="403"/>
      <c r="J456" s="56"/>
      <c r="K456" s="56"/>
      <c r="L456" s="403"/>
      <c r="M456" s="46"/>
    </row>
    <row r="457" spans="1:13" s="55" customFormat="1" hidden="1" x14ac:dyDescent="0.35">
      <c r="A457" s="2"/>
      <c r="B457" s="38"/>
      <c r="C457" s="2"/>
      <c r="H457" s="403"/>
      <c r="I457" s="403"/>
      <c r="J457" s="56"/>
      <c r="K457" s="56"/>
      <c r="L457" s="403"/>
      <c r="M457" s="46"/>
    </row>
    <row r="458" spans="1:13" s="55" customFormat="1" hidden="1" x14ac:dyDescent="0.35">
      <c r="A458" s="2"/>
      <c r="B458" s="38"/>
      <c r="C458" s="2"/>
      <c r="H458" s="403"/>
      <c r="I458" s="403"/>
      <c r="J458" s="56"/>
      <c r="K458" s="56"/>
      <c r="L458" s="403"/>
      <c r="M458" s="46"/>
    </row>
    <row r="459" spans="1:13" s="55" customFormat="1" hidden="1" x14ac:dyDescent="0.35">
      <c r="A459" s="2"/>
      <c r="B459" s="38"/>
      <c r="C459" s="2"/>
      <c r="H459" s="403"/>
      <c r="I459" s="403"/>
      <c r="J459" s="56"/>
      <c r="K459" s="56"/>
      <c r="L459" s="403"/>
      <c r="M459" s="46"/>
    </row>
    <row r="460" spans="1:13" s="55" customFormat="1" hidden="1" x14ac:dyDescent="0.35">
      <c r="A460" s="2"/>
      <c r="B460" s="38"/>
      <c r="C460" s="2"/>
      <c r="H460" s="403"/>
      <c r="I460" s="403"/>
      <c r="J460" s="56"/>
      <c r="K460" s="56"/>
      <c r="L460" s="403"/>
      <c r="M460" s="46"/>
    </row>
    <row r="461" spans="1:13" s="55" customFormat="1" hidden="1" x14ac:dyDescent="0.35">
      <c r="A461" s="2"/>
      <c r="B461" s="38"/>
      <c r="C461" s="2"/>
      <c r="H461" s="403"/>
      <c r="I461" s="403"/>
      <c r="J461" s="56"/>
      <c r="K461" s="56"/>
      <c r="L461" s="403"/>
      <c r="M461" s="46"/>
    </row>
    <row r="462" spans="1:13" s="55" customFormat="1" hidden="1" x14ac:dyDescent="0.35">
      <c r="A462" s="2"/>
      <c r="B462" s="38"/>
      <c r="C462" s="2"/>
      <c r="H462" s="403"/>
      <c r="I462" s="403"/>
      <c r="J462" s="56"/>
      <c r="K462" s="56"/>
      <c r="L462" s="403"/>
      <c r="M462" s="46"/>
    </row>
    <row r="463" spans="1:13" s="55" customFormat="1" hidden="1" x14ac:dyDescent="0.35">
      <c r="A463" s="2"/>
      <c r="B463" s="38"/>
      <c r="C463" s="2"/>
      <c r="H463" s="403"/>
      <c r="I463" s="403"/>
      <c r="J463" s="56"/>
      <c r="K463" s="56"/>
      <c r="L463" s="403"/>
      <c r="M463" s="46"/>
    </row>
    <row r="464" spans="1:13" s="55" customFormat="1" hidden="1" x14ac:dyDescent="0.35">
      <c r="A464" s="2"/>
      <c r="B464" s="38"/>
      <c r="C464" s="2"/>
      <c r="H464" s="403"/>
      <c r="I464" s="403"/>
      <c r="J464" s="56"/>
      <c r="K464" s="56"/>
      <c r="L464" s="403"/>
      <c r="M464" s="46"/>
    </row>
    <row r="465" spans="1:13" s="55" customFormat="1" hidden="1" x14ac:dyDescent="0.35">
      <c r="A465" s="2"/>
      <c r="B465" s="38"/>
      <c r="C465" s="2"/>
      <c r="H465" s="403"/>
      <c r="I465" s="403"/>
      <c r="J465" s="56"/>
      <c r="K465" s="56"/>
      <c r="L465" s="403"/>
      <c r="M465" s="46"/>
    </row>
    <row r="466" spans="1:13" s="55" customFormat="1" hidden="1" x14ac:dyDescent="0.35">
      <c r="A466" s="2"/>
      <c r="B466" s="38"/>
      <c r="C466" s="2"/>
      <c r="H466" s="403"/>
      <c r="I466" s="403"/>
      <c r="J466" s="56"/>
      <c r="K466" s="56"/>
      <c r="L466" s="403"/>
      <c r="M466" s="46"/>
    </row>
    <row r="467" spans="1:13" s="55" customFormat="1" hidden="1" x14ac:dyDescent="0.35">
      <c r="A467" s="2"/>
      <c r="B467" s="38"/>
      <c r="C467" s="2"/>
      <c r="H467" s="403"/>
      <c r="I467" s="403"/>
      <c r="J467" s="56"/>
      <c r="K467" s="56"/>
      <c r="L467" s="403"/>
      <c r="M467" s="46"/>
    </row>
    <row r="468" spans="1:13" s="55" customFormat="1" hidden="1" x14ac:dyDescent="0.35">
      <c r="A468" s="2"/>
      <c r="B468" s="38"/>
      <c r="C468" s="2"/>
      <c r="H468" s="403"/>
      <c r="I468" s="403"/>
      <c r="J468" s="56"/>
      <c r="K468" s="56"/>
      <c r="L468" s="403"/>
      <c r="M468" s="46"/>
    </row>
    <row r="469" spans="1:13" s="55" customFormat="1" hidden="1" x14ac:dyDescent="0.35">
      <c r="A469" s="2"/>
      <c r="B469" s="38"/>
      <c r="C469" s="2"/>
      <c r="H469" s="403"/>
      <c r="I469" s="403"/>
      <c r="J469" s="56"/>
      <c r="K469" s="56"/>
      <c r="L469" s="403"/>
      <c r="M469" s="46"/>
    </row>
    <row r="470" spans="1:13" s="55" customFormat="1" hidden="1" x14ac:dyDescent="0.35">
      <c r="A470" s="2"/>
      <c r="B470" s="38"/>
      <c r="C470" s="2"/>
      <c r="H470" s="403"/>
      <c r="I470" s="403"/>
      <c r="J470" s="56"/>
      <c r="K470" s="56"/>
      <c r="L470" s="403"/>
      <c r="M470" s="46"/>
    </row>
    <row r="471" spans="1:13" s="55" customFormat="1" hidden="1" x14ac:dyDescent="0.35">
      <c r="A471" s="2"/>
      <c r="B471" s="38"/>
      <c r="C471" s="2"/>
      <c r="H471" s="403"/>
      <c r="I471" s="403"/>
      <c r="J471" s="56"/>
      <c r="K471" s="56"/>
      <c r="L471" s="403"/>
      <c r="M471" s="46"/>
    </row>
    <row r="472" spans="1:13" s="55" customFormat="1" hidden="1" x14ac:dyDescent="0.35">
      <c r="A472" s="2"/>
      <c r="B472" s="38"/>
      <c r="C472" s="2"/>
      <c r="H472" s="403"/>
      <c r="I472" s="403"/>
      <c r="J472" s="56"/>
      <c r="K472" s="56"/>
      <c r="L472" s="403"/>
      <c r="M472" s="46"/>
    </row>
    <row r="473" spans="1:13" s="55" customFormat="1" hidden="1" x14ac:dyDescent="0.35">
      <c r="A473" s="2"/>
      <c r="B473" s="38"/>
      <c r="C473" s="2"/>
      <c r="H473" s="403"/>
      <c r="I473" s="403"/>
      <c r="J473" s="56"/>
      <c r="K473" s="56"/>
      <c r="L473" s="403"/>
      <c r="M473" s="46"/>
    </row>
    <row r="474" spans="1:13" s="55" customFormat="1" hidden="1" x14ac:dyDescent="0.35">
      <c r="A474" s="2"/>
      <c r="B474" s="38"/>
      <c r="C474" s="2"/>
      <c r="H474" s="403"/>
      <c r="I474" s="403"/>
      <c r="J474" s="56"/>
      <c r="K474" s="56"/>
      <c r="L474" s="403"/>
      <c r="M474" s="46"/>
    </row>
    <row r="475" spans="1:13" s="55" customFormat="1" hidden="1" x14ac:dyDescent="0.35">
      <c r="A475" s="2"/>
      <c r="B475" s="38"/>
      <c r="C475" s="2"/>
      <c r="H475" s="403"/>
      <c r="I475" s="403"/>
      <c r="J475" s="56"/>
      <c r="K475" s="56"/>
      <c r="L475" s="403"/>
      <c r="M475" s="46"/>
    </row>
    <row r="476" spans="1:13" s="55" customFormat="1" hidden="1" x14ac:dyDescent="0.35">
      <c r="A476" s="2"/>
      <c r="B476" s="38"/>
      <c r="C476" s="2"/>
      <c r="H476" s="403"/>
      <c r="I476" s="403"/>
      <c r="J476" s="56"/>
      <c r="K476" s="56"/>
      <c r="L476" s="403"/>
      <c r="M476" s="46"/>
    </row>
    <row r="477" spans="1:13" s="55" customFormat="1" hidden="1" x14ac:dyDescent="0.35">
      <c r="A477" s="2"/>
      <c r="B477" s="38"/>
      <c r="C477" s="2"/>
      <c r="H477" s="403"/>
      <c r="I477" s="403"/>
      <c r="J477" s="56"/>
      <c r="K477" s="56"/>
      <c r="L477" s="403"/>
      <c r="M477" s="46"/>
    </row>
    <row r="478" spans="1:13" s="55" customFormat="1" hidden="1" x14ac:dyDescent="0.35">
      <c r="A478" s="2"/>
      <c r="B478" s="38"/>
      <c r="C478" s="2"/>
      <c r="H478" s="403"/>
      <c r="I478" s="403"/>
      <c r="J478" s="56"/>
      <c r="K478" s="56"/>
      <c r="L478" s="403"/>
      <c r="M478" s="46"/>
    </row>
    <row r="479" spans="1:13" s="55" customFormat="1" hidden="1" x14ac:dyDescent="0.35">
      <c r="A479" s="2"/>
      <c r="B479" s="38"/>
      <c r="C479" s="2"/>
      <c r="H479" s="403"/>
      <c r="I479" s="403"/>
      <c r="J479" s="56"/>
      <c r="K479" s="56"/>
      <c r="L479" s="403"/>
      <c r="M479" s="46"/>
    </row>
    <row r="480" spans="1:13" s="55" customFormat="1" hidden="1" x14ac:dyDescent="0.35">
      <c r="A480" s="2"/>
      <c r="B480" s="38"/>
      <c r="C480" s="2"/>
      <c r="H480" s="403"/>
      <c r="I480" s="403"/>
      <c r="J480" s="56"/>
      <c r="K480" s="56"/>
      <c r="L480" s="403"/>
      <c r="M480" s="46"/>
    </row>
    <row r="481" spans="1:13" s="55" customFormat="1" hidden="1" x14ac:dyDescent="0.35">
      <c r="A481" s="2"/>
      <c r="B481" s="38"/>
      <c r="C481" s="2"/>
      <c r="H481" s="403"/>
      <c r="I481" s="403"/>
      <c r="J481" s="56"/>
      <c r="K481" s="56"/>
      <c r="L481" s="403"/>
      <c r="M481" s="46"/>
    </row>
    <row r="482" spans="1:13" s="55" customFormat="1" hidden="1" x14ac:dyDescent="0.35">
      <c r="A482" s="2"/>
      <c r="B482" s="38"/>
      <c r="C482" s="2"/>
      <c r="H482" s="403"/>
      <c r="I482" s="403"/>
      <c r="J482" s="56"/>
      <c r="K482" s="56"/>
      <c r="L482" s="403"/>
      <c r="M482" s="46"/>
    </row>
    <row r="483" spans="1:13" s="55" customFormat="1" hidden="1" x14ac:dyDescent="0.35">
      <c r="A483" s="2"/>
      <c r="B483" s="38"/>
      <c r="C483" s="2"/>
      <c r="H483" s="403"/>
      <c r="I483" s="403"/>
      <c r="J483" s="56"/>
      <c r="K483" s="56"/>
      <c r="L483" s="403"/>
      <c r="M483" s="46"/>
    </row>
    <row r="484" spans="1:13" s="55" customFormat="1" hidden="1" x14ac:dyDescent="0.35">
      <c r="A484" s="2"/>
      <c r="B484" s="38"/>
      <c r="C484" s="2"/>
      <c r="H484" s="403"/>
      <c r="I484" s="403"/>
      <c r="J484" s="56"/>
      <c r="K484" s="56"/>
      <c r="L484" s="403"/>
      <c r="M484" s="46"/>
    </row>
    <row r="485" spans="1:13" s="55" customFormat="1" hidden="1" x14ac:dyDescent="0.35">
      <c r="A485" s="2"/>
      <c r="B485" s="38"/>
      <c r="C485" s="2"/>
      <c r="H485" s="403"/>
      <c r="I485" s="403"/>
      <c r="J485" s="56"/>
      <c r="K485" s="56"/>
      <c r="L485" s="403"/>
      <c r="M485" s="46"/>
    </row>
    <row r="486" spans="1:13" s="55" customFormat="1" hidden="1" x14ac:dyDescent="0.35">
      <c r="A486" s="2"/>
      <c r="B486" s="38"/>
      <c r="C486" s="2"/>
      <c r="H486" s="403"/>
      <c r="I486" s="403"/>
      <c r="J486" s="56"/>
      <c r="K486" s="56"/>
      <c r="L486" s="403"/>
      <c r="M486" s="46"/>
    </row>
    <row r="487" spans="1:13" s="55" customFormat="1" hidden="1" x14ac:dyDescent="0.35">
      <c r="A487" s="2"/>
      <c r="B487" s="38"/>
      <c r="C487" s="2"/>
      <c r="H487" s="403"/>
      <c r="I487" s="403"/>
      <c r="J487" s="56"/>
      <c r="K487" s="56"/>
      <c r="L487" s="403"/>
      <c r="M487" s="46"/>
    </row>
    <row r="488" spans="1:13" s="55" customFormat="1" hidden="1" x14ac:dyDescent="0.35">
      <c r="A488" s="2"/>
      <c r="B488" s="38"/>
      <c r="C488" s="2"/>
      <c r="H488" s="403"/>
      <c r="I488" s="403"/>
      <c r="J488" s="56"/>
      <c r="K488" s="56"/>
      <c r="L488" s="403"/>
      <c r="M488" s="46"/>
    </row>
    <row r="489" spans="1:13" s="55" customFormat="1" hidden="1" x14ac:dyDescent="0.35">
      <c r="A489" s="2"/>
      <c r="B489" s="38"/>
      <c r="C489" s="2"/>
      <c r="H489" s="403"/>
      <c r="I489" s="403"/>
      <c r="J489" s="56"/>
      <c r="K489" s="56"/>
      <c r="L489" s="403"/>
      <c r="M489" s="46"/>
    </row>
    <row r="490" spans="1:13" s="55" customFormat="1" hidden="1" x14ac:dyDescent="0.35">
      <c r="A490" s="2"/>
      <c r="B490" s="38"/>
      <c r="C490" s="2"/>
      <c r="H490" s="403"/>
      <c r="I490" s="403"/>
      <c r="J490" s="56"/>
      <c r="K490" s="56"/>
      <c r="L490" s="403"/>
      <c r="M490" s="46"/>
    </row>
    <row r="491" spans="1:13" s="55" customFormat="1" hidden="1" x14ac:dyDescent="0.35">
      <c r="A491" s="2"/>
      <c r="B491" s="38"/>
      <c r="C491" s="2"/>
      <c r="H491" s="403"/>
      <c r="I491" s="403"/>
      <c r="J491" s="56"/>
      <c r="K491" s="56"/>
      <c r="L491" s="403"/>
      <c r="M491" s="46"/>
    </row>
    <row r="492" spans="1:13" s="55" customFormat="1" hidden="1" x14ac:dyDescent="0.35">
      <c r="A492" s="2"/>
      <c r="B492" s="38"/>
      <c r="C492" s="2"/>
      <c r="H492" s="403"/>
      <c r="I492" s="403"/>
      <c r="J492" s="56"/>
      <c r="K492" s="56"/>
      <c r="L492" s="403"/>
      <c r="M492" s="46"/>
    </row>
    <row r="493" spans="1:13" s="55" customFormat="1" hidden="1" x14ac:dyDescent="0.35">
      <c r="A493" s="2"/>
      <c r="B493" s="38"/>
      <c r="C493" s="2"/>
      <c r="H493" s="403"/>
      <c r="I493" s="403"/>
      <c r="J493" s="56"/>
      <c r="K493" s="56"/>
      <c r="L493" s="403"/>
      <c r="M493" s="46"/>
    </row>
    <row r="494" spans="1:13" s="55" customFormat="1" hidden="1" x14ac:dyDescent="0.35">
      <c r="A494" s="2"/>
      <c r="B494" s="38"/>
      <c r="C494" s="2"/>
      <c r="H494" s="403"/>
      <c r="I494" s="403"/>
      <c r="J494" s="56"/>
      <c r="K494" s="56"/>
      <c r="L494" s="403"/>
      <c r="M494" s="46"/>
    </row>
    <row r="495" spans="1:13" s="55" customFormat="1" hidden="1" x14ac:dyDescent="0.35">
      <c r="A495" s="2"/>
      <c r="B495" s="38"/>
      <c r="C495" s="2"/>
      <c r="H495" s="403"/>
      <c r="I495" s="403"/>
      <c r="J495" s="56"/>
      <c r="K495" s="56"/>
      <c r="L495" s="403"/>
      <c r="M495" s="46"/>
    </row>
    <row r="496" spans="1:13" s="55" customFormat="1" hidden="1" x14ac:dyDescent="0.35">
      <c r="A496" s="2"/>
      <c r="B496" s="38"/>
      <c r="C496" s="2"/>
      <c r="H496" s="403"/>
      <c r="I496" s="403"/>
      <c r="J496" s="56"/>
      <c r="K496" s="56"/>
      <c r="L496" s="403"/>
      <c r="M496" s="46"/>
    </row>
    <row r="497" spans="1:13" s="55" customFormat="1" hidden="1" x14ac:dyDescent="0.35">
      <c r="A497" s="2"/>
      <c r="B497" s="38"/>
      <c r="C497" s="2"/>
      <c r="H497" s="403"/>
      <c r="I497" s="403"/>
      <c r="J497" s="56"/>
      <c r="K497" s="56"/>
      <c r="L497" s="403"/>
      <c r="M497" s="46"/>
    </row>
    <row r="498" spans="1:13" s="55" customFormat="1" hidden="1" x14ac:dyDescent="0.35">
      <c r="A498" s="2"/>
      <c r="B498" s="38"/>
      <c r="C498" s="2"/>
      <c r="H498" s="403"/>
      <c r="I498" s="403"/>
      <c r="J498" s="56"/>
      <c r="K498" s="56"/>
      <c r="L498" s="403"/>
      <c r="M498" s="46"/>
    </row>
    <row r="499" spans="1:13" s="55" customFormat="1" hidden="1" x14ac:dyDescent="0.35">
      <c r="A499" s="2"/>
      <c r="B499" s="38"/>
      <c r="C499" s="2"/>
      <c r="H499" s="403"/>
      <c r="I499" s="403"/>
      <c r="J499" s="56"/>
      <c r="K499" s="56"/>
      <c r="L499" s="403"/>
      <c r="M499" s="46"/>
    </row>
    <row r="500" spans="1:13" s="55" customFormat="1" hidden="1" x14ac:dyDescent="0.35">
      <c r="A500" s="2"/>
      <c r="B500" s="38"/>
      <c r="C500" s="2"/>
      <c r="H500" s="403"/>
      <c r="I500" s="403"/>
      <c r="J500" s="56"/>
      <c r="K500" s="56"/>
      <c r="L500" s="403"/>
      <c r="M500" s="46"/>
    </row>
    <row r="501" spans="1:13" s="55" customFormat="1" hidden="1" x14ac:dyDescent="0.35">
      <c r="A501" s="2"/>
      <c r="B501" s="38"/>
      <c r="C501" s="2"/>
      <c r="H501" s="403"/>
      <c r="I501" s="403"/>
      <c r="J501" s="56"/>
      <c r="K501" s="56"/>
      <c r="L501" s="403"/>
      <c r="M501" s="46"/>
    </row>
    <row r="502" spans="1:13" s="55" customFormat="1" hidden="1" x14ac:dyDescent="0.35">
      <c r="A502" s="2"/>
      <c r="B502" s="38"/>
      <c r="C502" s="2"/>
      <c r="H502" s="403"/>
      <c r="I502" s="403"/>
      <c r="J502" s="56"/>
      <c r="K502" s="56"/>
      <c r="L502" s="403"/>
      <c r="M502" s="46"/>
    </row>
    <row r="503" spans="1:13" s="55" customFormat="1" hidden="1" x14ac:dyDescent="0.35">
      <c r="A503" s="2"/>
      <c r="B503" s="38"/>
      <c r="C503" s="2"/>
      <c r="H503" s="403"/>
      <c r="I503" s="403"/>
      <c r="J503" s="56"/>
      <c r="K503" s="56"/>
      <c r="L503" s="403"/>
      <c r="M503" s="46"/>
    </row>
    <row r="504" spans="1:13" s="55" customFormat="1" hidden="1" x14ac:dyDescent="0.35">
      <c r="A504" s="2"/>
      <c r="B504" s="38"/>
      <c r="C504" s="2"/>
      <c r="H504" s="403"/>
      <c r="I504" s="403"/>
      <c r="J504" s="56"/>
      <c r="K504" s="56"/>
      <c r="L504" s="403"/>
      <c r="M504" s="46"/>
    </row>
    <row r="505" spans="1:13" s="55" customFormat="1" hidden="1" x14ac:dyDescent="0.35">
      <c r="A505" s="2"/>
      <c r="B505" s="38"/>
      <c r="C505" s="2"/>
      <c r="H505" s="403"/>
      <c r="I505" s="403"/>
      <c r="J505" s="56"/>
      <c r="K505" s="56"/>
      <c r="L505" s="403"/>
      <c r="M505" s="46"/>
    </row>
    <row r="506" spans="1:13" s="55" customFormat="1" hidden="1" x14ac:dyDescent="0.35">
      <c r="A506" s="2"/>
      <c r="B506" s="38"/>
      <c r="C506" s="2"/>
      <c r="H506" s="403"/>
      <c r="I506" s="403"/>
      <c r="J506" s="56"/>
      <c r="K506" s="56"/>
      <c r="L506" s="403"/>
      <c r="M506" s="46"/>
    </row>
    <row r="507" spans="1:13" s="55" customFormat="1" hidden="1" x14ac:dyDescent="0.35">
      <c r="A507" s="2"/>
      <c r="B507" s="38"/>
      <c r="C507" s="2"/>
      <c r="H507" s="403"/>
      <c r="I507" s="403"/>
      <c r="J507" s="56"/>
      <c r="K507" s="56"/>
      <c r="L507" s="403"/>
      <c r="M507" s="46"/>
    </row>
    <row r="508" spans="1:13" s="55" customFormat="1" hidden="1" x14ac:dyDescent="0.35">
      <c r="A508" s="2"/>
      <c r="B508" s="38"/>
      <c r="C508" s="2"/>
      <c r="H508" s="403"/>
      <c r="I508" s="403"/>
      <c r="J508" s="56"/>
      <c r="K508" s="56"/>
      <c r="L508" s="403"/>
      <c r="M508" s="46"/>
    </row>
    <row r="509" spans="1:13" s="55" customFormat="1" hidden="1" x14ac:dyDescent="0.35">
      <c r="A509" s="2"/>
      <c r="B509" s="38"/>
      <c r="C509" s="2"/>
      <c r="H509" s="403"/>
      <c r="I509" s="403"/>
      <c r="J509" s="56"/>
      <c r="K509" s="56"/>
      <c r="L509" s="403"/>
      <c r="M509" s="46"/>
    </row>
    <row r="510" spans="1:13" s="55" customFormat="1" hidden="1" x14ac:dyDescent="0.35">
      <c r="A510" s="2"/>
      <c r="B510" s="38"/>
      <c r="C510" s="2"/>
      <c r="H510" s="403"/>
      <c r="I510" s="403"/>
      <c r="J510" s="56"/>
      <c r="K510" s="56"/>
      <c r="L510" s="403"/>
      <c r="M510" s="46"/>
    </row>
    <row r="511" spans="1:13" s="55" customFormat="1" hidden="1" x14ac:dyDescent="0.35">
      <c r="A511" s="2"/>
      <c r="B511" s="38"/>
      <c r="C511" s="2"/>
      <c r="H511" s="403"/>
      <c r="I511" s="403"/>
      <c r="J511" s="56"/>
      <c r="K511" s="56"/>
      <c r="L511" s="403"/>
      <c r="M511" s="46"/>
    </row>
    <row r="512" spans="1:13" s="55" customFormat="1" hidden="1" x14ac:dyDescent="0.35">
      <c r="A512" s="2"/>
      <c r="B512" s="38"/>
      <c r="C512" s="2"/>
      <c r="H512" s="403"/>
      <c r="I512" s="403"/>
      <c r="J512" s="56"/>
      <c r="K512" s="56"/>
      <c r="L512" s="403"/>
      <c r="M512" s="46"/>
    </row>
    <row r="513" spans="1:13" s="55" customFormat="1" hidden="1" x14ac:dyDescent="0.35">
      <c r="A513" s="2"/>
      <c r="B513" s="38"/>
      <c r="C513" s="2"/>
      <c r="H513" s="403"/>
      <c r="I513" s="403"/>
      <c r="J513" s="56"/>
      <c r="K513" s="56"/>
      <c r="L513" s="403"/>
      <c r="M513" s="46"/>
    </row>
    <row r="514" spans="1:13" s="55" customFormat="1" hidden="1" x14ac:dyDescent="0.35">
      <c r="A514" s="2"/>
      <c r="B514" s="38"/>
      <c r="C514" s="2"/>
      <c r="H514" s="403"/>
      <c r="I514" s="403"/>
      <c r="J514" s="56"/>
      <c r="K514" s="56"/>
      <c r="L514" s="403"/>
      <c r="M514" s="46"/>
    </row>
    <row r="515" spans="1:13" s="55" customFormat="1" hidden="1" x14ac:dyDescent="0.35">
      <c r="A515" s="2"/>
      <c r="B515" s="38"/>
      <c r="C515" s="2"/>
      <c r="H515" s="403"/>
      <c r="I515" s="403"/>
      <c r="J515" s="56"/>
      <c r="K515" s="56"/>
      <c r="L515" s="403"/>
      <c r="M515" s="46"/>
    </row>
    <row r="516" spans="1:13" s="55" customFormat="1" hidden="1" x14ac:dyDescent="0.35">
      <c r="A516" s="2"/>
      <c r="B516" s="38"/>
      <c r="C516" s="2"/>
      <c r="H516" s="403"/>
      <c r="I516" s="403"/>
      <c r="J516" s="56"/>
      <c r="K516" s="56"/>
      <c r="L516" s="403"/>
      <c r="M516" s="46"/>
    </row>
    <row r="517" spans="1:13" s="55" customFormat="1" hidden="1" x14ac:dyDescent="0.35">
      <c r="A517" s="2"/>
      <c r="B517" s="38"/>
      <c r="C517" s="2"/>
      <c r="H517" s="403"/>
      <c r="I517" s="403"/>
      <c r="J517" s="56"/>
      <c r="K517" s="56"/>
      <c r="L517" s="403"/>
      <c r="M517" s="46"/>
    </row>
    <row r="518" spans="1:13" s="55" customFormat="1" hidden="1" x14ac:dyDescent="0.35">
      <c r="A518" s="2"/>
      <c r="B518" s="38"/>
      <c r="C518" s="2"/>
      <c r="H518" s="403"/>
      <c r="I518" s="403"/>
      <c r="J518" s="56"/>
      <c r="K518" s="56"/>
      <c r="L518" s="403"/>
      <c r="M518" s="46"/>
    </row>
    <row r="519" spans="1:13" s="55" customFormat="1" hidden="1" x14ac:dyDescent="0.35">
      <c r="A519" s="2"/>
      <c r="B519" s="38"/>
      <c r="C519" s="2"/>
      <c r="H519" s="403"/>
      <c r="I519" s="403"/>
      <c r="J519" s="56"/>
      <c r="K519" s="56"/>
      <c r="L519" s="403"/>
      <c r="M519" s="46"/>
    </row>
    <row r="520" spans="1:13" s="55" customFormat="1" hidden="1" x14ac:dyDescent="0.35">
      <c r="A520" s="2"/>
      <c r="B520" s="38"/>
      <c r="C520" s="2"/>
      <c r="H520" s="403"/>
      <c r="I520" s="403"/>
      <c r="J520" s="56"/>
      <c r="K520" s="56"/>
      <c r="L520" s="403"/>
      <c r="M520" s="46"/>
    </row>
    <row r="521" spans="1:13" s="55" customFormat="1" hidden="1" x14ac:dyDescent="0.35">
      <c r="A521" s="2"/>
      <c r="B521" s="38"/>
      <c r="C521" s="2"/>
      <c r="H521" s="403"/>
      <c r="I521" s="403"/>
      <c r="J521" s="56"/>
      <c r="K521" s="56"/>
      <c r="L521" s="403"/>
      <c r="M521" s="46"/>
    </row>
    <row r="522" spans="1:13" s="55" customFormat="1" hidden="1" x14ac:dyDescent="0.35">
      <c r="A522" s="2"/>
      <c r="B522" s="38"/>
      <c r="C522" s="2"/>
      <c r="H522" s="403"/>
      <c r="I522" s="403"/>
      <c r="J522" s="56"/>
      <c r="K522" s="56"/>
      <c r="L522" s="403"/>
      <c r="M522" s="46"/>
    </row>
    <row r="523" spans="1:13" s="55" customFormat="1" hidden="1" x14ac:dyDescent="0.35">
      <c r="A523" s="2"/>
      <c r="B523" s="38"/>
      <c r="C523" s="2"/>
      <c r="H523" s="403"/>
      <c r="I523" s="403"/>
      <c r="J523" s="56"/>
      <c r="K523" s="56"/>
      <c r="L523" s="403"/>
      <c r="M523" s="46"/>
    </row>
    <row r="524" spans="1:13" s="55" customFormat="1" hidden="1" x14ac:dyDescent="0.35">
      <c r="A524" s="2"/>
      <c r="B524" s="38"/>
      <c r="C524" s="2"/>
      <c r="H524" s="403"/>
      <c r="I524" s="403"/>
      <c r="J524" s="56"/>
      <c r="K524" s="56"/>
      <c r="L524" s="403"/>
      <c r="M524" s="46"/>
    </row>
    <row r="525" spans="1:13" s="55" customFormat="1" hidden="1" x14ac:dyDescent="0.35">
      <c r="A525" s="2"/>
      <c r="B525" s="38"/>
      <c r="C525" s="2"/>
      <c r="H525" s="403"/>
      <c r="I525" s="403"/>
      <c r="J525" s="56"/>
      <c r="K525" s="56"/>
      <c r="L525" s="403"/>
      <c r="M525" s="46"/>
    </row>
    <row r="526" spans="1:13" s="55" customFormat="1" hidden="1" x14ac:dyDescent="0.35">
      <c r="A526" s="2"/>
      <c r="B526" s="38"/>
      <c r="C526" s="2"/>
      <c r="H526" s="403"/>
      <c r="I526" s="403"/>
      <c r="J526" s="56"/>
      <c r="K526" s="56"/>
      <c r="L526" s="403"/>
      <c r="M526" s="46"/>
    </row>
    <row r="527" spans="1:13" s="55" customFormat="1" hidden="1" x14ac:dyDescent="0.35">
      <c r="A527" s="2"/>
      <c r="B527" s="38"/>
      <c r="C527" s="2"/>
      <c r="H527" s="403"/>
      <c r="I527" s="403"/>
      <c r="J527" s="56"/>
      <c r="K527" s="56"/>
      <c r="L527" s="403"/>
      <c r="M527" s="46"/>
    </row>
    <row r="528" spans="1:13" s="55" customFormat="1" hidden="1" x14ac:dyDescent="0.35">
      <c r="A528" s="2"/>
      <c r="B528" s="38"/>
      <c r="C528" s="2"/>
      <c r="H528" s="403"/>
      <c r="I528" s="403"/>
      <c r="J528" s="56"/>
      <c r="K528" s="56"/>
      <c r="L528" s="403"/>
      <c r="M528" s="46"/>
    </row>
    <row r="529" spans="1:13" s="55" customFormat="1" hidden="1" x14ac:dyDescent="0.35">
      <c r="A529" s="2"/>
      <c r="B529" s="38"/>
      <c r="C529" s="2"/>
      <c r="H529" s="403"/>
      <c r="I529" s="403"/>
      <c r="J529" s="56"/>
      <c r="K529" s="56"/>
      <c r="L529" s="403"/>
      <c r="M529" s="46"/>
    </row>
    <row r="530" spans="1:13" s="55" customFormat="1" hidden="1" x14ac:dyDescent="0.35">
      <c r="A530" s="2"/>
      <c r="B530" s="38"/>
      <c r="C530" s="2"/>
      <c r="H530" s="403"/>
      <c r="I530" s="403"/>
      <c r="J530" s="56"/>
      <c r="K530" s="56"/>
      <c r="L530" s="403"/>
      <c r="M530" s="46"/>
    </row>
    <row r="531" spans="1:13" s="55" customFormat="1" hidden="1" x14ac:dyDescent="0.35">
      <c r="A531" s="2"/>
      <c r="B531" s="38"/>
      <c r="C531" s="2"/>
      <c r="H531" s="403"/>
      <c r="I531" s="403"/>
      <c r="J531" s="56"/>
      <c r="K531" s="56"/>
      <c r="L531" s="403"/>
      <c r="M531" s="46"/>
    </row>
    <row r="532" spans="1:13" s="55" customFormat="1" hidden="1" x14ac:dyDescent="0.35">
      <c r="A532" s="2"/>
      <c r="B532" s="38"/>
      <c r="C532" s="2"/>
      <c r="H532" s="403"/>
      <c r="I532" s="403"/>
      <c r="J532" s="56"/>
      <c r="K532" s="56"/>
      <c r="L532" s="403"/>
      <c r="M532" s="46"/>
    </row>
    <row r="533" spans="1:13" s="55" customFormat="1" hidden="1" x14ac:dyDescent="0.35">
      <c r="A533" s="2"/>
      <c r="B533" s="38"/>
      <c r="C533" s="2"/>
      <c r="H533" s="403"/>
      <c r="I533" s="403"/>
      <c r="J533" s="56"/>
      <c r="K533" s="56"/>
      <c r="L533" s="403"/>
      <c r="M533" s="46"/>
    </row>
    <row r="534" spans="1:13" s="55" customFormat="1" hidden="1" x14ac:dyDescent="0.35">
      <c r="A534" s="2"/>
      <c r="B534" s="38"/>
      <c r="C534" s="2"/>
      <c r="H534" s="403"/>
      <c r="I534" s="403"/>
      <c r="J534" s="56"/>
      <c r="K534" s="56"/>
      <c r="L534" s="403"/>
      <c r="M534" s="46"/>
    </row>
    <row r="535" spans="1:13" s="55" customFormat="1" hidden="1" x14ac:dyDescent="0.35">
      <c r="A535" s="2"/>
      <c r="B535" s="38"/>
      <c r="C535" s="2"/>
      <c r="H535" s="403"/>
      <c r="I535" s="403"/>
      <c r="J535" s="56"/>
      <c r="K535" s="56"/>
      <c r="L535" s="403"/>
      <c r="M535" s="46"/>
    </row>
    <row r="536" spans="1:13" s="55" customFormat="1" hidden="1" x14ac:dyDescent="0.35">
      <c r="A536" s="2"/>
      <c r="B536" s="38"/>
      <c r="C536" s="2"/>
      <c r="H536" s="403"/>
      <c r="I536" s="403"/>
      <c r="J536" s="56"/>
      <c r="K536" s="56"/>
      <c r="L536" s="403"/>
      <c r="M536" s="46"/>
    </row>
    <row r="537" spans="1:13" s="55" customFormat="1" hidden="1" x14ac:dyDescent="0.35">
      <c r="A537" s="2"/>
      <c r="B537" s="38"/>
      <c r="C537" s="2"/>
      <c r="H537" s="403"/>
      <c r="I537" s="403"/>
      <c r="J537" s="56"/>
      <c r="K537" s="56"/>
      <c r="L537" s="403"/>
      <c r="M537" s="46"/>
    </row>
    <row r="538" spans="1:13" s="55" customFormat="1" hidden="1" x14ac:dyDescent="0.35">
      <c r="A538" s="2"/>
      <c r="B538" s="38"/>
      <c r="C538" s="2"/>
      <c r="H538" s="403"/>
      <c r="I538" s="403"/>
      <c r="J538" s="56"/>
      <c r="K538" s="56"/>
      <c r="L538" s="403"/>
      <c r="M538" s="46"/>
    </row>
    <row r="539" spans="1:13" s="55" customFormat="1" hidden="1" x14ac:dyDescent="0.35">
      <c r="A539" s="2"/>
      <c r="B539" s="38"/>
      <c r="C539" s="2"/>
      <c r="H539" s="403"/>
      <c r="I539" s="403"/>
      <c r="J539" s="56"/>
      <c r="K539" s="56"/>
      <c r="L539" s="403"/>
      <c r="M539" s="46"/>
    </row>
    <row r="540" spans="1:13" s="55" customFormat="1" hidden="1" x14ac:dyDescent="0.35">
      <c r="A540" s="2"/>
      <c r="B540" s="38"/>
      <c r="C540" s="2"/>
      <c r="H540" s="403"/>
      <c r="I540" s="403"/>
      <c r="J540" s="56"/>
      <c r="K540" s="56"/>
      <c r="L540" s="403"/>
      <c r="M540" s="46"/>
    </row>
    <row r="541" spans="1:13" s="55" customFormat="1" hidden="1" x14ac:dyDescent="0.35">
      <c r="A541" s="2"/>
      <c r="B541" s="38"/>
      <c r="C541" s="2"/>
      <c r="H541" s="403"/>
      <c r="I541" s="403"/>
      <c r="J541" s="56"/>
      <c r="K541" s="56"/>
      <c r="L541" s="403"/>
      <c r="M541" s="46"/>
    </row>
    <row r="542" spans="1:13" s="55" customFormat="1" hidden="1" x14ac:dyDescent="0.35">
      <c r="A542" s="2"/>
      <c r="B542" s="38"/>
      <c r="C542" s="2"/>
      <c r="H542" s="403"/>
      <c r="I542" s="403"/>
      <c r="J542" s="56"/>
      <c r="K542" s="56"/>
      <c r="L542" s="403"/>
      <c r="M542" s="46"/>
    </row>
    <row r="543" spans="1:13" s="55" customFormat="1" hidden="1" x14ac:dyDescent="0.35">
      <c r="A543" s="2"/>
      <c r="B543" s="38"/>
      <c r="C543" s="2"/>
      <c r="H543" s="403"/>
      <c r="I543" s="403"/>
      <c r="J543" s="56"/>
      <c r="K543" s="56"/>
      <c r="L543" s="403"/>
      <c r="M543" s="46"/>
    </row>
    <row r="544" spans="1:13" s="55" customFormat="1" hidden="1" x14ac:dyDescent="0.35">
      <c r="A544" s="2"/>
      <c r="B544" s="38"/>
      <c r="C544" s="2"/>
      <c r="H544" s="403"/>
      <c r="I544" s="403"/>
      <c r="J544" s="56"/>
      <c r="K544" s="56"/>
      <c r="L544" s="403"/>
      <c r="M544" s="46"/>
    </row>
    <row r="545" spans="1:13" s="55" customFormat="1" hidden="1" x14ac:dyDescent="0.35">
      <c r="A545" s="2"/>
      <c r="B545" s="38"/>
      <c r="C545" s="2"/>
      <c r="H545" s="403"/>
      <c r="I545" s="403"/>
      <c r="J545" s="56"/>
      <c r="K545" s="56"/>
      <c r="L545" s="403"/>
      <c r="M545" s="46"/>
    </row>
    <row r="546" spans="1:13" s="55" customFormat="1" hidden="1" x14ac:dyDescent="0.35">
      <c r="A546" s="2"/>
      <c r="B546" s="38"/>
      <c r="C546" s="2"/>
      <c r="H546" s="403"/>
      <c r="I546" s="403"/>
      <c r="J546" s="56"/>
      <c r="K546" s="56"/>
      <c r="L546" s="403"/>
      <c r="M546" s="46"/>
    </row>
    <row r="547" spans="1:13" s="55" customFormat="1" hidden="1" x14ac:dyDescent="0.35">
      <c r="A547" s="2"/>
      <c r="B547" s="38"/>
      <c r="C547" s="2"/>
      <c r="H547" s="403"/>
      <c r="I547" s="403"/>
      <c r="J547" s="56"/>
      <c r="K547" s="56"/>
      <c r="L547" s="403"/>
      <c r="M547" s="46"/>
    </row>
    <row r="548" spans="1:13" s="55" customFormat="1" hidden="1" x14ac:dyDescent="0.35">
      <c r="A548" s="2"/>
      <c r="B548" s="38"/>
      <c r="C548" s="2"/>
      <c r="H548" s="403"/>
      <c r="I548" s="403"/>
      <c r="J548" s="56"/>
      <c r="K548" s="56"/>
      <c r="L548" s="403"/>
      <c r="M548" s="46"/>
    </row>
    <row r="549" spans="1:13" s="55" customFormat="1" hidden="1" x14ac:dyDescent="0.35">
      <c r="A549" s="2"/>
      <c r="B549" s="38"/>
      <c r="C549" s="2"/>
      <c r="H549" s="403"/>
      <c r="I549" s="403"/>
      <c r="J549" s="56"/>
      <c r="K549" s="56"/>
      <c r="L549" s="403"/>
      <c r="M549" s="46"/>
    </row>
    <row r="550" spans="1:13" s="55" customFormat="1" hidden="1" x14ac:dyDescent="0.35">
      <c r="A550" s="2"/>
      <c r="B550" s="38"/>
      <c r="C550" s="2"/>
      <c r="H550" s="403"/>
      <c r="I550" s="403"/>
      <c r="J550" s="56"/>
      <c r="K550" s="56"/>
      <c r="L550" s="403"/>
      <c r="M550" s="46"/>
    </row>
    <row r="551" spans="1:13" s="55" customFormat="1" hidden="1" x14ac:dyDescent="0.35">
      <c r="A551" s="2"/>
      <c r="B551" s="38"/>
      <c r="C551" s="2"/>
      <c r="H551" s="403"/>
      <c r="I551" s="403"/>
      <c r="J551" s="56"/>
      <c r="K551" s="56"/>
      <c r="L551" s="403"/>
      <c r="M551" s="46"/>
    </row>
    <row r="552" spans="1:13" s="55" customFormat="1" hidden="1" x14ac:dyDescent="0.35">
      <c r="A552" s="2"/>
      <c r="B552" s="38"/>
      <c r="C552" s="2"/>
      <c r="H552" s="403"/>
      <c r="I552" s="403"/>
      <c r="J552" s="56"/>
      <c r="K552" s="56"/>
      <c r="L552" s="403"/>
      <c r="M552" s="46"/>
    </row>
    <row r="553" spans="1:13" s="55" customFormat="1" hidden="1" x14ac:dyDescent="0.35">
      <c r="A553" s="2"/>
      <c r="B553" s="38"/>
      <c r="C553" s="2"/>
      <c r="H553" s="403"/>
      <c r="I553" s="403"/>
      <c r="J553" s="56"/>
      <c r="K553" s="56"/>
      <c r="L553" s="403"/>
      <c r="M553" s="46"/>
    </row>
    <row r="554" spans="1:13" s="55" customFormat="1" hidden="1" x14ac:dyDescent="0.35">
      <c r="A554" s="2"/>
      <c r="B554" s="38"/>
      <c r="C554" s="2"/>
      <c r="H554" s="403"/>
      <c r="I554" s="403"/>
      <c r="J554" s="56"/>
      <c r="K554" s="56"/>
      <c r="L554" s="403"/>
      <c r="M554" s="46"/>
    </row>
    <row r="555" spans="1:13" s="55" customFormat="1" hidden="1" x14ac:dyDescent="0.35">
      <c r="A555" s="2"/>
      <c r="B555" s="38"/>
      <c r="C555" s="2"/>
      <c r="H555" s="403"/>
      <c r="I555" s="403"/>
      <c r="J555" s="56"/>
      <c r="K555" s="56"/>
      <c r="L555" s="403"/>
      <c r="M555" s="46"/>
    </row>
    <row r="556" spans="1:13" s="55" customFormat="1" hidden="1" x14ac:dyDescent="0.35">
      <c r="A556" s="2"/>
      <c r="B556" s="38"/>
      <c r="C556" s="2"/>
      <c r="H556" s="403"/>
      <c r="I556" s="403"/>
      <c r="J556" s="56"/>
      <c r="K556" s="56"/>
      <c r="L556" s="403"/>
      <c r="M556" s="46"/>
    </row>
    <row r="557" spans="1:13" s="55" customFormat="1" hidden="1" x14ac:dyDescent="0.35">
      <c r="A557" s="2"/>
      <c r="B557" s="38"/>
      <c r="C557" s="2"/>
      <c r="H557" s="403"/>
      <c r="I557" s="403"/>
      <c r="J557" s="56"/>
      <c r="K557" s="56"/>
      <c r="L557" s="403"/>
      <c r="M557" s="46"/>
    </row>
    <row r="558" spans="1:13" s="55" customFormat="1" hidden="1" x14ac:dyDescent="0.35">
      <c r="A558" s="2"/>
      <c r="B558" s="38"/>
      <c r="C558" s="2"/>
      <c r="H558" s="403"/>
      <c r="I558" s="403"/>
      <c r="J558" s="56"/>
      <c r="K558" s="56"/>
      <c r="L558" s="403"/>
      <c r="M558" s="46"/>
    </row>
    <row r="559" spans="1:13" s="55" customFormat="1" hidden="1" x14ac:dyDescent="0.35">
      <c r="A559" s="2"/>
      <c r="B559" s="38"/>
      <c r="C559" s="2"/>
      <c r="H559" s="403"/>
      <c r="I559" s="403"/>
      <c r="J559" s="56"/>
      <c r="K559" s="56"/>
      <c r="L559" s="403"/>
      <c r="M559" s="46"/>
    </row>
    <row r="560" spans="1:13" s="55" customFormat="1" hidden="1" x14ac:dyDescent="0.35">
      <c r="A560" s="2"/>
      <c r="B560" s="38"/>
      <c r="C560" s="2"/>
      <c r="H560" s="403"/>
      <c r="I560" s="403"/>
      <c r="J560" s="56"/>
      <c r="K560" s="56"/>
      <c r="L560" s="403"/>
      <c r="M560" s="46"/>
    </row>
    <row r="561" spans="1:13" s="55" customFormat="1" hidden="1" x14ac:dyDescent="0.35">
      <c r="A561" s="2"/>
      <c r="B561" s="38"/>
      <c r="C561" s="2"/>
      <c r="H561" s="403"/>
      <c r="I561" s="403"/>
      <c r="J561" s="56"/>
      <c r="K561" s="56"/>
      <c r="L561" s="403"/>
      <c r="M561" s="46"/>
    </row>
    <row r="562" spans="1:13" s="55" customFormat="1" hidden="1" x14ac:dyDescent="0.35">
      <c r="A562" s="2"/>
      <c r="B562" s="38"/>
      <c r="C562" s="2"/>
      <c r="H562" s="403"/>
      <c r="I562" s="403"/>
      <c r="J562" s="56"/>
      <c r="K562" s="56"/>
      <c r="L562" s="403"/>
      <c r="M562" s="46"/>
    </row>
    <row r="563" spans="1:13" s="55" customFormat="1" hidden="1" x14ac:dyDescent="0.35">
      <c r="A563" s="2"/>
      <c r="B563" s="38"/>
      <c r="C563" s="2"/>
      <c r="H563" s="403"/>
      <c r="I563" s="403"/>
      <c r="J563" s="56"/>
      <c r="K563" s="56"/>
      <c r="L563" s="403"/>
      <c r="M563" s="46"/>
    </row>
    <row r="564" spans="1:13" s="55" customFormat="1" hidden="1" x14ac:dyDescent="0.35">
      <c r="A564" s="2"/>
      <c r="B564" s="38"/>
      <c r="C564" s="2"/>
      <c r="H564" s="403"/>
      <c r="I564" s="403"/>
      <c r="J564" s="56"/>
      <c r="K564" s="56"/>
      <c r="L564" s="403"/>
      <c r="M564" s="46"/>
    </row>
    <row r="565" spans="1:13" s="55" customFormat="1" hidden="1" x14ac:dyDescent="0.35">
      <c r="A565" s="2"/>
      <c r="B565" s="38"/>
      <c r="C565" s="2"/>
      <c r="H565" s="403"/>
      <c r="I565" s="403"/>
      <c r="J565" s="56"/>
      <c r="K565" s="56"/>
      <c r="L565" s="403"/>
      <c r="M565" s="46"/>
    </row>
    <row r="566" spans="1:13" s="55" customFormat="1" hidden="1" x14ac:dyDescent="0.35">
      <c r="A566" s="2"/>
      <c r="B566" s="38"/>
      <c r="C566" s="2"/>
      <c r="H566" s="403"/>
      <c r="I566" s="403"/>
      <c r="J566" s="56"/>
      <c r="K566" s="56"/>
      <c r="L566" s="403"/>
      <c r="M566" s="46"/>
    </row>
    <row r="567" spans="1:13" s="55" customFormat="1" hidden="1" x14ac:dyDescent="0.35">
      <c r="A567" s="2"/>
      <c r="B567" s="38"/>
      <c r="C567" s="2"/>
      <c r="H567" s="403"/>
      <c r="I567" s="403"/>
      <c r="J567" s="56"/>
      <c r="K567" s="56"/>
      <c r="L567" s="403"/>
      <c r="M567" s="46"/>
    </row>
    <row r="568" spans="1:13" s="55" customFormat="1" hidden="1" x14ac:dyDescent="0.35">
      <c r="A568" s="2"/>
      <c r="B568" s="38"/>
      <c r="C568" s="2"/>
      <c r="H568" s="403"/>
      <c r="I568" s="403"/>
      <c r="J568" s="56"/>
      <c r="K568" s="56"/>
      <c r="L568" s="403"/>
      <c r="M568" s="46"/>
    </row>
    <row r="569" spans="1:13" s="55" customFormat="1" hidden="1" x14ac:dyDescent="0.35">
      <c r="A569" s="2"/>
      <c r="B569" s="38"/>
      <c r="C569" s="2"/>
      <c r="H569" s="403"/>
      <c r="I569" s="403"/>
      <c r="J569" s="56"/>
      <c r="K569" s="56"/>
      <c r="L569" s="403"/>
      <c r="M569" s="46"/>
    </row>
    <row r="570" spans="1:13" s="55" customFormat="1" hidden="1" x14ac:dyDescent="0.35">
      <c r="A570" s="2"/>
      <c r="B570" s="38"/>
      <c r="C570" s="2"/>
      <c r="H570" s="403"/>
      <c r="I570" s="403"/>
      <c r="J570" s="56"/>
      <c r="K570" s="56"/>
      <c r="L570" s="403"/>
      <c r="M570" s="46"/>
    </row>
    <row r="571" spans="1:13" s="55" customFormat="1" hidden="1" x14ac:dyDescent="0.35">
      <c r="A571" s="2"/>
      <c r="B571" s="38"/>
      <c r="C571" s="2"/>
      <c r="H571" s="403"/>
      <c r="I571" s="403"/>
      <c r="J571" s="56"/>
      <c r="K571" s="56"/>
      <c r="L571" s="403"/>
      <c r="M571" s="46"/>
    </row>
    <row r="572" spans="1:13" s="55" customFormat="1" hidden="1" x14ac:dyDescent="0.35">
      <c r="A572" s="2"/>
      <c r="B572" s="38"/>
      <c r="C572" s="2"/>
      <c r="H572" s="403"/>
      <c r="I572" s="403"/>
      <c r="J572" s="56"/>
      <c r="K572" s="56"/>
      <c r="L572" s="403"/>
      <c r="M572" s="46"/>
    </row>
    <row r="573" spans="1:13" s="55" customFormat="1" hidden="1" x14ac:dyDescent="0.35">
      <c r="A573" s="2"/>
      <c r="B573" s="38"/>
      <c r="C573" s="2"/>
      <c r="H573" s="403"/>
      <c r="I573" s="403"/>
      <c r="J573" s="56"/>
      <c r="K573" s="56"/>
      <c r="L573" s="403"/>
      <c r="M573" s="46"/>
    </row>
    <row r="574" spans="1:13" s="55" customFormat="1" hidden="1" x14ac:dyDescent="0.35">
      <c r="A574" s="2"/>
      <c r="B574" s="38"/>
      <c r="C574" s="2"/>
      <c r="H574" s="403"/>
      <c r="I574" s="403"/>
      <c r="J574" s="56"/>
      <c r="K574" s="56"/>
      <c r="L574" s="403"/>
      <c r="M574" s="46"/>
    </row>
    <row r="575" spans="1:13" s="55" customFormat="1" hidden="1" x14ac:dyDescent="0.35">
      <c r="A575" s="2"/>
      <c r="B575" s="38"/>
      <c r="C575" s="2"/>
      <c r="H575" s="403"/>
      <c r="I575" s="403"/>
      <c r="J575" s="56"/>
      <c r="K575" s="56"/>
      <c r="L575" s="403"/>
      <c r="M575" s="46"/>
    </row>
    <row r="576" spans="1:13" s="55" customFormat="1" hidden="1" x14ac:dyDescent="0.35">
      <c r="A576" s="2"/>
      <c r="B576" s="38"/>
      <c r="C576" s="2"/>
      <c r="H576" s="403"/>
      <c r="I576" s="403"/>
      <c r="J576" s="56"/>
      <c r="K576" s="56"/>
      <c r="L576" s="403"/>
      <c r="M576" s="46"/>
    </row>
    <row r="577" spans="1:13" s="55" customFormat="1" hidden="1" x14ac:dyDescent="0.35">
      <c r="A577" s="2"/>
      <c r="B577" s="38"/>
      <c r="C577" s="2"/>
      <c r="H577" s="403"/>
      <c r="I577" s="403"/>
      <c r="J577" s="56"/>
      <c r="K577" s="56"/>
      <c r="L577" s="403"/>
      <c r="M577" s="46"/>
    </row>
    <row r="578" spans="1:13" s="55" customFormat="1" hidden="1" x14ac:dyDescent="0.35">
      <c r="A578" s="2"/>
      <c r="B578" s="38"/>
      <c r="C578" s="2"/>
      <c r="H578" s="403"/>
      <c r="I578" s="403"/>
      <c r="J578" s="56"/>
      <c r="K578" s="56"/>
      <c r="L578" s="403"/>
      <c r="M578" s="46"/>
    </row>
    <row r="579" spans="1:13" s="55" customFormat="1" hidden="1" x14ac:dyDescent="0.35">
      <c r="A579" s="2"/>
      <c r="B579" s="38"/>
      <c r="C579" s="2"/>
      <c r="H579" s="403"/>
      <c r="I579" s="403"/>
      <c r="J579" s="56"/>
      <c r="K579" s="56"/>
      <c r="L579" s="403"/>
      <c r="M579" s="46"/>
    </row>
    <row r="580" spans="1:13" s="55" customFormat="1" hidden="1" x14ac:dyDescent="0.35">
      <c r="A580" s="2"/>
      <c r="B580" s="38"/>
      <c r="C580" s="2"/>
      <c r="H580" s="403"/>
      <c r="I580" s="403"/>
      <c r="J580" s="56"/>
      <c r="K580" s="56"/>
      <c r="L580" s="403"/>
      <c r="M580" s="46"/>
    </row>
    <row r="581" spans="1:13" s="55" customFormat="1" hidden="1" x14ac:dyDescent="0.35">
      <c r="A581" s="2"/>
      <c r="B581" s="38"/>
      <c r="C581" s="2"/>
      <c r="H581" s="403"/>
      <c r="I581" s="403"/>
      <c r="J581" s="56"/>
      <c r="K581" s="56"/>
      <c r="L581" s="403"/>
      <c r="M581" s="46"/>
    </row>
    <row r="582" spans="1:13" s="55" customFormat="1" hidden="1" x14ac:dyDescent="0.35">
      <c r="A582" s="2"/>
      <c r="B582" s="38"/>
      <c r="C582" s="2"/>
      <c r="H582" s="403"/>
      <c r="I582" s="403"/>
      <c r="J582" s="56"/>
      <c r="K582" s="56"/>
      <c r="L582" s="403"/>
      <c r="M582" s="46"/>
    </row>
    <row r="583" spans="1:13" s="55" customFormat="1" hidden="1" x14ac:dyDescent="0.35">
      <c r="A583" s="2"/>
      <c r="B583" s="38"/>
      <c r="C583" s="2"/>
      <c r="H583" s="403"/>
      <c r="I583" s="403"/>
      <c r="J583" s="56"/>
      <c r="K583" s="56"/>
      <c r="L583" s="403"/>
      <c r="M583" s="46"/>
    </row>
    <row r="584" spans="1:13" s="55" customFormat="1" hidden="1" x14ac:dyDescent="0.35">
      <c r="A584" s="2"/>
      <c r="B584" s="38"/>
      <c r="C584" s="2"/>
      <c r="H584" s="403"/>
      <c r="I584" s="403"/>
      <c r="J584" s="56"/>
      <c r="K584" s="56"/>
      <c r="L584" s="403"/>
      <c r="M584" s="46"/>
    </row>
    <row r="585" spans="1:13" s="55" customFormat="1" hidden="1" x14ac:dyDescent="0.35">
      <c r="A585" s="2"/>
      <c r="B585" s="38"/>
      <c r="C585" s="2"/>
      <c r="H585" s="403"/>
      <c r="I585" s="403"/>
      <c r="J585" s="56"/>
      <c r="K585" s="56"/>
      <c r="L585" s="403"/>
      <c r="M585" s="46"/>
    </row>
    <row r="586" spans="1:13" s="55" customFormat="1" hidden="1" x14ac:dyDescent="0.35">
      <c r="A586" s="2"/>
      <c r="B586" s="38"/>
      <c r="C586" s="2"/>
      <c r="H586" s="403"/>
      <c r="I586" s="403"/>
      <c r="J586" s="56"/>
      <c r="K586" s="56"/>
      <c r="L586" s="403"/>
      <c r="M586" s="46"/>
    </row>
    <row r="587" spans="1:13" s="55" customFormat="1" hidden="1" x14ac:dyDescent="0.35">
      <c r="A587" s="2"/>
      <c r="B587" s="38"/>
      <c r="C587" s="2"/>
      <c r="H587" s="403"/>
      <c r="I587" s="403"/>
      <c r="J587" s="56"/>
      <c r="K587" s="56"/>
      <c r="L587" s="403"/>
      <c r="M587" s="46"/>
    </row>
    <row r="588" spans="1:13" s="55" customFormat="1" hidden="1" x14ac:dyDescent="0.35">
      <c r="A588" s="2"/>
      <c r="B588" s="38"/>
      <c r="C588" s="2"/>
      <c r="H588" s="403"/>
      <c r="I588" s="403"/>
      <c r="J588" s="56"/>
      <c r="K588" s="56"/>
      <c r="L588" s="403"/>
      <c r="M588" s="46"/>
    </row>
    <row r="589" spans="1:13" s="55" customFormat="1" hidden="1" x14ac:dyDescent="0.35">
      <c r="A589" s="2"/>
      <c r="B589" s="38"/>
      <c r="C589" s="2"/>
      <c r="H589" s="403"/>
      <c r="I589" s="403"/>
      <c r="J589" s="56"/>
      <c r="K589" s="56"/>
      <c r="L589" s="403"/>
      <c r="M589" s="46"/>
    </row>
    <row r="590" spans="1:13" s="55" customFormat="1" hidden="1" x14ac:dyDescent="0.35">
      <c r="A590" s="2"/>
      <c r="B590" s="38"/>
      <c r="C590" s="2"/>
      <c r="H590" s="403"/>
      <c r="I590" s="403"/>
      <c r="J590" s="56"/>
      <c r="K590" s="56"/>
      <c r="L590" s="403"/>
      <c r="M590" s="46"/>
    </row>
    <row r="591" spans="1:13" s="55" customFormat="1" hidden="1" x14ac:dyDescent="0.35">
      <c r="A591" s="2"/>
      <c r="B591" s="38"/>
      <c r="C591" s="2"/>
      <c r="H591" s="403"/>
      <c r="I591" s="403"/>
      <c r="J591" s="56"/>
      <c r="K591" s="56"/>
      <c r="L591" s="403"/>
      <c r="M591" s="46"/>
    </row>
    <row r="592" spans="1:13" s="55" customFormat="1" hidden="1" x14ac:dyDescent="0.35">
      <c r="A592" s="2"/>
      <c r="B592" s="38"/>
      <c r="C592" s="2"/>
      <c r="H592" s="403"/>
      <c r="I592" s="403"/>
      <c r="J592" s="56"/>
      <c r="K592" s="56"/>
      <c r="L592" s="403"/>
      <c r="M592" s="46"/>
    </row>
    <row r="593" spans="1:13" s="55" customFormat="1" hidden="1" x14ac:dyDescent="0.35">
      <c r="A593" s="2"/>
      <c r="B593" s="38"/>
      <c r="C593" s="2"/>
      <c r="H593" s="403"/>
      <c r="I593" s="403"/>
      <c r="J593" s="56"/>
      <c r="K593" s="56"/>
      <c r="L593" s="403"/>
      <c r="M593" s="46"/>
    </row>
    <row r="594" spans="1:13" s="55" customFormat="1" hidden="1" x14ac:dyDescent="0.35">
      <c r="A594" s="2"/>
      <c r="B594" s="38"/>
      <c r="C594" s="2"/>
      <c r="H594" s="403"/>
      <c r="I594" s="403"/>
      <c r="J594" s="56"/>
      <c r="K594" s="56"/>
      <c r="L594" s="403"/>
      <c r="M594" s="46"/>
    </row>
    <row r="595" spans="1:13" s="55" customFormat="1" hidden="1" x14ac:dyDescent="0.35">
      <c r="A595" s="2"/>
      <c r="B595" s="38"/>
      <c r="C595" s="2"/>
      <c r="H595" s="403"/>
      <c r="I595" s="403"/>
      <c r="J595" s="56"/>
      <c r="K595" s="56"/>
      <c r="L595" s="403"/>
      <c r="M595" s="46"/>
    </row>
    <row r="596" spans="1:13" s="55" customFormat="1" hidden="1" x14ac:dyDescent="0.35">
      <c r="A596" s="2"/>
      <c r="B596" s="38"/>
      <c r="C596" s="2"/>
      <c r="H596" s="403"/>
      <c r="I596" s="403"/>
      <c r="J596" s="56"/>
      <c r="K596" s="56"/>
      <c r="L596" s="403"/>
      <c r="M596" s="46"/>
    </row>
    <row r="597" spans="1:13" s="55" customFormat="1" hidden="1" x14ac:dyDescent="0.35">
      <c r="A597" s="2"/>
      <c r="B597" s="38"/>
      <c r="C597" s="2"/>
      <c r="H597" s="403"/>
      <c r="I597" s="403"/>
      <c r="J597" s="56"/>
      <c r="K597" s="56"/>
      <c r="L597" s="403"/>
      <c r="M597" s="46"/>
    </row>
    <row r="598" spans="1:13" s="55" customFormat="1" hidden="1" x14ac:dyDescent="0.35">
      <c r="A598" s="2"/>
      <c r="B598" s="38"/>
      <c r="C598" s="2"/>
      <c r="H598" s="403"/>
      <c r="I598" s="403"/>
      <c r="J598" s="56"/>
      <c r="K598" s="56"/>
      <c r="L598" s="403"/>
      <c r="M598" s="46"/>
    </row>
    <row r="599" spans="1:13" s="55" customFormat="1" hidden="1" x14ac:dyDescent="0.35">
      <c r="A599" s="2"/>
      <c r="B599" s="38"/>
      <c r="C599" s="2"/>
      <c r="H599" s="403"/>
      <c r="I599" s="403"/>
      <c r="J599" s="56"/>
      <c r="K599" s="56"/>
      <c r="L599" s="403"/>
      <c r="M599" s="46"/>
    </row>
    <row r="600" spans="1:13" s="55" customFormat="1" hidden="1" x14ac:dyDescent="0.35">
      <c r="A600" s="2"/>
      <c r="B600" s="38"/>
      <c r="C600" s="2"/>
      <c r="H600" s="403"/>
      <c r="I600" s="403"/>
      <c r="J600" s="56"/>
      <c r="K600" s="56"/>
      <c r="L600" s="403"/>
      <c r="M600" s="46"/>
    </row>
    <row r="601" spans="1:13" s="55" customFormat="1" hidden="1" x14ac:dyDescent="0.35">
      <c r="A601" s="2"/>
      <c r="B601" s="38"/>
      <c r="C601" s="2"/>
      <c r="H601" s="403"/>
      <c r="I601" s="403"/>
      <c r="J601" s="56"/>
      <c r="K601" s="56"/>
      <c r="L601" s="403"/>
      <c r="M601" s="46"/>
    </row>
    <row r="602" spans="1:13" s="55" customFormat="1" hidden="1" x14ac:dyDescent="0.35">
      <c r="A602" s="2"/>
      <c r="B602" s="38"/>
      <c r="C602" s="2"/>
      <c r="H602" s="403"/>
      <c r="I602" s="403"/>
      <c r="J602" s="56"/>
      <c r="K602" s="56"/>
      <c r="L602" s="403"/>
      <c r="M602" s="46"/>
    </row>
    <row r="603" spans="1:13" s="55" customFormat="1" hidden="1" x14ac:dyDescent="0.35">
      <c r="A603" s="2"/>
      <c r="B603" s="38"/>
      <c r="C603" s="2"/>
      <c r="H603" s="403"/>
      <c r="I603" s="403"/>
      <c r="J603" s="56"/>
      <c r="K603" s="56"/>
      <c r="L603" s="403"/>
      <c r="M603" s="46"/>
    </row>
    <row r="604" spans="1:13" s="55" customFormat="1" hidden="1" x14ac:dyDescent="0.35">
      <c r="A604" s="2"/>
      <c r="B604" s="38"/>
      <c r="C604" s="2"/>
      <c r="H604" s="403"/>
      <c r="I604" s="403"/>
      <c r="J604" s="56"/>
      <c r="K604" s="56"/>
      <c r="L604" s="403"/>
      <c r="M604" s="46"/>
    </row>
    <row r="605" spans="1:13" s="55" customFormat="1" hidden="1" x14ac:dyDescent="0.35">
      <c r="A605" s="2"/>
      <c r="B605" s="38"/>
      <c r="C605" s="2"/>
      <c r="H605" s="403"/>
      <c r="I605" s="403"/>
      <c r="J605" s="56"/>
      <c r="K605" s="56"/>
      <c r="L605" s="403"/>
      <c r="M605" s="46"/>
    </row>
    <row r="606" spans="1:13" s="55" customFormat="1" hidden="1" x14ac:dyDescent="0.35">
      <c r="A606" s="2"/>
      <c r="B606" s="38"/>
      <c r="C606" s="2"/>
      <c r="H606" s="403"/>
      <c r="I606" s="403"/>
      <c r="J606" s="56"/>
      <c r="K606" s="56"/>
      <c r="L606" s="403"/>
      <c r="M606" s="46"/>
    </row>
    <row r="607" spans="1:13" s="55" customFormat="1" hidden="1" x14ac:dyDescent="0.35">
      <c r="A607" s="2"/>
      <c r="B607" s="38"/>
      <c r="C607" s="2"/>
      <c r="H607" s="403"/>
      <c r="I607" s="403"/>
      <c r="J607" s="56"/>
      <c r="K607" s="56"/>
      <c r="L607" s="403"/>
      <c r="M607" s="46"/>
    </row>
    <row r="608" spans="1:13" s="55" customFormat="1" hidden="1" x14ac:dyDescent="0.35">
      <c r="A608" s="2"/>
      <c r="B608" s="38"/>
      <c r="C608" s="2"/>
      <c r="H608" s="403"/>
      <c r="I608" s="403"/>
      <c r="J608" s="56"/>
      <c r="K608" s="56"/>
      <c r="L608" s="403"/>
      <c r="M608" s="46"/>
    </row>
    <row r="609" spans="1:13" s="55" customFormat="1" hidden="1" x14ac:dyDescent="0.35">
      <c r="A609" s="2"/>
      <c r="B609" s="38"/>
      <c r="C609" s="2"/>
      <c r="H609" s="403"/>
      <c r="I609" s="403"/>
      <c r="J609" s="56"/>
      <c r="K609" s="56"/>
      <c r="L609" s="403"/>
      <c r="M609" s="46"/>
    </row>
    <row r="610" spans="1:13" s="55" customFormat="1" hidden="1" x14ac:dyDescent="0.35">
      <c r="A610" s="2"/>
      <c r="B610" s="38"/>
      <c r="C610" s="2"/>
      <c r="H610" s="403"/>
      <c r="I610" s="403"/>
      <c r="J610" s="56"/>
      <c r="K610" s="56"/>
      <c r="L610" s="403"/>
      <c r="M610" s="46"/>
    </row>
    <row r="611" spans="1:13" s="55" customFormat="1" hidden="1" x14ac:dyDescent="0.35">
      <c r="A611" s="2"/>
      <c r="B611" s="38"/>
      <c r="C611" s="2"/>
      <c r="H611" s="403"/>
      <c r="I611" s="403"/>
      <c r="J611" s="56"/>
      <c r="K611" s="56"/>
      <c r="L611" s="403"/>
      <c r="M611" s="46"/>
    </row>
    <row r="612" spans="1:13" s="55" customFormat="1" hidden="1" x14ac:dyDescent="0.35">
      <c r="A612" s="2"/>
      <c r="B612" s="38"/>
      <c r="C612" s="2"/>
      <c r="H612" s="403"/>
      <c r="I612" s="403"/>
      <c r="J612" s="56"/>
      <c r="K612" s="56"/>
      <c r="L612" s="403"/>
      <c r="M612" s="46"/>
    </row>
    <row r="613" spans="1:13" s="55" customFormat="1" hidden="1" x14ac:dyDescent="0.35">
      <c r="A613" s="2"/>
      <c r="B613" s="38"/>
      <c r="C613" s="2"/>
      <c r="H613" s="403"/>
      <c r="I613" s="403"/>
      <c r="J613" s="56"/>
      <c r="K613" s="56"/>
      <c r="L613" s="403"/>
      <c r="M613" s="46"/>
    </row>
    <row r="614" spans="1:13" s="55" customFormat="1" hidden="1" x14ac:dyDescent="0.35">
      <c r="A614" s="2"/>
      <c r="B614" s="38"/>
      <c r="C614" s="2"/>
      <c r="H614" s="403"/>
      <c r="I614" s="403"/>
      <c r="J614" s="56"/>
      <c r="K614" s="56"/>
      <c r="L614" s="403"/>
      <c r="M614" s="46"/>
    </row>
    <row r="615" spans="1:13" s="55" customFormat="1" hidden="1" x14ac:dyDescent="0.35">
      <c r="A615" s="2"/>
      <c r="B615" s="38"/>
      <c r="C615" s="2"/>
      <c r="H615" s="403"/>
      <c r="I615" s="403"/>
      <c r="J615" s="56"/>
      <c r="K615" s="56"/>
      <c r="L615" s="403"/>
      <c r="M615" s="46"/>
    </row>
    <row r="616" spans="1:13" s="55" customFormat="1" hidden="1" x14ac:dyDescent="0.35">
      <c r="A616" s="2"/>
      <c r="B616" s="38"/>
      <c r="C616" s="2"/>
      <c r="H616" s="403"/>
      <c r="I616" s="403"/>
      <c r="J616" s="56"/>
      <c r="K616" s="56"/>
      <c r="L616" s="403"/>
      <c r="M616" s="46"/>
    </row>
    <row r="617" spans="1:13" s="55" customFormat="1" hidden="1" x14ac:dyDescent="0.35">
      <c r="A617" s="2"/>
      <c r="B617" s="38"/>
      <c r="C617" s="2"/>
      <c r="H617" s="403"/>
      <c r="I617" s="403"/>
      <c r="J617" s="56"/>
      <c r="K617" s="56"/>
      <c r="L617" s="403"/>
      <c r="M617" s="46"/>
    </row>
    <row r="618" spans="1:13" s="55" customFormat="1" hidden="1" x14ac:dyDescent="0.35">
      <c r="A618" s="2"/>
      <c r="B618" s="38"/>
      <c r="C618" s="2"/>
      <c r="H618" s="403"/>
      <c r="I618" s="403"/>
      <c r="J618" s="56"/>
      <c r="K618" s="56"/>
      <c r="L618" s="403"/>
      <c r="M618" s="46"/>
    </row>
    <row r="619" spans="1:13" s="55" customFormat="1" hidden="1" x14ac:dyDescent="0.35">
      <c r="A619" s="2"/>
      <c r="B619" s="38"/>
      <c r="C619" s="2"/>
      <c r="H619" s="403"/>
      <c r="I619" s="403"/>
      <c r="J619" s="56"/>
      <c r="K619" s="56"/>
      <c r="L619" s="403"/>
      <c r="M619" s="46"/>
    </row>
    <row r="620" spans="1:13" s="55" customFormat="1" hidden="1" x14ac:dyDescent="0.35">
      <c r="A620" s="2"/>
      <c r="B620" s="38"/>
      <c r="C620" s="2"/>
      <c r="H620" s="403"/>
      <c r="I620" s="403"/>
      <c r="J620" s="56"/>
      <c r="K620" s="56"/>
      <c r="L620" s="403"/>
      <c r="M620" s="46"/>
    </row>
    <row r="621" spans="1:13" s="55" customFormat="1" hidden="1" x14ac:dyDescent="0.35">
      <c r="A621" s="2"/>
      <c r="B621" s="38"/>
      <c r="C621" s="2"/>
      <c r="H621" s="403"/>
      <c r="I621" s="403"/>
      <c r="J621" s="56"/>
      <c r="K621" s="56"/>
      <c r="L621" s="403"/>
      <c r="M621" s="46"/>
    </row>
    <row r="622" spans="1:13" s="55" customFormat="1" hidden="1" x14ac:dyDescent="0.35">
      <c r="A622" s="2"/>
      <c r="B622" s="38"/>
      <c r="C622" s="2"/>
      <c r="H622" s="403"/>
      <c r="I622" s="403"/>
      <c r="J622" s="56"/>
      <c r="K622" s="56"/>
      <c r="L622" s="403"/>
      <c r="M622" s="46"/>
    </row>
    <row r="623" spans="1:13" s="55" customFormat="1" hidden="1" x14ac:dyDescent="0.35">
      <c r="A623" s="2"/>
      <c r="B623" s="38"/>
      <c r="C623" s="2"/>
      <c r="H623" s="403"/>
      <c r="I623" s="403"/>
      <c r="J623" s="56"/>
      <c r="K623" s="56"/>
      <c r="L623" s="403"/>
      <c r="M623" s="46"/>
    </row>
    <row r="624" spans="1:13" s="55" customFormat="1" hidden="1" x14ac:dyDescent="0.35">
      <c r="A624" s="2"/>
      <c r="B624" s="38"/>
      <c r="C624" s="2"/>
      <c r="H624" s="403"/>
      <c r="I624" s="403"/>
      <c r="J624" s="56"/>
      <c r="K624" s="56"/>
      <c r="L624" s="403"/>
      <c r="M624" s="46"/>
    </row>
    <row r="625" spans="1:13" s="55" customFormat="1" hidden="1" x14ac:dyDescent="0.35">
      <c r="A625" s="2"/>
      <c r="B625" s="38"/>
      <c r="C625" s="2"/>
      <c r="H625" s="403"/>
      <c r="I625" s="403"/>
      <c r="J625" s="56"/>
      <c r="K625" s="56"/>
      <c r="L625" s="403"/>
      <c r="M625" s="46"/>
    </row>
    <row r="626" spans="1:13" s="55" customFormat="1" hidden="1" x14ac:dyDescent="0.35">
      <c r="A626" s="2"/>
      <c r="B626" s="38"/>
      <c r="C626" s="2"/>
      <c r="H626" s="403"/>
      <c r="I626" s="403"/>
      <c r="J626" s="56"/>
      <c r="K626" s="56"/>
      <c r="L626" s="403"/>
      <c r="M626" s="46"/>
    </row>
    <row r="627" spans="1:13" s="55" customFormat="1" hidden="1" x14ac:dyDescent="0.35">
      <c r="A627" s="2"/>
      <c r="B627" s="38"/>
      <c r="C627" s="2"/>
      <c r="H627" s="403"/>
      <c r="I627" s="403"/>
      <c r="J627" s="56"/>
      <c r="K627" s="56"/>
      <c r="L627" s="403"/>
      <c r="M627" s="46"/>
    </row>
    <row r="628" spans="1:13" s="55" customFormat="1" hidden="1" x14ac:dyDescent="0.35">
      <c r="A628" s="2"/>
      <c r="B628" s="38"/>
      <c r="C628" s="2"/>
      <c r="H628" s="403"/>
      <c r="I628" s="403"/>
      <c r="J628" s="56"/>
      <c r="K628" s="56"/>
      <c r="L628" s="403"/>
      <c r="M628" s="46"/>
    </row>
    <row r="629" spans="1:13" s="55" customFormat="1" hidden="1" x14ac:dyDescent="0.35">
      <c r="A629" s="2"/>
      <c r="B629" s="38"/>
      <c r="C629" s="2"/>
      <c r="H629" s="403"/>
      <c r="I629" s="403"/>
      <c r="J629" s="56"/>
      <c r="K629" s="56"/>
      <c r="L629" s="403"/>
      <c r="M629" s="46"/>
    </row>
    <row r="630" spans="1:13" s="55" customFormat="1" hidden="1" x14ac:dyDescent="0.35">
      <c r="A630" s="2"/>
      <c r="B630" s="38"/>
      <c r="C630" s="2"/>
      <c r="H630" s="403"/>
      <c r="I630" s="403"/>
      <c r="J630" s="56"/>
      <c r="K630" s="56"/>
      <c r="L630" s="403"/>
      <c r="M630" s="46"/>
    </row>
    <row r="631" spans="1:13" s="55" customFormat="1" hidden="1" x14ac:dyDescent="0.35">
      <c r="A631" s="2"/>
      <c r="B631" s="38"/>
      <c r="C631" s="2"/>
      <c r="H631" s="403"/>
      <c r="I631" s="403"/>
      <c r="J631" s="56"/>
      <c r="K631" s="56"/>
      <c r="L631" s="403"/>
      <c r="M631" s="46"/>
    </row>
    <row r="632" spans="1:13" s="55" customFormat="1" hidden="1" x14ac:dyDescent="0.35">
      <c r="A632" s="2"/>
      <c r="B632" s="38"/>
      <c r="C632" s="2"/>
      <c r="H632" s="403"/>
      <c r="I632" s="403"/>
      <c r="J632" s="56"/>
      <c r="K632" s="56"/>
      <c r="L632" s="403"/>
      <c r="M632" s="46"/>
    </row>
    <row r="633" spans="1:13" s="55" customFormat="1" hidden="1" x14ac:dyDescent="0.35">
      <c r="A633" s="2"/>
      <c r="B633" s="38"/>
      <c r="C633" s="2"/>
      <c r="H633" s="403"/>
      <c r="I633" s="403"/>
      <c r="J633" s="56"/>
      <c r="K633" s="56"/>
      <c r="L633" s="403"/>
      <c r="M633" s="46"/>
    </row>
    <row r="634" spans="1:13" s="55" customFormat="1" hidden="1" x14ac:dyDescent="0.35">
      <c r="A634" s="2"/>
      <c r="B634" s="38"/>
      <c r="C634" s="2"/>
      <c r="H634" s="403"/>
      <c r="I634" s="403"/>
      <c r="J634" s="56"/>
      <c r="K634" s="56"/>
      <c r="L634" s="403"/>
      <c r="M634" s="46"/>
    </row>
    <row r="635" spans="1:13" s="55" customFormat="1" hidden="1" x14ac:dyDescent="0.35">
      <c r="A635" s="2"/>
      <c r="B635" s="38"/>
      <c r="C635" s="2"/>
      <c r="H635" s="403"/>
      <c r="I635" s="403"/>
      <c r="J635" s="56"/>
      <c r="K635" s="56"/>
      <c r="L635" s="403"/>
      <c r="M635" s="46"/>
    </row>
    <row r="636" spans="1:13" s="55" customFormat="1" hidden="1" x14ac:dyDescent="0.35">
      <c r="A636" s="2"/>
      <c r="B636" s="38"/>
      <c r="C636" s="2"/>
      <c r="H636" s="403"/>
      <c r="I636" s="403"/>
      <c r="J636" s="56"/>
      <c r="K636" s="56"/>
      <c r="L636" s="403"/>
      <c r="M636" s="46"/>
    </row>
    <row r="637" spans="1:13" s="55" customFormat="1" hidden="1" x14ac:dyDescent="0.35">
      <c r="A637" s="2"/>
      <c r="B637" s="38"/>
      <c r="C637" s="2"/>
      <c r="H637" s="403"/>
      <c r="I637" s="403"/>
      <c r="J637" s="56"/>
      <c r="K637" s="56"/>
      <c r="L637" s="403"/>
      <c r="M637" s="46"/>
    </row>
    <row r="638" spans="1:13" s="55" customFormat="1" hidden="1" x14ac:dyDescent="0.35">
      <c r="A638" s="2"/>
      <c r="B638" s="38"/>
      <c r="C638" s="2"/>
      <c r="H638" s="403"/>
      <c r="I638" s="403"/>
      <c r="J638" s="56"/>
      <c r="K638" s="56"/>
      <c r="L638" s="403"/>
      <c r="M638" s="46"/>
    </row>
    <row r="639" spans="1:13" s="55" customFormat="1" hidden="1" x14ac:dyDescent="0.35">
      <c r="A639" s="2"/>
      <c r="B639" s="38"/>
      <c r="C639" s="2"/>
      <c r="H639" s="403"/>
      <c r="I639" s="403"/>
      <c r="J639" s="56"/>
      <c r="K639" s="56"/>
      <c r="L639" s="403"/>
      <c r="M639" s="46"/>
    </row>
    <row r="640" spans="1:13" s="55" customFormat="1" hidden="1" x14ac:dyDescent="0.35">
      <c r="A640" s="2"/>
      <c r="B640" s="38"/>
      <c r="C640" s="2"/>
      <c r="H640" s="403"/>
      <c r="I640" s="403"/>
      <c r="J640" s="56"/>
      <c r="K640" s="56"/>
      <c r="L640" s="403"/>
      <c r="M640" s="46"/>
    </row>
    <row r="641" spans="1:13" s="55" customFormat="1" hidden="1" x14ac:dyDescent="0.35">
      <c r="A641" s="2"/>
      <c r="B641" s="38"/>
      <c r="C641" s="2"/>
      <c r="H641" s="403"/>
      <c r="I641" s="403"/>
      <c r="J641" s="56"/>
      <c r="K641" s="56"/>
      <c r="L641" s="403"/>
      <c r="M641" s="46"/>
    </row>
    <row r="642" spans="1:13" s="55" customFormat="1" hidden="1" x14ac:dyDescent="0.35">
      <c r="A642" s="2"/>
      <c r="B642" s="38"/>
      <c r="C642" s="2"/>
      <c r="H642" s="403"/>
      <c r="I642" s="403"/>
      <c r="J642" s="56"/>
      <c r="K642" s="56"/>
      <c r="L642" s="403"/>
      <c r="M642" s="46"/>
    </row>
    <row r="643" spans="1:13" s="55" customFormat="1" hidden="1" x14ac:dyDescent="0.35">
      <c r="A643" s="2"/>
      <c r="B643" s="38"/>
      <c r="C643" s="2"/>
      <c r="H643" s="403"/>
      <c r="I643" s="403"/>
      <c r="J643" s="56"/>
      <c r="K643" s="56"/>
      <c r="L643" s="403"/>
      <c r="M643" s="46"/>
    </row>
    <row r="644" spans="1:13" s="55" customFormat="1" hidden="1" x14ac:dyDescent="0.35">
      <c r="A644" s="2"/>
      <c r="B644" s="38"/>
      <c r="C644" s="2"/>
      <c r="H644" s="403"/>
      <c r="I644" s="403"/>
      <c r="J644" s="56"/>
      <c r="K644" s="56"/>
      <c r="L644" s="403"/>
      <c r="M644" s="46"/>
    </row>
    <row r="645" spans="1:13" s="55" customFormat="1" hidden="1" x14ac:dyDescent="0.35">
      <c r="A645" s="2"/>
      <c r="B645" s="38"/>
      <c r="C645" s="2"/>
      <c r="H645" s="403"/>
      <c r="I645" s="403"/>
      <c r="J645" s="56"/>
      <c r="K645" s="56"/>
      <c r="L645" s="403"/>
      <c r="M645" s="46"/>
    </row>
    <row r="646" spans="1:13" s="55" customFormat="1" hidden="1" x14ac:dyDescent="0.35">
      <c r="A646" s="2"/>
      <c r="B646" s="38"/>
      <c r="C646" s="2"/>
      <c r="H646" s="403"/>
      <c r="I646" s="403"/>
      <c r="J646" s="56"/>
      <c r="K646" s="56"/>
      <c r="L646" s="403"/>
      <c r="M646" s="46"/>
    </row>
    <row r="647" spans="1:13" s="55" customFormat="1" hidden="1" x14ac:dyDescent="0.35">
      <c r="A647" s="2"/>
      <c r="B647" s="38"/>
      <c r="C647" s="2"/>
      <c r="H647" s="403"/>
      <c r="I647" s="403"/>
      <c r="J647" s="56"/>
      <c r="K647" s="56"/>
      <c r="L647" s="403"/>
      <c r="M647" s="46"/>
    </row>
    <row r="648" spans="1:13" s="55" customFormat="1" hidden="1" x14ac:dyDescent="0.35">
      <c r="A648" s="2"/>
      <c r="B648" s="38"/>
      <c r="C648" s="2"/>
      <c r="H648" s="403"/>
      <c r="I648" s="403"/>
      <c r="J648" s="56"/>
      <c r="K648" s="56"/>
      <c r="L648" s="403"/>
      <c r="M648" s="46"/>
    </row>
    <row r="649" spans="1:13" s="55" customFormat="1" hidden="1" x14ac:dyDescent="0.35">
      <c r="A649" s="2"/>
      <c r="B649" s="38"/>
      <c r="C649" s="2"/>
      <c r="H649" s="403"/>
      <c r="I649" s="403"/>
      <c r="J649" s="56"/>
      <c r="K649" s="56"/>
      <c r="L649" s="403"/>
      <c r="M649" s="46"/>
    </row>
    <row r="650" spans="1:13" s="55" customFormat="1" hidden="1" x14ac:dyDescent="0.35">
      <c r="A650" s="2"/>
      <c r="B650" s="38"/>
      <c r="C650" s="2"/>
      <c r="H650" s="403"/>
      <c r="I650" s="403"/>
      <c r="J650" s="56"/>
      <c r="K650" s="56"/>
      <c r="L650" s="403"/>
      <c r="M650" s="46"/>
    </row>
    <row r="651" spans="1:13" s="55" customFormat="1" hidden="1" x14ac:dyDescent="0.35">
      <c r="A651" s="2"/>
      <c r="B651" s="38"/>
      <c r="C651" s="2"/>
      <c r="H651" s="403"/>
      <c r="I651" s="403"/>
      <c r="J651" s="56"/>
      <c r="K651" s="56"/>
      <c r="L651" s="403"/>
      <c r="M651" s="46"/>
    </row>
    <row r="652" spans="1:13" s="55" customFormat="1" hidden="1" x14ac:dyDescent="0.35">
      <c r="A652" s="2"/>
      <c r="B652" s="38"/>
      <c r="C652" s="2"/>
      <c r="H652" s="403"/>
      <c r="I652" s="403"/>
      <c r="J652" s="56"/>
      <c r="K652" s="56"/>
      <c r="L652" s="403"/>
      <c r="M652" s="46"/>
    </row>
    <row r="653" spans="1:13" s="55" customFormat="1" hidden="1" x14ac:dyDescent="0.35">
      <c r="A653" s="2"/>
      <c r="B653" s="38"/>
      <c r="C653" s="2"/>
      <c r="H653" s="403"/>
      <c r="I653" s="403"/>
      <c r="J653" s="56"/>
      <c r="K653" s="56"/>
      <c r="L653" s="403"/>
      <c r="M653" s="46"/>
    </row>
    <row r="654" spans="1:13" s="55" customFormat="1" hidden="1" x14ac:dyDescent="0.35">
      <c r="A654" s="2"/>
      <c r="B654" s="38"/>
      <c r="C654" s="2"/>
      <c r="H654" s="403"/>
      <c r="I654" s="403"/>
      <c r="J654" s="56"/>
      <c r="K654" s="56"/>
      <c r="L654" s="403"/>
      <c r="M654" s="46"/>
    </row>
    <row r="655" spans="1:13" s="55" customFormat="1" hidden="1" x14ac:dyDescent="0.35">
      <c r="A655" s="2"/>
      <c r="B655" s="38"/>
      <c r="C655" s="2"/>
      <c r="H655" s="403"/>
      <c r="I655" s="403"/>
      <c r="J655" s="56"/>
      <c r="K655" s="56"/>
      <c r="L655" s="403"/>
      <c r="M655" s="46"/>
    </row>
    <row r="656" spans="1:13" s="55" customFormat="1" hidden="1" x14ac:dyDescent="0.35">
      <c r="A656" s="2"/>
      <c r="B656" s="38"/>
      <c r="C656" s="2"/>
      <c r="H656" s="403"/>
      <c r="I656" s="403"/>
      <c r="J656" s="56"/>
      <c r="K656" s="56"/>
      <c r="L656" s="403"/>
      <c r="M656" s="46"/>
    </row>
    <row r="657" spans="1:13" s="55" customFormat="1" hidden="1" x14ac:dyDescent="0.35">
      <c r="A657" s="2"/>
      <c r="B657" s="38"/>
      <c r="C657" s="2"/>
      <c r="H657" s="403"/>
      <c r="I657" s="403"/>
      <c r="J657" s="56"/>
      <c r="K657" s="56"/>
      <c r="L657" s="403"/>
      <c r="M657" s="46"/>
    </row>
    <row r="658" spans="1:13" s="55" customFormat="1" hidden="1" x14ac:dyDescent="0.35">
      <c r="A658" s="2"/>
      <c r="B658" s="38"/>
      <c r="C658" s="2"/>
      <c r="H658" s="403"/>
      <c r="I658" s="403"/>
      <c r="J658" s="56"/>
      <c r="K658" s="56"/>
      <c r="L658" s="403"/>
      <c r="M658" s="46"/>
    </row>
    <row r="659" spans="1:13" s="55" customFormat="1" hidden="1" x14ac:dyDescent="0.35">
      <c r="A659" s="2"/>
      <c r="B659" s="38"/>
      <c r="C659" s="2"/>
      <c r="H659" s="403"/>
      <c r="I659" s="403"/>
      <c r="J659" s="56"/>
      <c r="K659" s="56"/>
      <c r="L659" s="403"/>
      <c r="M659" s="46"/>
    </row>
    <row r="660" spans="1:13" s="55" customFormat="1" hidden="1" x14ac:dyDescent="0.35">
      <c r="A660" s="2"/>
      <c r="B660" s="38"/>
      <c r="C660" s="2"/>
      <c r="H660" s="403"/>
      <c r="I660" s="403"/>
      <c r="J660" s="56"/>
      <c r="K660" s="56"/>
      <c r="L660" s="403"/>
      <c r="M660" s="46"/>
    </row>
    <row r="661" spans="1:13" s="55" customFormat="1" hidden="1" x14ac:dyDescent="0.35">
      <c r="A661" s="2"/>
      <c r="B661" s="38"/>
      <c r="C661" s="2"/>
      <c r="H661" s="403"/>
      <c r="I661" s="403"/>
      <c r="J661" s="56"/>
      <c r="K661" s="56"/>
      <c r="L661" s="403"/>
      <c r="M661" s="46"/>
    </row>
    <row r="662" spans="1:13" s="55" customFormat="1" hidden="1" x14ac:dyDescent="0.35">
      <c r="A662" s="2"/>
      <c r="B662" s="38"/>
      <c r="C662" s="2"/>
      <c r="H662" s="403"/>
      <c r="I662" s="403"/>
      <c r="J662" s="56"/>
      <c r="K662" s="56"/>
      <c r="L662" s="403"/>
      <c r="M662" s="46"/>
    </row>
    <row r="663" spans="1:13" s="55" customFormat="1" hidden="1" x14ac:dyDescent="0.35">
      <c r="A663" s="2"/>
      <c r="B663" s="38"/>
      <c r="C663" s="2"/>
      <c r="H663" s="403"/>
      <c r="I663" s="403"/>
      <c r="J663" s="56"/>
      <c r="K663" s="56"/>
      <c r="L663" s="403"/>
      <c r="M663" s="46"/>
    </row>
    <row r="664" spans="1:13" s="55" customFormat="1" hidden="1" x14ac:dyDescent="0.35">
      <c r="A664" s="2"/>
      <c r="B664" s="38"/>
      <c r="C664" s="2"/>
      <c r="H664" s="403"/>
      <c r="I664" s="403"/>
      <c r="J664" s="56"/>
      <c r="K664" s="56"/>
      <c r="L664" s="403"/>
      <c r="M664" s="46"/>
    </row>
    <row r="665" spans="1:13" s="55" customFormat="1" hidden="1" x14ac:dyDescent="0.35">
      <c r="A665" s="2"/>
      <c r="B665" s="38"/>
      <c r="C665" s="2"/>
      <c r="H665" s="403"/>
      <c r="I665" s="403"/>
      <c r="J665" s="56"/>
      <c r="K665" s="56"/>
      <c r="L665" s="403"/>
      <c r="M665" s="46"/>
    </row>
    <row r="666" spans="1:13" s="55" customFormat="1" hidden="1" x14ac:dyDescent="0.35">
      <c r="A666" s="2"/>
      <c r="B666" s="38"/>
      <c r="C666" s="2"/>
      <c r="H666" s="403"/>
      <c r="I666" s="403"/>
      <c r="J666" s="56"/>
      <c r="K666" s="56"/>
      <c r="L666" s="403"/>
      <c r="M666" s="46"/>
    </row>
    <row r="667" spans="1:13" s="55" customFormat="1" hidden="1" x14ac:dyDescent="0.35">
      <c r="A667" s="2"/>
      <c r="B667" s="38"/>
      <c r="C667" s="2"/>
      <c r="H667" s="403"/>
      <c r="I667" s="403"/>
      <c r="J667" s="56"/>
      <c r="K667" s="56"/>
      <c r="L667" s="403"/>
      <c r="M667" s="46"/>
    </row>
    <row r="668" spans="1:13" s="55" customFormat="1" hidden="1" x14ac:dyDescent="0.35">
      <c r="A668" s="2"/>
      <c r="B668" s="38"/>
      <c r="C668" s="2"/>
      <c r="H668" s="403"/>
      <c r="I668" s="403"/>
      <c r="J668" s="56"/>
      <c r="K668" s="56"/>
      <c r="L668" s="403"/>
      <c r="M668" s="46"/>
    </row>
    <row r="669" spans="1:13" s="55" customFormat="1" hidden="1" x14ac:dyDescent="0.35">
      <c r="A669" s="2"/>
      <c r="B669" s="38"/>
      <c r="C669" s="2"/>
      <c r="H669" s="403"/>
      <c r="I669" s="403"/>
      <c r="J669" s="56"/>
      <c r="K669" s="56"/>
      <c r="L669" s="403"/>
      <c r="M669" s="46"/>
    </row>
    <row r="670" spans="1:13" s="55" customFormat="1" hidden="1" x14ac:dyDescent="0.35">
      <c r="A670" s="2"/>
      <c r="B670" s="38"/>
      <c r="C670" s="2"/>
      <c r="H670" s="403"/>
      <c r="I670" s="403"/>
      <c r="J670" s="56"/>
      <c r="K670" s="56"/>
      <c r="L670" s="403"/>
      <c r="M670" s="46"/>
    </row>
    <row r="671" spans="1:13" s="55" customFormat="1" hidden="1" x14ac:dyDescent="0.35">
      <c r="A671" s="2"/>
      <c r="B671" s="38"/>
      <c r="C671" s="2"/>
      <c r="H671" s="403"/>
      <c r="I671" s="403"/>
      <c r="J671" s="56"/>
      <c r="K671" s="56"/>
      <c r="L671" s="403"/>
      <c r="M671" s="46"/>
    </row>
    <row r="672" spans="1:13" s="55" customFormat="1" hidden="1" x14ac:dyDescent="0.35">
      <c r="A672" s="2"/>
      <c r="B672" s="38"/>
      <c r="C672" s="2"/>
      <c r="H672" s="403"/>
      <c r="I672" s="403"/>
      <c r="J672" s="56"/>
      <c r="K672" s="56"/>
      <c r="L672" s="403"/>
      <c r="M672" s="46"/>
    </row>
    <row r="673" spans="1:13" s="55" customFormat="1" hidden="1" x14ac:dyDescent="0.35">
      <c r="A673" s="2"/>
      <c r="B673" s="38"/>
      <c r="C673" s="2"/>
      <c r="H673" s="403"/>
      <c r="I673" s="403"/>
      <c r="J673" s="56"/>
      <c r="K673" s="56"/>
      <c r="L673" s="403"/>
      <c r="M673" s="46"/>
    </row>
    <row r="674" spans="1:13" s="55" customFormat="1" hidden="1" x14ac:dyDescent="0.35">
      <c r="A674" s="2"/>
      <c r="B674" s="38"/>
      <c r="C674" s="2"/>
      <c r="H674" s="403"/>
      <c r="I674" s="403"/>
      <c r="J674" s="56"/>
      <c r="K674" s="56"/>
      <c r="L674" s="403"/>
      <c r="M674" s="46"/>
    </row>
    <row r="675" spans="1:13" s="55" customFormat="1" hidden="1" x14ac:dyDescent="0.35">
      <c r="A675" s="2"/>
      <c r="B675" s="38"/>
      <c r="C675" s="2"/>
      <c r="H675" s="403"/>
      <c r="I675" s="403"/>
      <c r="J675" s="56"/>
      <c r="K675" s="56"/>
      <c r="L675" s="403"/>
      <c r="M675" s="46"/>
    </row>
    <row r="676" spans="1:13" s="55" customFormat="1" hidden="1" x14ac:dyDescent="0.35">
      <c r="A676" s="2"/>
      <c r="B676" s="38"/>
      <c r="C676" s="2"/>
      <c r="H676" s="403"/>
      <c r="I676" s="403"/>
      <c r="J676" s="56"/>
      <c r="K676" s="56"/>
      <c r="L676" s="403"/>
      <c r="M676" s="46"/>
    </row>
    <row r="677" spans="1:13" s="55" customFormat="1" hidden="1" x14ac:dyDescent="0.35">
      <c r="A677" s="2"/>
      <c r="B677" s="38"/>
      <c r="C677" s="2"/>
      <c r="H677" s="403"/>
      <c r="I677" s="403"/>
      <c r="J677" s="56"/>
      <c r="K677" s="56"/>
      <c r="L677" s="403"/>
      <c r="M677" s="46"/>
    </row>
    <row r="678" spans="1:13" s="55" customFormat="1" hidden="1" x14ac:dyDescent="0.35">
      <c r="A678" s="2"/>
      <c r="B678" s="38"/>
      <c r="C678" s="2"/>
      <c r="H678" s="403"/>
      <c r="I678" s="403"/>
      <c r="J678" s="56"/>
      <c r="K678" s="56"/>
      <c r="L678" s="403"/>
      <c r="M678" s="46"/>
    </row>
    <row r="679" spans="1:13" s="55" customFormat="1" hidden="1" x14ac:dyDescent="0.35">
      <c r="A679" s="2"/>
      <c r="B679" s="38"/>
      <c r="C679" s="2"/>
      <c r="H679" s="403"/>
      <c r="I679" s="403"/>
      <c r="J679" s="56"/>
      <c r="K679" s="56"/>
      <c r="L679" s="403"/>
      <c r="M679" s="46"/>
    </row>
    <row r="680" spans="1:13" s="55" customFormat="1" hidden="1" x14ac:dyDescent="0.35">
      <c r="A680" s="2"/>
      <c r="B680" s="38"/>
      <c r="C680" s="2"/>
      <c r="H680" s="403"/>
      <c r="I680" s="403"/>
      <c r="J680" s="56"/>
      <c r="K680" s="56"/>
      <c r="L680" s="403"/>
      <c r="M680" s="46"/>
    </row>
    <row r="681" spans="1:13" s="55" customFormat="1" hidden="1" x14ac:dyDescent="0.35">
      <c r="A681" s="2"/>
      <c r="B681" s="38"/>
      <c r="C681" s="2"/>
      <c r="H681" s="403"/>
      <c r="I681" s="403"/>
      <c r="J681" s="56"/>
      <c r="K681" s="56"/>
      <c r="L681" s="403"/>
      <c r="M681" s="46"/>
    </row>
    <row r="682" spans="1:13" s="55" customFormat="1" hidden="1" x14ac:dyDescent="0.35">
      <c r="A682" s="2"/>
      <c r="B682" s="38"/>
      <c r="C682" s="2"/>
      <c r="H682" s="403"/>
      <c r="I682" s="403"/>
      <c r="J682" s="56"/>
      <c r="K682" s="56"/>
      <c r="L682" s="403"/>
      <c r="M682" s="46"/>
    </row>
    <row r="683" spans="1:13" s="55" customFormat="1" hidden="1" x14ac:dyDescent="0.35">
      <c r="A683" s="2"/>
      <c r="B683" s="38"/>
      <c r="C683" s="2"/>
      <c r="H683" s="403"/>
      <c r="I683" s="403"/>
      <c r="J683" s="56"/>
      <c r="K683" s="56"/>
      <c r="L683" s="403"/>
      <c r="M683" s="46"/>
    </row>
    <row r="684" spans="1:13" s="55" customFormat="1" hidden="1" x14ac:dyDescent="0.35">
      <c r="A684" s="2"/>
      <c r="B684" s="38"/>
      <c r="C684" s="2"/>
      <c r="H684" s="403"/>
      <c r="I684" s="403"/>
      <c r="J684" s="56"/>
      <c r="K684" s="56"/>
      <c r="L684" s="403"/>
      <c r="M684" s="46"/>
    </row>
    <row r="685" spans="1:13" s="55" customFormat="1" hidden="1" x14ac:dyDescent="0.35">
      <c r="A685" s="2"/>
      <c r="B685" s="38"/>
      <c r="C685" s="2"/>
      <c r="H685" s="403"/>
      <c r="I685" s="403"/>
      <c r="J685" s="56"/>
      <c r="K685" s="56"/>
      <c r="L685" s="403"/>
      <c r="M685" s="46"/>
    </row>
    <row r="686" spans="1:13" s="55" customFormat="1" hidden="1" x14ac:dyDescent="0.35">
      <c r="A686" s="2"/>
      <c r="B686" s="38"/>
      <c r="C686" s="2"/>
      <c r="H686" s="403"/>
      <c r="I686" s="403"/>
      <c r="J686" s="56"/>
      <c r="K686" s="56"/>
      <c r="L686" s="403"/>
      <c r="M686" s="46"/>
    </row>
    <row r="687" spans="1:13" s="55" customFormat="1" hidden="1" x14ac:dyDescent="0.35">
      <c r="A687" s="2"/>
      <c r="B687" s="38"/>
      <c r="C687" s="2"/>
      <c r="H687" s="403"/>
      <c r="I687" s="403"/>
      <c r="J687" s="56"/>
      <c r="K687" s="56"/>
      <c r="L687" s="403"/>
      <c r="M687" s="46"/>
    </row>
    <row r="688" spans="1:13" s="55" customFormat="1" hidden="1" x14ac:dyDescent="0.35">
      <c r="A688" s="2"/>
      <c r="B688" s="38"/>
      <c r="C688" s="2"/>
      <c r="H688" s="403"/>
      <c r="I688" s="403"/>
      <c r="J688" s="56"/>
      <c r="K688" s="56"/>
      <c r="L688" s="403"/>
      <c r="M688" s="46"/>
    </row>
    <row r="689" spans="1:13" s="55" customFormat="1" hidden="1" x14ac:dyDescent="0.35">
      <c r="A689" s="2"/>
      <c r="B689" s="38"/>
      <c r="C689" s="2"/>
      <c r="H689" s="403"/>
      <c r="I689" s="403"/>
      <c r="J689" s="56"/>
      <c r="K689" s="56"/>
      <c r="L689" s="403"/>
      <c r="M689" s="46"/>
    </row>
    <row r="690" spans="1:13" s="55" customFormat="1" hidden="1" x14ac:dyDescent="0.35">
      <c r="A690" s="2"/>
      <c r="B690" s="38"/>
      <c r="C690" s="2"/>
      <c r="H690" s="403"/>
      <c r="I690" s="403"/>
      <c r="J690" s="56"/>
      <c r="K690" s="56"/>
      <c r="L690" s="403"/>
      <c r="M690" s="46"/>
    </row>
    <row r="691" spans="1:13" s="55" customFormat="1" hidden="1" x14ac:dyDescent="0.35">
      <c r="A691" s="2"/>
      <c r="B691" s="38"/>
      <c r="C691" s="2"/>
      <c r="H691" s="403"/>
      <c r="I691" s="403"/>
      <c r="J691" s="56"/>
      <c r="K691" s="56"/>
      <c r="L691" s="403"/>
      <c r="M691" s="46"/>
    </row>
    <row r="692" spans="1:13" s="55" customFormat="1" hidden="1" x14ac:dyDescent="0.35">
      <c r="A692" s="2"/>
      <c r="B692" s="38"/>
      <c r="C692" s="2"/>
      <c r="H692" s="403"/>
      <c r="I692" s="403"/>
      <c r="J692" s="56"/>
      <c r="K692" s="56"/>
      <c r="L692" s="403"/>
      <c r="M692" s="46"/>
    </row>
    <row r="693" spans="1:13" s="55" customFormat="1" hidden="1" x14ac:dyDescent="0.35">
      <c r="A693" s="2"/>
      <c r="B693" s="38"/>
      <c r="C693" s="2"/>
      <c r="H693" s="403"/>
      <c r="I693" s="403"/>
      <c r="J693" s="56"/>
      <c r="K693" s="56"/>
      <c r="L693" s="403"/>
      <c r="M693" s="46"/>
    </row>
    <row r="694" spans="1:13" s="55" customFormat="1" hidden="1" x14ac:dyDescent="0.35">
      <c r="A694" s="2"/>
      <c r="B694" s="38"/>
      <c r="C694" s="2"/>
      <c r="H694" s="403"/>
      <c r="I694" s="403"/>
      <c r="J694" s="56"/>
      <c r="K694" s="56"/>
      <c r="L694" s="403"/>
      <c r="M694" s="46"/>
    </row>
    <row r="695" spans="1:13" s="55" customFormat="1" hidden="1" x14ac:dyDescent="0.35">
      <c r="A695" s="2"/>
      <c r="B695" s="38"/>
      <c r="C695" s="2"/>
      <c r="H695" s="403"/>
      <c r="I695" s="403"/>
      <c r="J695" s="56"/>
      <c r="K695" s="56"/>
      <c r="L695" s="403"/>
      <c r="M695" s="46"/>
    </row>
    <row r="696" spans="1:13" s="55" customFormat="1" hidden="1" x14ac:dyDescent="0.35">
      <c r="A696" s="2"/>
      <c r="B696" s="38"/>
      <c r="C696" s="2"/>
      <c r="H696" s="403"/>
      <c r="I696" s="403"/>
      <c r="J696" s="56"/>
      <c r="K696" s="56"/>
      <c r="L696" s="403"/>
      <c r="M696" s="46"/>
    </row>
    <row r="697" spans="1:13" s="55" customFormat="1" hidden="1" x14ac:dyDescent="0.35">
      <c r="A697" s="2"/>
      <c r="B697" s="38"/>
      <c r="C697" s="2"/>
      <c r="H697" s="403"/>
      <c r="I697" s="403"/>
      <c r="J697" s="56"/>
      <c r="K697" s="56"/>
      <c r="L697" s="403"/>
      <c r="M697" s="46"/>
    </row>
    <row r="698" spans="1:13" s="55" customFormat="1" hidden="1" x14ac:dyDescent="0.35">
      <c r="A698" s="2"/>
      <c r="B698" s="38"/>
      <c r="C698" s="2"/>
      <c r="H698" s="403"/>
      <c r="I698" s="403"/>
      <c r="J698" s="56"/>
      <c r="K698" s="56"/>
      <c r="L698" s="403"/>
      <c r="M698" s="46"/>
    </row>
    <row r="699" spans="1:13" s="55" customFormat="1" hidden="1" x14ac:dyDescent="0.35">
      <c r="A699" s="2"/>
      <c r="B699" s="38"/>
      <c r="C699" s="2"/>
      <c r="H699" s="403"/>
      <c r="I699" s="403"/>
      <c r="J699" s="56"/>
      <c r="K699" s="56"/>
      <c r="L699" s="403"/>
      <c r="M699" s="46"/>
    </row>
    <row r="700" spans="1:13" s="55" customFormat="1" hidden="1" x14ac:dyDescent="0.35">
      <c r="A700" s="2"/>
      <c r="B700" s="38"/>
      <c r="C700" s="2"/>
      <c r="H700" s="403"/>
      <c r="I700" s="403"/>
      <c r="J700" s="56"/>
      <c r="K700" s="56"/>
      <c r="L700" s="403"/>
      <c r="M700" s="46"/>
    </row>
    <row r="701" spans="1:13" s="55" customFormat="1" hidden="1" x14ac:dyDescent="0.35">
      <c r="A701" s="2"/>
      <c r="B701" s="38"/>
      <c r="C701" s="2"/>
      <c r="H701" s="403"/>
      <c r="I701" s="403"/>
      <c r="J701" s="56"/>
      <c r="K701" s="56"/>
      <c r="L701" s="403"/>
      <c r="M701" s="46"/>
    </row>
    <row r="702" spans="1:13" s="55" customFormat="1" hidden="1" x14ac:dyDescent="0.35">
      <c r="A702" s="2"/>
      <c r="B702" s="38"/>
      <c r="C702" s="2"/>
      <c r="H702" s="403"/>
      <c r="I702" s="403"/>
      <c r="J702" s="56"/>
      <c r="K702" s="56"/>
      <c r="L702" s="403"/>
      <c r="M702" s="46"/>
    </row>
    <row r="703" spans="1:13" s="55" customFormat="1" hidden="1" x14ac:dyDescent="0.35">
      <c r="A703" s="2"/>
      <c r="B703" s="38"/>
      <c r="C703" s="2"/>
      <c r="H703" s="403"/>
      <c r="I703" s="403"/>
      <c r="J703" s="56"/>
      <c r="K703" s="56"/>
      <c r="L703" s="403"/>
      <c r="M703" s="46"/>
    </row>
    <row r="704" spans="1:13" s="55" customFormat="1" hidden="1" x14ac:dyDescent="0.35">
      <c r="A704" s="2"/>
      <c r="B704" s="38"/>
      <c r="C704" s="2"/>
      <c r="H704" s="403"/>
      <c r="I704" s="403"/>
      <c r="J704" s="56"/>
      <c r="K704" s="56"/>
      <c r="L704" s="403"/>
      <c r="M704" s="46"/>
    </row>
    <row r="705" spans="1:13" s="55" customFormat="1" hidden="1" x14ac:dyDescent="0.35">
      <c r="A705" s="2"/>
      <c r="B705" s="38"/>
      <c r="C705" s="2"/>
      <c r="H705" s="403"/>
      <c r="I705" s="403"/>
      <c r="J705" s="56"/>
      <c r="K705" s="56"/>
      <c r="L705" s="403"/>
      <c r="M705" s="46"/>
    </row>
    <row r="706" spans="1:13" s="55" customFormat="1" hidden="1" x14ac:dyDescent="0.35">
      <c r="A706" s="2"/>
      <c r="B706" s="38"/>
      <c r="C706" s="2"/>
      <c r="H706" s="403"/>
      <c r="I706" s="403"/>
      <c r="J706" s="56"/>
      <c r="K706" s="56"/>
      <c r="L706" s="403"/>
      <c r="M706" s="46"/>
    </row>
    <row r="707" spans="1:13" s="55" customFormat="1" hidden="1" x14ac:dyDescent="0.35">
      <c r="A707" s="2"/>
      <c r="B707" s="38"/>
      <c r="C707" s="2"/>
      <c r="H707" s="403"/>
      <c r="I707" s="403"/>
      <c r="J707" s="56"/>
      <c r="K707" s="56"/>
      <c r="L707" s="403"/>
      <c r="M707" s="46"/>
    </row>
    <row r="708" spans="1:13" s="55" customFormat="1" hidden="1" x14ac:dyDescent="0.35">
      <c r="A708" s="2"/>
      <c r="B708" s="38"/>
      <c r="C708" s="2"/>
      <c r="H708" s="403"/>
      <c r="I708" s="403"/>
      <c r="J708" s="56"/>
      <c r="K708" s="56"/>
      <c r="L708" s="403"/>
      <c r="M708" s="46"/>
    </row>
    <row r="709" spans="1:13" s="55" customFormat="1" hidden="1" x14ac:dyDescent="0.35">
      <c r="A709" s="2"/>
      <c r="B709" s="38"/>
      <c r="C709" s="2"/>
      <c r="H709" s="403"/>
      <c r="I709" s="403"/>
      <c r="J709" s="56"/>
      <c r="K709" s="56"/>
      <c r="L709" s="403"/>
      <c r="M709" s="46"/>
    </row>
    <row r="710" spans="1:13" s="55" customFormat="1" hidden="1" x14ac:dyDescent="0.35">
      <c r="A710" s="2"/>
      <c r="B710" s="38"/>
      <c r="C710" s="2"/>
      <c r="H710" s="403"/>
      <c r="I710" s="403"/>
      <c r="J710" s="56"/>
      <c r="K710" s="56"/>
      <c r="L710" s="403"/>
      <c r="M710" s="46"/>
    </row>
    <row r="711" spans="1:13" s="55" customFormat="1" hidden="1" x14ac:dyDescent="0.35">
      <c r="A711" s="2"/>
      <c r="B711" s="38"/>
      <c r="C711" s="2"/>
      <c r="H711" s="403"/>
      <c r="I711" s="403"/>
      <c r="J711" s="56"/>
      <c r="K711" s="56"/>
      <c r="L711" s="403"/>
      <c r="M711" s="46"/>
    </row>
    <row r="712" spans="1:13" s="55" customFormat="1" hidden="1" x14ac:dyDescent="0.35">
      <c r="A712" s="2"/>
      <c r="B712" s="38"/>
      <c r="C712" s="2"/>
      <c r="H712" s="403"/>
      <c r="I712" s="403"/>
      <c r="J712" s="56"/>
      <c r="K712" s="56"/>
      <c r="L712" s="403"/>
      <c r="M712" s="46"/>
    </row>
    <row r="713" spans="1:13" s="55" customFormat="1" hidden="1" x14ac:dyDescent="0.35">
      <c r="A713" s="2"/>
      <c r="B713" s="38"/>
      <c r="C713" s="2"/>
      <c r="H713" s="403"/>
      <c r="I713" s="403"/>
      <c r="J713" s="56"/>
      <c r="K713" s="56"/>
      <c r="L713" s="403"/>
      <c r="M713" s="46"/>
    </row>
    <row r="714" spans="1:13" s="55" customFormat="1" hidden="1" x14ac:dyDescent="0.35">
      <c r="A714" s="2"/>
      <c r="B714" s="38"/>
      <c r="C714" s="2"/>
      <c r="H714" s="403"/>
      <c r="I714" s="403"/>
      <c r="J714" s="56"/>
      <c r="K714" s="56"/>
      <c r="L714" s="403"/>
      <c r="M714" s="46"/>
    </row>
    <row r="715" spans="1:13" s="55" customFormat="1" hidden="1" x14ac:dyDescent="0.35">
      <c r="A715" s="2"/>
      <c r="B715" s="38"/>
      <c r="C715" s="2"/>
      <c r="H715" s="403"/>
      <c r="I715" s="403"/>
      <c r="J715" s="56"/>
      <c r="K715" s="56"/>
      <c r="L715" s="403"/>
      <c r="M715" s="46"/>
    </row>
    <row r="716" spans="1:13" s="55" customFormat="1" hidden="1" x14ac:dyDescent="0.35">
      <c r="A716" s="2"/>
      <c r="B716" s="38"/>
      <c r="C716" s="2"/>
      <c r="H716" s="403"/>
      <c r="I716" s="403"/>
      <c r="J716" s="56"/>
      <c r="K716" s="56"/>
      <c r="L716" s="403"/>
      <c r="M716" s="46"/>
    </row>
    <row r="717" spans="1:13" s="55" customFormat="1" hidden="1" x14ac:dyDescent="0.35">
      <c r="A717" s="2"/>
      <c r="B717" s="38"/>
      <c r="C717" s="2"/>
      <c r="H717" s="403"/>
      <c r="I717" s="403"/>
      <c r="J717" s="56"/>
      <c r="K717" s="56"/>
      <c r="L717" s="403"/>
      <c r="M717" s="46"/>
    </row>
    <row r="718" spans="1:13" s="55" customFormat="1" hidden="1" x14ac:dyDescent="0.35">
      <c r="A718" s="2"/>
      <c r="B718" s="38"/>
      <c r="C718" s="2"/>
      <c r="H718" s="403"/>
      <c r="I718" s="403"/>
      <c r="J718" s="56"/>
      <c r="K718" s="56"/>
      <c r="L718" s="403"/>
      <c r="M718" s="46"/>
    </row>
    <row r="719" spans="1:13" s="55" customFormat="1" hidden="1" x14ac:dyDescent="0.35">
      <c r="A719" s="2"/>
      <c r="B719" s="38"/>
      <c r="C719" s="2"/>
      <c r="H719" s="403"/>
      <c r="I719" s="403"/>
      <c r="J719" s="56"/>
      <c r="K719" s="56"/>
      <c r="L719" s="403"/>
      <c r="M719" s="46"/>
    </row>
    <row r="720" spans="1:13" s="55" customFormat="1" hidden="1" x14ac:dyDescent="0.35">
      <c r="A720" s="2"/>
      <c r="B720" s="38"/>
      <c r="C720" s="2"/>
      <c r="H720" s="403"/>
      <c r="I720" s="403"/>
      <c r="J720" s="56"/>
      <c r="K720" s="56"/>
      <c r="L720" s="403"/>
      <c r="M720" s="46"/>
    </row>
    <row r="721" spans="1:13" s="55" customFormat="1" hidden="1" x14ac:dyDescent="0.35">
      <c r="A721" s="2"/>
      <c r="B721" s="38"/>
      <c r="C721" s="2"/>
      <c r="H721" s="403"/>
      <c r="I721" s="403"/>
      <c r="J721" s="56"/>
      <c r="K721" s="56"/>
      <c r="L721" s="403"/>
      <c r="M721" s="46"/>
    </row>
    <row r="722" spans="1:13" s="55" customFormat="1" hidden="1" x14ac:dyDescent="0.35">
      <c r="A722" s="2"/>
      <c r="B722" s="38"/>
      <c r="C722" s="2"/>
      <c r="H722" s="403"/>
      <c r="I722" s="403"/>
      <c r="J722" s="56"/>
      <c r="K722" s="56"/>
      <c r="L722" s="403"/>
      <c r="M722" s="46"/>
    </row>
    <row r="723" spans="1:13" s="55" customFormat="1" hidden="1" x14ac:dyDescent="0.35">
      <c r="A723" s="2"/>
      <c r="B723" s="38"/>
      <c r="C723" s="2"/>
      <c r="H723" s="403"/>
      <c r="I723" s="403"/>
      <c r="J723" s="56"/>
      <c r="K723" s="56"/>
      <c r="L723" s="403"/>
      <c r="M723" s="46"/>
    </row>
    <row r="724" spans="1:13" s="55" customFormat="1" hidden="1" x14ac:dyDescent="0.35">
      <c r="A724" s="2"/>
      <c r="B724" s="38"/>
      <c r="C724" s="2"/>
      <c r="H724" s="403"/>
      <c r="I724" s="403"/>
      <c r="J724" s="56"/>
      <c r="K724" s="56"/>
      <c r="L724" s="403"/>
      <c r="M724" s="46"/>
    </row>
    <row r="725" spans="1:13" s="55" customFormat="1" hidden="1" x14ac:dyDescent="0.35">
      <c r="A725" s="2"/>
      <c r="B725" s="38"/>
      <c r="C725" s="2"/>
      <c r="H725" s="403"/>
      <c r="I725" s="403"/>
      <c r="J725" s="56"/>
      <c r="K725" s="56"/>
      <c r="L725" s="403"/>
      <c r="M725" s="46"/>
    </row>
    <row r="726" spans="1:13" s="55" customFormat="1" hidden="1" x14ac:dyDescent="0.35">
      <c r="A726" s="2"/>
      <c r="B726" s="38"/>
      <c r="C726" s="2"/>
      <c r="H726" s="403"/>
      <c r="I726" s="403"/>
      <c r="J726" s="56"/>
      <c r="K726" s="56"/>
      <c r="L726" s="403"/>
      <c r="M726" s="46"/>
    </row>
    <row r="727" spans="1:13" s="55" customFormat="1" hidden="1" x14ac:dyDescent="0.35">
      <c r="A727" s="2"/>
      <c r="B727" s="38"/>
      <c r="C727" s="2"/>
      <c r="H727" s="403"/>
      <c r="I727" s="403"/>
      <c r="J727" s="56"/>
      <c r="K727" s="56"/>
      <c r="L727" s="403"/>
      <c r="M727" s="46"/>
    </row>
    <row r="728" spans="1:13" s="55" customFormat="1" hidden="1" x14ac:dyDescent="0.35">
      <c r="A728" s="2"/>
      <c r="B728" s="38"/>
      <c r="C728" s="2"/>
      <c r="H728" s="403"/>
      <c r="I728" s="403"/>
      <c r="J728" s="56"/>
      <c r="K728" s="56"/>
      <c r="L728" s="403"/>
      <c r="M728" s="46"/>
    </row>
    <row r="729" spans="1:13" s="55" customFormat="1" hidden="1" x14ac:dyDescent="0.35">
      <c r="A729" s="2"/>
      <c r="B729" s="38"/>
      <c r="C729" s="2"/>
      <c r="H729" s="403"/>
      <c r="I729" s="403"/>
      <c r="J729" s="56"/>
      <c r="K729" s="56"/>
      <c r="L729" s="403"/>
      <c r="M729" s="46"/>
    </row>
    <row r="730" spans="1:13" s="55" customFormat="1" hidden="1" x14ac:dyDescent="0.35">
      <c r="A730" s="2"/>
      <c r="B730" s="38"/>
      <c r="C730" s="2"/>
      <c r="H730" s="403"/>
      <c r="I730" s="403"/>
      <c r="J730" s="56"/>
      <c r="K730" s="56"/>
      <c r="L730" s="403"/>
      <c r="M730" s="46"/>
    </row>
    <row r="731" spans="1:13" s="55" customFormat="1" hidden="1" x14ac:dyDescent="0.35">
      <c r="A731" s="2"/>
      <c r="B731" s="38"/>
      <c r="C731" s="2"/>
      <c r="H731" s="403"/>
      <c r="I731" s="403"/>
      <c r="J731" s="56"/>
      <c r="K731" s="56"/>
      <c r="L731" s="403"/>
      <c r="M731" s="46"/>
    </row>
    <row r="732" spans="1:13" s="55" customFormat="1" hidden="1" x14ac:dyDescent="0.35">
      <c r="A732" s="2"/>
      <c r="B732" s="38"/>
      <c r="C732" s="2"/>
      <c r="H732" s="403"/>
      <c r="I732" s="403"/>
      <c r="J732" s="56"/>
      <c r="K732" s="56"/>
      <c r="L732" s="403"/>
      <c r="M732" s="46"/>
    </row>
    <row r="733" spans="1:13" s="55" customFormat="1" hidden="1" x14ac:dyDescent="0.35">
      <c r="A733" s="2"/>
      <c r="B733" s="38"/>
      <c r="C733" s="2"/>
      <c r="H733" s="403"/>
      <c r="I733" s="403"/>
      <c r="J733" s="56"/>
      <c r="K733" s="56"/>
      <c r="L733" s="403"/>
      <c r="M733" s="46"/>
    </row>
    <row r="734" spans="1:13" s="55" customFormat="1" hidden="1" x14ac:dyDescent="0.35">
      <c r="A734" s="2"/>
      <c r="B734" s="38"/>
      <c r="C734" s="2"/>
      <c r="H734" s="403"/>
      <c r="I734" s="403"/>
      <c r="J734" s="56"/>
      <c r="K734" s="56"/>
      <c r="L734" s="403"/>
      <c r="M734" s="46"/>
    </row>
    <row r="735" spans="1:13" s="55" customFormat="1" hidden="1" x14ac:dyDescent="0.35">
      <c r="A735" s="2"/>
      <c r="B735" s="38"/>
      <c r="C735" s="2"/>
      <c r="H735" s="403"/>
      <c r="I735" s="403"/>
      <c r="J735" s="56"/>
      <c r="K735" s="56"/>
      <c r="L735" s="403"/>
      <c r="M735" s="46"/>
    </row>
    <row r="736" spans="1:13" s="55" customFormat="1" hidden="1" x14ac:dyDescent="0.35">
      <c r="A736" s="2"/>
      <c r="B736" s="38"/>
      <c r="C736" s="2"/>
      <c r="H736" s="403"/>
      <c r="I736" s="403"/>
      <c r="J736" s="56"/>
      <c r="K736" s="56"/>
      <c r="L736" s="403"/>
      <c r="M736" s="46"/>
    </row>
    <row r="737" spans="1:13" s="55" customFormat="1" hidden="1" x14ac:dyDescent="0.35">
      <c r="A737" s="2"/>
      <c r="B737" s="38"/>
      <c r="C737" s="2"/>
      <c r="H737" s="403"/>
      <c r="I737" s="403"/>
      <c r="J737" s="56"/>
      <c r="K737" s="56"/>
      <c r="L737" s="403"/>
      <c r="M737" s="46"/>
    </row>
    <row r="738" spans="1:13" s="55" customFormat="1" hidden="1" x14ac:dyDescent="0.35">
      <c r="A738" s="2"/>
      <c r="B738" s="38"/>
      <c r="C738" s="2"/>
      <c r="H738" s="403"/>
      <c r="I738" s="403"/>
      <c r="J738" s="56"/>
      <c r="K738" s="56"/>
      <c r="L738" s="403"/>
      <c r="M738" s="46"/>
    </row>
    <row r="739" spans="1:13" s="55" customFormat="1" hidden="1" x14ac:dyDescent="0.35">
      <c r="A739" s="2"/>
      <c r="B739" s="38"/>
      <c r="C739" s="2"/>
      <c r="H739" s="403"/>
      <c r="I739" s="403"/>
      <c r="J739" s="56"/>
      <c r="K739" s="56"/>
      <c r="L739" s="403"/>
      <c r="M739" s="46"/>
    </row>
    <row r="740" spans="1:13" s="55" customFormat="1" hidden="1" x14ac:dyDescent="0.35">
      <c r="A740" s="2"/>
      <c r="B740" s="38"/>
      <c r="C740" s="2"/>
      <c r="H740" s="403"/>
      <c r="I740" s="403"/>
      <c r="J740" s="56"/>
      <c r="K740" s="56"/>
      <c r="L740" s="403"/>
      <c r="M740" s="46"/>
    </row>
    <row r="741" spans="1:13" s="55" customFormat="1" hidden="1" x14ac:dyDescent="0.35">
      <c r="A741" s="2"/>
      <c r="B741" s="38"/>
      <c r="C741" s="2"/>
      <c r="H741" s="403"/>
      <c r="I741" s="403"/>
      <c r="J741" s="56"/>
      <c r="K741" s="56"/>
      <c r="L741" s="403"/>
      <c r="M741" s="46"/>
    </row>
    <row r="742" spans="1:13" s="55" customFormat="1" hidden="1" x14ac:dyDescent="0.35">
      <c r="A742" s="2"/>
      <c r="B742" s="38"/>
      <c r="C742" s="2"/>
      <c r="H742" s="403"/>
      <c r="I742" s="403"/>
      <c r="J742" s="56"/>
      <c r="K742" s="56"/>
      <c r="L742" s="403"/>
      <c r="M742" s="46"/>
    </row>
    <row r="743" spans="1:13" s="55" customFormat="1" hidden="1" x14ac:dyDescent="0.35">
      <c r="A743" s="2"/>
      <c r="B743" s="38"/>
      <c r="C743" s="2"/>
      <c r="H743" s="403"/>
      <c r="I743" s="403"/>
      <c r="J743" s="56"/>
      <c r="K743" s="56"/>
      <c r="L743" s="403"/>
      <c r="M743" s="46"/>
    </row>
    <row r="744" spans="1:13" s="55" customFormat="1" hidden="1" x14ac:dyDescent="0.35">
      <c r="A744" s="2"/>
      <c r="B744" s="38"/>
      <c r="C744" s="2"/>
      <c r="H744" s="403"/>
      <c r="I744" s="403"/>
      <c r="J744" s="56"/>
      <c r="K744" s="56"/>
      <c r="L744" s="403"/>
      <c r="M744" s="46"/>
    </row>
    <row r="745" spans="1:13" s="55" customFormat="1" hidden="1" x14ac:dyDescent="0.35">
      <c r="A745" s="2"/>
      <c r="B745" s="38"/>
      <c r="C745" s="2"/>
      <c r="H745" s="403"/>
      <c r="I745" s="403"/>
      <c r="J745" s="56"/>
      <c r="K745" s="56"/>
      <c r="L745" s="403"/>
      <c r="M745" s="46"/>
    </row>
    <row r="746" spans="1:13" s="55" customFormat="1" hidden="1" x14ac:dyDescent="0.35">
      <c r="A746" s="2"/>
      <c r="B746" s="38"/>
      <c r="C746" s="2"/>
      <c r="H746" s="403"/>
      <c r="I746" s="403"/>
      <c r="J746" s="56"/>
      <c r="K746" s="56"/>
      <c r="L746" s="403"/>
      <c r="M746" s="46"/>
    </row>
    <row r="747" spans="1:13" s="55" customFormat="1" hidden="1" x14ac:dyDescent="0.35">
      <c r="A747" s="2"/>
      <c r="B747" s="38"/>
      <c r="C747" s="2"/>
      <c r="H747" s="403"/>
      <c r="I747" s="403"/>
      <c r="J747" s="56"/>
      <c r="K747" s="56"/>
      <c r="L747" s="403"/>
      <c r="M747" s="46"/>
    </row>
    <row r="748" spans="1:13" s="55" customFormat="1" hidden="1" x14ac:dyDescent="0.35">
      <c r="A748" s="2"/>
      <c r="B748" s="38"/>
      <c r="C748" s="2"/>
      <c r="H748" s="403"/>
      <c r="I748" s="403"/>
      <c r="J748" s="56"/>
      <c r="K748" s="56"/>
      <c r="L748" s="403"/>
      <c r="M748" s="46"/>
    </row>
    <row r="749" spans="1:13" s="55" customFormat="1" hidden="1" x14ac:dyDescent="0.35">
      <c r="A749" s="2"/>
      <c r="B749" s="38"/>
      <c r="C749" s="2"/>
      <c r="H749" s="403"/>
      <c r="I749" s="403"/>
      <c r="J749" s="56"/>
      <c r="K749" s="56"/>
      <c r="L749" s="403"/>
      <c r="M749" s="46"/>
    </row>
    <row r="750" spans="1:13" s="55" customFormat="1" hidden="1" x14ac:dyDescent="0.35">
      <c r="A750" s="2"/>
      <c r="B750" s="38"/>
      <c r="C750" s="2"/>
      <c r="H750" s="403"/>
      <c r="I750" s="403"/>
      <c r="J750" s="56"/>
      <c r="K750" s="56"/>
      <c r="L750" s="403"/>
      <c r="M750" s="46"/>
    </row>
    <row r="751" spans="1:13" s="55" customFormat="1" hidden="1" x14ac:dyDescent="0.35">
      <c r="A751" s="2"/>
      <c r="B751" s="38"/>
      <c r="C751" s="2"/>
      <c r="H751" s="403"/>
      <c r="I751" s="403"/>
      <c r="J751" s="56"/>
      <c r="K751" s="56"/>
      <c r="L751" s="403"/>
      <c r="M751" s="46"/>
    </row>
    <row r="752" spans="1:13" s="55" customFormat="1" hidden="1" x14ac:dyDescent="0.35">
      <c r="A752" s="2"/>
      <c r="B752" s="38"/>
      <c r="C752" s="2"/>
      <c r="H752" s="403"/>
      <c r="I752" s="403"/>
      <c r="J752" s="56"/>
      <c r="K752" s="56"/>
      <c r="L752" s="403"/>
      <c r="M752" s="46"/>
    </row>
    <row r="753" spans="1:13" s="55" customFormat="1" hidden="1" x14ac:dyDescent="0.35">
      <c r="A753" s="2"/>
      <c r="B753" s="38"/>
      <c r="C753" s="2"/>
      <c r="H753" s="403"/>
      <c r="I753" s="403"/>
      <c r="J753" s="56"/>
      <c r="K753" s="56"/>
      <c r="L753" s="403"/>
      <c r="M753" s="46"/>
    </row>
    <row r="754" spans="1:13" s="55" customFormat="1" hidden="1" x14ac:dyDescent="0.35">
      <c r="A754" s="2"/>
      <c r="B754" s="38"/>
      <c r="C754" s="2"/>
      <c r="H754" s="403"/>
      <c r="I754" s="403"/>
      <c r="J754" s="56"/>
      <c r="K754" s="56"/>
      <c r="L754" s="403"/>
      <c r="M754" s="46"/>
    </row>
    <row r="755" spans="1:13" s="55" customFormat="1" hidden="1" x14ac:dyDescent="0.35">
      <c r="A755" s="2"/>
      <c r="B755" s="38"/>
      <c r="C755" s="2"/>
      <c r="H755" s="403"/>
      <c r="I755" s="403"/>
      <c r="J755" s="56"/>
      <c r="K755" s="56"/>
      <c r="L755" s="403"/>
      <c r="M755" s="46"/>
    </row>
    <row r="756" spans="1:13" s="55" customFormat="1" hidden="1" x14ac:dyDescent="0.35">
      <c r="A756" s="2"/>
      <c r="B756" s="38"/>
      <c r="C756" s="2"/>
      <c r="H756" s="403"/>
      <c r="I756" s="403"/>
      <c r="J756" s="56"/>
      <c r="K756" s="56"/>
      <c r="L756" s="403"/>
      <c r="M756" s="46"/>
    </row>
    <row r="757" spans="1:13" s="55" customFormat="1" hidden="1" x14ac:dyDescent="0.35">
      <c r="A757" s="2"/>
      <c r="B757" s="38"/>
      <c r="C757" s="2"/>
      <c r="H757" s="403"/>
      <c r="I757" s="403"/>
      <c r="J757" s="56"/>
      <c r="K757" s="56"/>
      <c r="L757" s="403"/>
      <c r="M757" s="46"/>
    </row>
    <row r="758" spans="1:13" s="55" customFormat="1" hidden="1" x14ac:dyDescent="0.35">
      <c r="A758" s="2"/>
      <c r="B758" s="38"/>
      <c r="C758" s="2"/>
      <c r="H758" s="403"/>
      <c r="I758" s="403"/>
      <c r="J758" s="56"/>
      <c r="K758" s="56"/>
      <c r="L758" s="403"/>
      <c r="M758" s="46"/>
    </row>
    <row r="759" spans="1:13" s="55" customFormat="1" hidden="1" x14ac:dyDescent="0.35">
      <c r="A759" s="2"/>
      <c r="B759" s="38"/>
      <c r="C759" s="2"/>
      <c r="H759" s="403"/>
      <c r="I759" s="403"/>
      <c r="J759" s="56"/>
      <c r="K759" s="56"/>
      <c r="L759" s="403"/>
      <c r="M759" s="46"/>
    </row>
    <row r="760" spans="1:13" s="55" customFormat="1" hidden="1" x14ac:dyDescent="0.35">
      <c r="A760" s="2"/>
      <c r="B760" s="38"/>
      <c r="C760" s="2"/>
      <c r="H760" s="403"/>
      <c r="I760" s="403"/>
      <c r="J760" s="56"/>
      <c r="K760" s="56"/>
      <c r="L760" s="403"/>
      <c r="M760" s="46"/>
    </row>
    <row r="761" spans="1:13" s="55" customFormat="1" hidden="1" x14ac:dyDescent="0.35">
      <c r="A761" s="2"/>
      <c r="B761" s="38"/>
      <c r="C761" s="2"/>
      <c r="H761" s="403"/>
      <c r="I761" s="403"/>
      <c r="J761" s="56"/>
      <c r="K761" s="56"/>
      <c r="L761" s="403"/>
      <c r="M761" s="46"/>
    </row>
    <row r="762" spans="1:13" s="55" customFormat="1" hidden="1" x14ac:dyDescent="0.35">
      <c r="A762" s="2"/>
      <c r="B762" s="38"/>
      <c r="C762" s="2"/>
      <c r="H762" s="403"/>
      <c r="I762" s="403"/>
      <c r="J762" s="56"/>
      <c r="K762" s="56"/>
      <c r="L762" s="403"/>
      <c r="M762" s="46"/>
    </row>
    <row r="763" spans="1:13" s="55" customFormat="1" hidden="1" x14ac:dyDescent="0.35">
      <c r="A763" s="2"/>
      <c r="B763" s="38"/>
      <c r="C763" s="2"/>
      <c r="H763" s="403"/>
      <c r="I763" s="403"/>
      <c r="J763" s="56"/>
      <c r="K763" s="56"/>
      <c r="L763" s="403"/>
      <c r="M763" s="46"/>
    </row>
    <row r="764" spans="1:13" s="55" customFormat="1" hidden="1" x14ac:dyDescent="0.35">
      <c r="A764" s="2"/>
      <c r="B764" s="38"/>
      <c r="C764" s="2"/>
      <c r="H764" s="403"/>
      <c r="I764" s="403"/>
      <c r="J764" s="56"/>
      <c r="K764" s="56"/>
      <c r="L764" s="403"/>
      <c r="M764" s="46"/>
    </row>
    <row r="765" spans="1:13" s="55" customFormat="1" hidden="1" x14ac:dyDescent="0.35">
      <c r="A765" s="2"/>
      <c r="B765" s="38"/>
      <c r="C765" s="2"/>
      <c r="H765" s="403"/>
      <c r="I765" s="403"/>
      <c r="J765" s="56"/>
      <c r="K765" s="56"/>
      <c r="L765" s="403"/>
      <c r="M765" s="46"/>
    </row>
    <row r="766" spans="1:13" s="55" customFormat="1" hidden="1" x14ac:dyDescent="0.35">
      <c r="A766" s="2"/>
      <c r="B766" s="38"/>
      <c r="C766" s="2"/>
      <c r="H766" s="403"/>
      <c r="I766" s="403"/>
      <c r="J766" s="56"/>
      <c r="K766" s="56"/>
      <c r="L766" s="403"/>
      <c r="M766" s="46"/>
    </row>
    <row r="767" spans="1:13" s="55" customFormat="1" hidden="1" x14ac:dyDescent="0.35">
      <c r="A767" s="2"/>
      <c r="B767" s="38"/>
      <c r="C767" s="2"/>
      <c r="H767" s="403"/>
      <c r="I767" s="403"/>
      <c r="J767" s="56"/>
      <c r="K767" s="56"/>
      <c r="L767" s="403"/>
      <c r="M767" s="46"/>
    </row>
    <row r="768" spans="1:13" s="55" customFormat="1" hidden="1" x14ac:dyDescent="0.35">
      <c r="A768" s="2"/>
      <c r="B768" s="38"/>
      <c r="C768" s="2"/>
      <c r="H768" s="403"/>
      <c r="I768" s="403"/>
      <c r="J768" s="56"/>
      <c r="K768" s="56"/>
      <c r="L768" s="403"/>
      <c r="M768" s="46"/>
    </row>
    <row r="769" spans="1:13" s="55" customFormat="1" hidden="1" x14ac:dyDescent="0.35">
      <c r="A769" s="2"/>
      <c r="B769" s="38"/>
      <c r="C769" s="2"/>
      <c r="H769" s="403"/>
      <c r="I769" s="403"/>
      <c r="J769" s="56"/>
      <c r="K769" s="56"/>
      <c r="L769" s="403"/>
      <c r="M769" s="46"/>
    </row>
    <row r="770" spans="1:13" s="55" customFormat="1" hidden="1" x14ac:dyDescent="0.35">
      <c r="A770" s="2"/>
      <c r="B770" s="38"/>
      <c r="C770" s="2"/>
      <c r="H770" s="403"/>
      <c r="I770" s="403"/>
      <c r="J770" s="56"/>
      <c r="K770" s="56"/>
      <c r="L770" s="403"/>
      <c r="M770" s="46"/>
    </row>
    <row r="771" spans="1:13" s="55" customFormat="1" hidden="1" x14ac:dyDescent="0.35">
      <c r="A771" s="2"/>
      <c r="B771" s="38"/>
      <c r="C771" s="2"/>
      <c r="H771" s="403"/>
      <c r="I771" s="403"/>
      <c r="J771" s="56"/>
      <c r="K771" s="56"/>
      <c r="L771" s="403"/>
      <c r="M771" s="46"/>
    </row>
    <row r="772" spans="1:13" s="55" customFormat="1" hidden="1" x14ac:dyDescent="0.35">
      <c r="A772" s="2"/>
      <c r="B772" s="38"/>
      <c r="C772" s="2"/>
      <c r="H772" s="403"/>
      <c r="I772" s="403"/>
      <c r="J772" s="56"/>
      <c r="K772" s="56"/>
      <c r="L772" s="403"/>
      <c r="M772" s="46"/>
    </row>
    <row r="773" spans="1:13" s="55" customFormat="1" hidden="1" x14ac:dyDescent="0.35">
      <c r="A773" s="2"/>
      <c r="B773" s="38"/>
      <c r="C773" s="2"/>
      <c r="H773" s="403"/>
      <c r="I773" s="403"/>
      <c r="J773" s="56"/>
      <c r="K773" s="56"/>
      <c r="L773" s="403"/>
      <c r="M773" s="46"/>
    </row>
    <row r="774" spans="1:13" s="55" customFormat="1" hidden="1" x14ac:dyDescent="0.35">
      <c r="A774" s="2"/>
      <c r="B774" s="38"/>
      <c r="C774" s="2"/>
      <c r="H774" s="403"/>
      <c r="I774" s="403"/>
      <c r="J774" s="56"/>
      <c r="K774" s="56"/>
      <c r="L774" s="403"/>
      <c r="M774" s="46"/>
    </row>
    <row r="775" spans="1:13" s="55" customFormat="1" hidden="1" x14ac:dyDescent="0.35">
      <c r="A775" s="2"/>
      <c r="B775" s="38"/>
      <c r="C775" s="2"/>
      <c r="H775" s="403"/>
      <c r="I775" s="403"/>
      <c r="J775" s="56"/>
      <c r="K775" s="56"/>
      <c r="L775" s="403"/>
      <c r="M775" s="46"/>
    </row>
    <row r="776" spans="1:13" s="55" customFormat="1" hidden="1" x14ac:dyDescent="0.35">
      <c r="A776" s="2"/>
      <c r="B776" s="38"/>
      <c r="C776" s="2"/>
      <c r="H776" s="403"/>
      <c r="I776" s="403"/>
      <c r="J776" s="56"/>
      <c r="K776" s="56"/>
      <c r="L776" s="403"/>
      <c r="M776" s="46"/>
    </row>
    <row r="777" spans="1:13" s="55" customFormat="1" hidden="1" x14ac:dyDescent="0.35">
      <c r="A777" s="2"/>
      <c r="B777" s="38"/>
      <c r="C777" s="2"/>
      <c r="H777" s="403"/>
      <c r="I777" s="403"/>
      <c r="J777" s="56"/>
      <c r="K777" s="56"/>
      <c r="L777" s="403"/>
      <c r="M777" s="46"/>
    </row>
    <row r="778" spans="1:13" s="55" customFormat="1" hidden="1" x14ac:dyDescent="0.35">
      <c r="A778" s="2"/>
      <c r="B778" s="38"/>
      <c r="C778" s="2"/>
      <c r="H778" s="403"/>
      <c r="I778" s="403"/>
      <c r="J778" s="56"/>
      <c r="K778" s="56"/>
      <c r="L778" s="403"/>
      <c r="M778" s="46"/>
    </row>
    <row r="779" spans="1:13" s="55" customFormat="1" hidden="1" x14ac:dyDescent="0.35">
      <c r="A779" s="2"/>
      <c r="B779" s="38"/>
      <c r="C779" s="2"/>
      <c r="H779" s="403"/>
      <c r="I779" s="403"/>
      <c r="J779" s="56"/>
      <c r="K779" s="56"/>
      <c r="L779" s="403"/>
      <c r="M779" s="46"/>
    </row>
    <row r="780" spans="1:13" s="55" customFormat="1" hidden="1" x14ac:dyDescent="0.35">
      <c r="A780" s="2"/>
      <c r="B780" s="38"/>
      <c r="C780" s="2"/>
      <c r="H780" s="403"/>
      <c r="I780" s="403"/>
      <c r="J780" s="56"/>
      <c r="K780" s="56"/>
      <c r="L780" s="403"/>
      <c r="M780" s="46"/>
    </row>
    <row r="781" spans="1:13" s="55" customFormat="1" hidden="1" x14ac:dyDescent="0.35">
      <c r="A781" s="2"/>
      <c r="B781" s="38"/>
      <c r="C781" s="2"/>
      <c r="H781" s="403"/>
      <c r="I781" s="403"/>
      <c r="J781" s="56"/>
      <c r="K781" s="56"/>
      <c r="L781" s="403"/>
      <c r="M781" s="46"/>
    </row>
    <row r="782" spans="1:13" s="55" customFormat="1" hidden="1" x14ac:dyDescent="0.35">
      <c r="A782" s="2"/>
      <c r="B782" s="38"/>
      <c r="C782" s="2"/>
      <c r="H782" s="403"/>
      <c r="I782" s="403"/>
      <c r="J782" s="56"/>
      <c r="K782" s="56"/>
      <c r="L782" s="403"/>
      <c r="M782" s="46"/>
    </row>
    <row r="783" spans="1:13" s="55" customFormat="1" hidden="1" x14ac:dyDescent="0.35">
      <c r="A783" s="2"/>
      <c r="B783" s="38"/>
      <c r="C783" s="2"/>
      <c r="H783" s="403"/>
      <c r="I783" s="403"/>
      <c r="J783" s="56"/>
      <c r="K783" s="56"/>
      <c r="L783" s="403"/>
      <c r="M783" s="46"/>
    </row>
    <row r="784" spans="1:13" s="55" customFormat="1" hidden="1" x14ac:dyDescent="0.35">
      <c r="A784" s="2"/>
      <c r="B784" s="38"/>
      <c r="C784" s="2"/>
      <c r="H784" s="403"/>
      <c r="I784" s="403"/>
      <c r="J784" s="56"/>
      <c r="K784" s="56"/>
      <c r="L784" s="403"/>
      <c r="M784" s="46"/>
    </row>
    <row r="785" spans="1:13" s="55" customFormat="1" hidden="1" x14ac:dyDescent="0.35">
      <c r="A785" s="2"/>
      <c r="B785" s="38"/>
      <c r="C785" s="2"/>
      <c r="H785" s="403"/>
      <c r="I785" s="403"/>
      <c r="J785" s="56"/>
      <c r="K785" s="56"/>
      <c r="L785" s="403"/>
      <c r="M785" s="46"/>
    </row>
    <row r="786" spans="1:13" s="55" customFormat="1" hidden="1" x14ac:dyDescent="0.35">
      <c r="A786" s="2"/>
      <c r="B786" s="38"/>
      <c r="C786" s="2"/>
      <c r="H786" s="403"/>
      <c r="I786" s="403"/>
      <c r="J786" s="56"/>
      <c r="K786" s="56"/>
      <c r="L786" s="403"/>
      <c r="M786" s="46"/>
    </row>
    <row r="787" spans="1:13" s="55" customFormat="1" hidden="1" x14ac:dyDescent="0.35">
      <c r="A787" s="2"/>
      <c r="B787" s="38"/>
      <c r="C787" s="2"/>
      <c r="H787" s="403"/>
      <c r="I787" s="403"/>
      <c r="J787" s="56"/>
      <c r="K787" s="56"/>
      <c r="L787" s="403"/>
      <c r="M787" s="46"/>
    </row>
    <row r="788" spans="1:13" s="55" customFormat="1" hidden="1" x14ac:dyDescent="0.35">
      <c r="A788" s="2"/>
      <c r="B788" s="38"/>
      <c r="C788" s="2"/>
      <c r="H788" s="403"/>
      <c r="I788" s="403"/>
      <c r="J788" s="56"/>
      <c r="K788" s="56"/>
      <c r="L788" s="403"/>
      <c r="M788" s="46"/>
    </row>
    <row r="789" spans="1:13" s="55" customFormat="1" hidden="1" x14ac:dyDescent="0.35">
      <c r="A789" s="2"/>
      <c r="B789" s="38"/>
      <c r="C789" s="2"/>
      <c r="H789" s="403"/>
      <c r="I789" s="403"/>
      <c r="J789" s="56"/>
      <c r="K789" s="56"/>
      <c r="L789" s="403"/>
      <c r="M789" s="46"/>
    </row>
    <row r="790" spans="1:13" s="55" customFormat="1" hidden="1" x14ac:dyDescent="0.35">
      <c r="A790" s="2"/>
      <c r="B790" s="38"/>
      <c r="C790" s="2"/>
      <c r="H790" s="403"/>
      <c r="I790" s="403"/>
      <c r="J790" s="56"/>
      <c r="K790" s="56"/>
      <c r="L790" s="403"/>
      <c r="M790" s="46"/>
    </row>
    <row r="791" spans="1:13" s="55" customFormat="1" hidden="1" x14ac:dyDescent="0.35">
      <c r="A791" s="2"/>
      <c r="B791" s="38"/>
      <c r="C791" s="2"/>
      <c r="H791" s="403"/>
      <c r="I791" s="403"/>
      <c r="J791" s="56"/>
      <c r="K791" s="56"/>
      <c r="L791" s="403"/>
      <c r="M791" s="46"/>
    </row>
    <row r="792" spans="1:13" s="55" customFormat="1" hidden="1" x14ac:dyDescent="0.35">
      <c r="A792" s="2"/>
      <c r="B792" s="38"/>
      <c r="C792" s="2"/>
      <c r="H792" s="403"/>
      <c r="I792" s="403"/>
      <c r="J792" s="56"/>
      <c r="K792" s="56"/>
      <c r="L792" s="403"/>
      <c r="M792" s="46"/>
    </row>
    <row r="793" spans="1:13" s="55" customFormat="1" hidden="1" x14ac:dyDescent="0.35">
      <c r="A793" s="2"/>
      <c r="B793" s="38"/>
      <c r="C793" s="2"/>
      <c r="H793" s="403"/>
      <c r="I793" s="403"/>
      <c r="J793" s="56"/>
      <c r="K793" s="56"/>
      <c r="L793" s="403"/>
      <c r="M793" s="46"/>
    </row>
    <row r="794" spans="1:13" s="55" customFormat="1" hidden="1" x14ac:dyDescent="0.35">
      <c r="A794" s="2"/>
      <c r="B794" s="38"/>
      <c r="C794" s="2"/>
      <c r="H794" s="403"/>
      <c r="I794" s="403"/>
      <c r="J794" s="56"/>
      <c r="K794" s="56"/>
      <c r="L794" s="403"/>
      <c r="M794" s="46"/>
    </row>
    <row r="795" spans="1:13" s="55" customFormat="1" hidden="1" x14ac:dyDescent="0.35">
      <c r="A795" s="2"/>
      <c r="B795" s="38"/>
      <c r="C795" s="2"/>
      <c r="H795" s="403"/>
      <c r="I795" s="403"/>
      <c r="J795" s="56"/>
      <c r="K795" s="56"/>
      <c r="L795" s="403"/>
      <c r="M795" s="46"/>
    </row>
    <row r="796" spans="1:13" s="55" customFormat="1" hidden="1" x14ac:dyDescent="0.35">
      <c r="A796" s="2"/>
      <c r="B796" s="38"/>
      <c r="C796" s="2"/>
      <c r="H796" s="403"/>
      <c r="I796" s="403"/>
      <c r="J796" s="56"/>
      <c r="K796" s="56"/>
      <c r="L796" s="403"/>
      <c r="M796" s="46"/>
    </row>
    <row r="797" spans="1:13" s="55" customFormat="1" hidden="1" x14ac:dyDescent="0.35">
      <c r="A797" s="2"/>
      <c r="B797" s="38"/>
      <c r="C797" s="2"/>
      <c r="H797" s="403"/>
      <c r="I797" s="403"/>
      <c r="J797" s="56"/>
      <c r="K797" s="56"/>
      <c r="L797" s="403"/>
      <c r="M797" s="46"/>
    </row>
    <row r="798" spans="1:13" s="55" customFormat="1" hidden="1" x14ac:dyDescent="0.35">
      <c r="A798" s="2"/>
      <c r="B798" s="38"/>
      <c r="C798" s="2"/>
      <c r="H798" s="403"/>
      <c r="I798" s="403"/>
      <c r="J798" s="56"/>
      <c r="K798" s="56"/>
      <c r="L798" s="403"/>
      <c r="M798" s="46"/>
    </row>
    <row r="799" spans="1:13" s="55" customFormat="1" hidden="1" x14ac:dyDescent="0.35">
      <c r="A799" s="2"/>
      <c r="B799" s="38"/>
      <c r="C799" s="2"/>
      <c r="H799" s="403"/>
      <c r="I799" s="403"/>
      <c r="J799" s="56"/>
      <c r="K799" s="56"/>
      <c r="L799" s="403"/>
      <c r="M799" s="46"/>
    </row>
    <row r="800" spans="1:13" s="55" customFormat="1" hidden="1" x14ac:dyDescent="0.35">
      <c r="A800" s="2"/>
      <c r="B800" s="38"/>
      <c r="C800" s="2"/>
      <c r="H800" s="403"/>
      <c r="I800" s="403"/>
      <c r="J800" s="56"/>
      <c r="K800" s="56"/>
      <c r="L800" s="403"/>
      <c r="M800" s="46"/>
    </row>
    <row r="801" spans="1:13" s="55" customFormat="1" hidden="1" x14ac:dyDescent="0.35">
      <c r="A801" s="2"/>
      <c r="B801" s="38"/>
      <c r="C801" s="2"/>
      <c r="H801" s="403"/>
      <c r="I801" s="403"/>
      <c r="J801" s="56"/>
      <c r="K801" s="56"/>
      <c r="L801" s="403"/>
      <c r="M801" s="46"/>
    </row>
    <row r="802" spans="1:13" s="55" customFormat="1" hidden="1" x14ac:dyDescent="0.35">
      <c r="A802" s="2"/>
      <c r="B802" s="38"/>
      <c r="C802" s="2"/>
      <c r="H802" s="403"/>
      <c r="I802" s="403"/>
      <c r="J802" s="56"/>
      <c r="K802" s="56"/>
      <c r="L802" s="403"/>
      <c r="M802" s="46"/>
    </row>
    <row r="803" spans="1:13" s="55" customFormat="1" hidden="1" x14ac:dyDescent="0.35">
      <c r="A803" s="2"/>
      <c r="B803" s="38"/>
      <c r="C803" s="2"/>
      <c r="H803" s="403"/>
      <c r="I803" s="403"/>
      <c r="J803" s="56"/>
      <c r="K803" s="56"/>
      <c r="L803" s="403"/>
      <c r="M803" s="46"/>
    </row>
    <row r="804" spans="1:13" s="55" customFormat="1" hidden="1" x14ac:dyDescent="0.35">
      <c r="A804" s="2"/>
      <c r="B804" s="38"/>
      <c r="C804" s="2"/>
      <c r="H804" s="403"/>
      <c r="I804" s="403"/>
      <c r="J804" s="56"/>
      <c r="K804" s="56"/>
      <c r="L804" s="403"/>
      <c r="M804" s="46"/>
    </row>
    <row r="805" spans="1:13" s="55" customFormat="1" hidden="1" x14ac:dyDescent="0.35">
      <c r="A805" s="2"/>
      <c r="B805" s="38"/>
      <c r="C805" s="2"/>
      <c r="H805" s="403"/>
      <c r="I805" s="403"/>
      <c r="J805" s="56"/>
      <c r="K805" s="56"/>
      <c r="L805" s="403"/>
      <c r="M805" s="46"/>
    </row>
    <row r="806" spans="1:13" s="55" customFormat="1" hidden="1" x14ac:dyDescent="0.35">
      <c r="A806" s="2"/>
      <c r="B806" s="38"/>
      <c r="C806" s="2"/>
      <c r="H806" s="403"/>
      <c r="I806" s="403"/>
      <c r="J806" s="56"/>
      <c r="K806" s="56"/>
      <c r="L806" s="403"/>
      <c r="M806" s="46"/>
    </row>
    <row r="807" spans="1:13" s="55" customFormat="1" hidden="1" x14ac:dyDescent="0.35">
      <c r="A807" s="2"/>
      <c r="B807" s="38"/>
      <c r="C807" s="2"/>
      <c r="H807" s="403"/>
      <c r="I807" s="403"/>
      <c r="J807" s="56"/>
      <c r="K807" s="56"/>
      <c r="L807" s="403"/>
      <c r="M807" s="46"/>
    </row>
    <row r="808" spans="1:13" s="55" customFormat="1" hidden="1" x14ac:dyDescent="0.35">
      <c r="A808" s="2"/>
      <c r="B808" s="38"/>
      <c r="C808" s="2"/>
      <c r="H808" s="403"/>
      <c r="I808" s="403"/>
      <c r="J808" s="56"/>
      <c r="K808" s="56"/>
      <c r="L808" s="403"/>
      <c r="M808" s="46"/>
    </row>
    <row r="809" spans="1:13" s="55" customFormat="1" hidden="1" x14ac:dyDescent="0.35">
      <c r="A809" s="2"/>
      <c r="B809" s="38"/>
      <c r="C809" s="2"/>
      <c r="H809" s="403"/>
      <c r="I809" s="403"/>
      <c r="J809" s="56"/>
      <c r="K809" s="56"/>
      <c r="L809" s="403"/>
      <c r="M809" s="46"/>
    </row>
    <row r="810" spans="1:13" s="55" customFormat="1" hidden="1" x14ac:dyDescent="0.35">
      <c r="A810" s="2"/>
      <c r="B810" s="38"/>
      <c r="C810" s="2"/>
      <c r="H810" s="403"/>
      <c r="I810" s="403"/>
      <c r="J810" s="56"/>
      <c r="K810" s="56"/>
      <c r="L810" s="403"/>
      <c r="M810" s="46"/>
    </row>
    <row r="811" spans="1:13" s="55" customFormat="1" hidden="1" x14ac:dyDescent="0.35">
      <c r="A811" s="2"/>
      <c r="B811" s="38"/>
      <c r="C811" s="2"/>
      <c r="H811" s="403"/>
      <c r="I811" s="403"/>
      <c r="J811" s="56"/>
      <c r="K811" s="56"/>
      <c r="L811" s="403"/>
      <c r="M811" s="46"/>
    </row>
    <row r="812" spans="1:13" s="55" customFormat="1" hidden="1" x14ac:dyDescent="0.35">
      <c r="A812" s="2"/>
      <c r="B812" s="38"/>
      <c r="C812" s="2"/>
      <c r="H812" s="403"/>
      <c r="I812" s="403"/>
      <c r="J812" s="56"/>
      <c r="K812" s="56"/>
      <c r="L812" s="403"/>
      <c r="M812" s="46"/>
    </row>
    <row r="813" spans="1:13" s="55" customFormat="1" hidden="1" x14ac:dyDescent="0.35">
      <c r="A813" s="2"/>
      <c r="B813" s="38"/>
      <c r="C813" s="2"/>
      <c r="H813" s="403"/>
      <c r="I813" s="403"/>
      <c r="J813" s="56"/>
      <c r="K813" s="56"/>
      <c r="L813" s="403"/>
      <c r="M813" s="46"/>
    </row>
    <row r="814" spans="1:13" s="55" customFormat="1" hidden="1" x14ac:dyDescent="0.35">
      <c r="A814" s="2"/>
      <c r="B814" s="38"/>
      <c r="C814" s="2"/>
      <c r="H814" s="403"/>
      <c r="I814" s="403"/>
      <c r="J814" s="56"/>
      <c r="K814" s="56"/>
      <c r="L814" s="403"/>
      <c r="M814" s="46"/>
    </row>
    <row r="815" spans="1:13" s="55" customFormat="1" hidden="1" x14ac:dyDescent="0.35">
      <c r="A815" s="2"/>
      <c r="B815" s="38"/>
      <c r="C815" s="2"/>
      <c r="H815" s="403"/>
      <c r="I815" s="403"/>
      <c r="J815" s="56"/>
      <c r="K815" s="56"/>
      <c r="L815" s="403"/>
      <c r="M815" s="46"/>
    </row>
    <row r="816" spans="1:13" s="55" customFormat="1" hidden="1" x14ac:dyDescent="0.35">
      <c r="A816" s="2"/>
      <c r="B816" s="38"/>
      <c r="C816" s="2"/>
      <c r="H816" s="403"/>
      <c r="I816" s="403"/>
      <c r="J816" s="56"/>
      <c r="K816" s="56"/>
      <c r="L816" s="403"/>
      <c r="M816" s="46"/>
    </row>
    <row r="817" spans="1:13" s="55" customFormat="1" hidden="1" x14ac:dyDescent="0.35">
      <c r="A817" s="2"/>
      <c r="B817" s="38"/>
      <c r="C817" s="2"/>
      <c r="H817" s="403"/>
      <c r="I817" s="403"/>
      <c r="J817" s="56"/>
      <c r="K817" s="56"/>
      <c r="L817" s="403"/>
      <c r="M817" s="46"/>
    </row>
    <row r="818" spans="1:13" s="55" customFormat="1" hidden="1" x14ac:dyDescent="0.35">
      <c r="A818" s="2"/>
      <c r="B818" s="38"/>
      <c r="C818" s="2"/>
      <c r="H818" s="403"/>
      <c r="I818" s="403"/>
      <c r="J818" s="56"/>
      <c r="K818" s="56"/>
      <c r="L818" s="403"/>
      <c r="M818" s="46"/>
    </row>
    <row r="819" spans="1:13" s="55" customFormat="1" hidden="1" x14ac:dyDescent="0.35">
      <c r="A819" s="2"/>
      <c r="B819" s="38"/>
      <c r="C819" s="2"/>
      <c r="H819" s="403"/>
      <c r="I819" s="403"/>
      <c r="J819" s="56"/>
      <c r="K819" s="56"/>
      <c r="L819" s="403"/>
      <c r="M819" s="46"/>
    </row>
    <row r="820" spans="1:13" s="55" customFormat="1" hidden="1" x14ac:dyDescent="0.35">
      <c r="A820" s="2"/>
      <c r="B820" s="38"/>
      <c r="C820" s="2"/>
      <c r="H820" s="403"/>
      <c r="I820" s="403"/>
      <c r="J820" s="56"/>
      <c r="K820" s="56"/>
      <c r="L820" s="403"/>
      <c r="M820" s="46"/>
    </row>
    <row r="821" spans="1:13" s="55" customFormat="1" hidden="1" x14ac:dyDescent="0.35">
      <c r="A821" s="2"/>
      <c r="B821" s="38"/>
      <c r="C821" s="2"/>
      <c r="H821" s="403"/>
      <c r="I821" s="403"/>
      <c r="J821" s="56"/>
      <c r="K821" s="56"/>
      <c r="L821" s="403"/>
      <c r="M821" s="46"/>
    </row>
    <row r="822" spans="1:13" s="55" customFormat="1" hidden="1" x14ac:dyDescent="0.35">
      <c r="A822" s="2"/>
      <c r="B822" s="38"/>
      <c r="C822" s="2"/>
      <c r="H822" s="403"/>
      <c r="I822" s="403"/>
      <c r="J822" s="56"/>
      <c r="K822" s="56"/>
      <c r="L822" s="403"/>
      <c r="M822" s="46"/>
    </row>
    <row r="823" spans="1:13" s="55" customFormat="1" hidden="1" x14ac:dyDescent="0.35">
      <c r="A823" s="2"/>
      <c r="B823" s="38"/>
      <c r="C823" s="2"/>
      <c r="H823" s="403"/>
      <c r="I823" s="403"/>
      <c r="J823" s="56"/>
      <c r="K823" s="56"/>
      <c r="L823" s="403"/>
      <c r="M823" s="46"/>
    </row>
    <row r="824" spans="1:13" s="55" customFormat="1" hidden="1" x14ac:dyDescent="0.35">
      <c r="A824" s="2"/>
      <c r="B824" s="38"/>
      <c r="C824" s="2"/>
      <c r="H824" s="403"/>
      <c r="I824" s="403"/>
      <c r="J824" s="56"/>
      <c r="K824" s="56"/>
      <c r="L824" s="403"/>
      <c r="M824" s="46"/>
    </row>
    <row r="825" spans="1:13" s="55" customFormat="1" hidden="1" x14ac:dyDescent="0.35">
      <c r="A825" s="2"/>
      <c r="B825" s="38"/>
      <c r="C825" s="2"/>
      <c r="H825" s="403"/>
      <c r="I825" s="403"/>
      <c r="J825" s="56"/>
      <c r="K825" s="56"/>
      <c r="L825" s="403"/>
      <c r="M825" s="46"/>
    </row>
    <row r="826" spans="1:13" s="55" customFormat="1" hidden="1" x14ac:dyDescent="0.35">
      <c r="A826" s="2"/>
      <c r="B826" s="38"/>
      <c r="C826" s="2"/>
      <c r="H826" s="403"/>
      <c r="I826" s="403"/>
      <c r="J826" s="56"/>
      <c r="K826" s="56"/>
      <c r="L826" s="403"/>
      <c r="M826" s="46"/>
    </row>
    <row r="827" spans="1:13" s="55" customFormat="1" hidden="1" x14ac:dyDescent="0.35">
      <c r="A827" s="2"/>
      <c r="B827" s="38"/>
      <c r="C827" s="2"/>
      <c r="H827" s="403"/>
      <c r="I827" s="403"/>
      <c r="J827" s="56"/>
      <c r="K827" s="56"/>
      <c r="L827" s="403"/>
      <c r="M827" s="46"/>
    </row>
    <row r="828" spans="1:13" s="55" customFormat="1" hidden="1" x14ac:dyDescent="0.35">
      <c r="A828" s="2"/>
      <c r="B828" s="38"/>
      <c r="C828" s="2"/>
      <c r="H828" s="403"/>
      <c r="I828" s="403"/>
      <c r="J828" s="56"/>
      <c r="K828" s="56"/>
      <c r="L828" s="403"/>
      <c r="M828" s="46"/>
    </row>
    <row r="829" spans="1:13" s="55" customFormat="1" hidden="1" x14ac:dyDescent="0.35">
      <c r="A829" s="2"/>
      <c r="B829" s="38"/>
      <c r="C829" s="2"/>
      <c r="H829" s="403"/>
      <c r="I829" s="403"/>
      <c r="J829" s="56"/>
      <c r="K829" s="56"/>
      <c r="L829" s="403"/>
      <c r="M829" s="46"/>
    </row>
    <row r="830" spans="1:13" s="55" customFormat="1" hidden="1" x14ac:dyDescent="0.35">
      <c r="A830" s="2"/>
      <c r="B830" s="38"/>
      <c r="C830" s="2"/>
      <c r="H830" s="403"/>
      <c r="I830" s="403"/>
      <c r="J830" s="56"/>
      <c r="K830" s="56"/>
      <c r="L830" s="403"/>
      <c r="M830" s="46"/>
    </row>
    <row r="831" spans="1:13" s="55" customFormat="1" hidden="1" x14ac:dyDescent="0.35">
      <c r="A831" s="2"/>
      <c r="B831" s="38"/>
      <c r="C831" s="2"/>
      <c r="H831" s="403"/>
      <c r="I831" s="403"/>
      <c r="J831" s="56"/>
      <c r="K831" s="56"/>
      <c r="L831" s="403"/>
      <c r="M831" s="46"/>
    </row>
    <row r="832" spans="1:13" s="55" customFormat="1" hidden="1" x14ac:dyDescent="0.35">
      <c r="A832" s="2"/>
      <c r="B832" s="38"/>
      <c r="C832" s="2"/>
      <c r="H832" s="403"/>
      <c r="I832" s="403"/>
      <c r="J832" s="56"/>
      <c r="K832" s="56"/>
      <c r="L832" s="403"/>
      <c r="M832" s="46"/>
    </row>
    <row r="833" spans="1:13" s="55" customFormat="1" hidden="1" x14ac:dyDescent="0.35">
      <c r="A833" s="2"/>
      <c r="B833" s="38"/>
      <c r="C833" s="2"/>
      <c r="H833" s="403"/>
      <c r="I833" s="403"/>
      <c r="J833" s="56"/>
      <c r="K833" s="56"/>
      <c r="L833" s="403"/>
      <c r="M833" s="46"/>
    </row>
    <row r="834" spans="1:13" s="55" customFormat="1" hidden="1" x14ac:dyDescent="0.35">
      <c r="A834" s="2"/>
      <c r="B834" s="38"/>
      <c r="C834" s="2"/>
      <c r="H834" s="403"/>
      <c r="I834" s="403"/>
      <c r="J834" s="56"/>
      <c r="K834" s="56"/>
      <c r="L834" s="403"/>
      <c r="M834" s="46"/>
    </row>
    <row r="835" spans="1:13" s="55" customFormat="1" hidden="1" x14ac:dyDescent="0.35">
      <c r="A835" s="2"/>
      <c r="B835" s="38"/>
      <c r="C835" s="2"/>
      <c r="H835" s="403"/>
      <c r="I835" s="403"/>
      <c r="J835" s="56"/>
      <c r="K835" s="56"/>
      <c r="L835" s="403"/>
      <c r="M835" s="46"/>
    </row>
    <row r="836" spans="1:13" s="55" customFormat="1" hidden="1" x14ac:dyDescent="0.35">
      <c r="A836" s="2"/>
      <c r="B836" s="38"/>
      <c r="C836" s="2"/>
      <c r="H836" s="403"/>
      <c r="I836" s="403"/>
      <c r="J836" s="56"/>
      <c r="K836" s="56"/>
      <c r="L836" s="403"/>
      <c r="M836" s="46"/>
    </row>
    <row r="837" spans="1:13" s="55" customFormat="1" hidden="1" x14ac:dyDescent="0.35">
      <c r="A837" s="2"/>
      <c r="B837" s="38"/>
      <c r="C837" s="2"/>
      <c r="H837" s="403"/>
      <c r="I837" s="403"/>
      <c r="J837" s="56"/>
      <c r="K837" s="56"/>
      <c r="L837" s="403"/>
      <c r="M837" s="46"/>
    </row>
    <row r="838" spans="1:13" s="55" customFormat="1" hidden="1" x14ac:dyDescent="0.35">
      <c r="A838" s="2"/>
      <c r="B838" s="38"/>
      <c r="C838" s="2"/>
      <c r="H838" s="403"/>
      <c r="I838" s="403"/>
      <c r="J838" s="56"/>
      <c r="K838" s="56"/>
      <c r="L838" s="403"/>
      <c r="M838" s="46"/>
    </row>
  </sheetData>
  <autoFilter ref="K1:K838" xr:uid="{669E679F-533E-4D58-B91C-72F8F1A40DB9}"/>
  <mergeCells count="341">
    <mergeCell ref="H218:H219"/>
    <mergeCell ref="B221:B223"/>
    <mergeCell ref="C221:C223"/>
    <mergeCell ref="D221:D223"/>
    <mergeCell ref="E221:E223"/>
    <mergeCell ref="F221:F222"/>
    <mergeCell ref="G221:G222"/>
    <mergeCell ref="H221:H222"/>
    <mergeCell ref="B218:B220"/>
    <mergeCell ref="C218:C220"/>
    <mergeCell ref="D218:D220"/>
    <mergeCell ref="E218:E220"/>
    <mergeCell ref="F218:F219"/>
    <mergeCell ref="G218:G219"/>
    <mergeCell ref="G211:G213"/>
    <mergeCell ref="H211:H213"/>
    <mergeCell ref="B215:B217"/>
    <mergeCell ref="C215:C217"/>
    <mergeCell ref="D215:D217"/>
    <mergeCell ref="E215:E217"/>
    <mergeCell ref="F215:F216"/>
    <mergeCell ref="G215:G216"/>
    <mergeCell ref="H215:H216"/>
    <mergeCell ref="F208:F210"/>
    <mergeCell ref="B211:B214"/>
    <mergeCell ref="C211:C214"/>
    <mergeCell ref="D211:D214"/>
    <mergeCell ref="E211:E214"/>
    <mergeCell ref="F211:F213"/>
    <mergeCell ref="B202:B210"/>
    <mergeCell ref="C202:C210"/>
    <mergeCell ref="D202:D210"/>
    <mergeCell ref="E202:E210"/>
    <mergeCell ref="F202:F203"/>
    <mergeCell ref="H202:H203"/>
    <mergeCell ref="F205:F207"/>
    <mergeCell ref="G205:G207"/>
    <mergeCell ref="H205:H207"/>
    <mergeCell ref="G202:G203"/>
    <mergeCell ref="H192:H193"/>
    <mergeCell ref="F195:F198"/>
    <mergeCell ref="G195:G198"/>
    <mergeCell ref="H195:H198"/>
    <mergeCell ref="F199:F201"/>
    <mergeCell ref="H172:H173"/>
    <mergeCell ref="F174:F176"/>
    <mergeCell ref="F178:F179"/>
    <mergeCell ref="G178:G179"/>
    <mergeCell ref="H178:H179"/>
    <mergeCell ref="B192:B201"/>
    <mergeCell ref="C192:C201"/>
    <mergeCell ref="D192:D201"/>
    <mergeCell ref="E192:E198"/>
    <mergeCell ref="F192:F193"/>
    <mergeCell ref="G192:G193"/>
    <mergeCell ref="H188:H190"/>
    <mergeCell ref="B183:B186"/>
    <mergeCell ref="C183:C186"/>
    <mergeCell ref="D183:D186"/>
    <mergeCell ref="E183:E186"/>
    <mergeCell ref="F183:F185"/>
    <mergeCell ref="G183:G185"/>
    <mergeCell ref="C188:C191"/>
    <mergeCell ref="D188:D191"/>
    <mergeCell ref="E188:E191"/>
    <mergeCell ref="F188:F190"/>
    <mergeCell ref="G188:G190"/>
    <mergeCell ref="E199:E201"/>
    <mergeCell ref="B169:B182"/>
    <mergeCell ref="C169:C182"/>
    <mergeCell ref="D169:D182"/>
    <mergeCell ref="H183:H185"/>
    <mergeCell ref="B187:H187"/>
    <mergeCell ref="B188:B191"/>
    <mergeCell ref="B155:B168"/>
    <mergeCell ref="C155:C168"/>
    <mergeCell ref="D155:D168"/>
    <mergeCell ref="E155:E165"/>
    <mergeCell ref="F157:F159"/>
    <mergeCell ref="G157:G159"/>
    <mergeCell ref="H157:H159"/>
    <mergeCell ref="F162:F165"/>
    <mergeCell ref="G162:G165"/>
    <mergeCell ref="H162:H165"/>
    <mergeCell ref="E166:E168"/>
    <mergeCell ref="F166:F168"/>
    <mergeCell ref="E169:E182"/>
    <mergeCell ref="F170:F171"/>
    <mergeCell ref="G170:G171"/>
    <mergeCell ref="H170:H171"/>
    <mergeCell ref="F172:F173"/>
    <mergeCell ref="G172:G173"/>
    <mergeCell ref="H139:H142"/>
    <mergeCell ref="B144:B154"/>
    <mergeCell ref="C144:C154"/>
    <mergeCell ref="D144:D154"/>
    <mergeCell ref="E144:E154"/>
    <mergeCell ref="F146:F148"/>
    <mergeCell ref="G146:G148"/>
    <mergeCell ref="H146:H148"/>
    <mergeCell ref="F149:F151"/>
    <mergeCell ref="G149:G151"/>
    <mergeCell ref="B139:B143"/>
    <mergeCell ref="C139:C143"/>
    <mergeCell ref="D139:D143"/>
    <mergeCell ref="E139:E143"/>
    <mergeCell ref="F139:F142"/>
    <mergeCell ref="G139:G142"/>
    <mergeCell ref="H149:H151"/>
    <mergeCell ref="F152:F154"/>
    <mergeCell ref="H133:H134"/>
    <mergeCell ref="B136:B138"/>
    <mergeCell ref="C136:C138"/>
    <mergeCell ref="D136:D138"/>
    <mergeCell ref="E136:E138"/>
    <mergeCell ref="F136:F138"/>
    <mergeCell ref="G136:G137"/>
    <mergeCell ref="H136:H137"/>
    <mergeCell ref="B133:B135"/>
    <mergeCell ref="C133:C135"/>
    <mergeCell ref="D133:D135"/>
    <mergeCell ref="E133:E135"/>
    <mergeCell ref="F133:F135"/>
    <mergeCell ref="G133:G134"/>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9:G130"/>
    <mergeCell ref="H124:H125"/>
    <mergeCell ref="B126:B128"/>
    <mergeCell ref="C126:C128"/>
    <mergeCell ref="D126:D128"/>
    <mergeCell ref="E126:E128"/>
    <mergeCell ref="F127:F128"/>
    <mergeCell ref="G127:G128"/>
    <mergeCell ref="B124:B125"/>
    <mergeCell ref="C124:C125"/>
    <mergeCell ref="D124:D125"/>
    <mergeCell ref="E124:E125"/>
    <mergeCell ref="F124:F125"/>
    <mergeCell ref="G124:G125"/>
    <mergeCell ref="H116:H118"/>
    <mergeCell ref="B120:B122"/>
    <mergeCell ref="C120:C122"/>
    <mergeCell ref="D120:D122"/>
    <mergeCell ref="E120:E122"/>
    <mergeCell ref="B123:H123"/>
    <mergeCell ref="B116:B119"/>
    <mergeCell ref="C116:C119"/>
    <mergeCell ref="D116:D119"/>
    <mergeCell ref="E116:E119"/>
    <mergeCell ref="F116:F118"/>
    <mergeCell ref="G116:G118"/>
    <mergeCell ref="H103:H104"/>
    <mergeCell ref="F105:F106"/>
    <mergeCell ref="G105:G106"/>
    <mergeCell ref="H105:H106"/>
    <mergeCell ref="F107:F109"/>
    <mergeCell ref="F111:F112"/>
    <mergeCell ref="G111:G112"/>
    <mergeCell ref="H111:H112"/>
    <mergeCell ref="B103:B115"/>
    <mergeCell ref="C103:C115"/>
    <mergeCell ref="D103:D115"/>
    <mergeCell ref="E103:E115"/>
    <mergeCell ref="F103:F104"/>
    <mergeCell ref="G103:G104"/>
    <mergeCell ref="G92:G94"/>
    <mergeCell ref="H92:H94"/>
    <mergeCell ref="F96:F99"/>
    <mergeCell ref="G96:G99"/>
    <mergeCell ref="H96:H99"/>
    <mergeCell ref="F100:F102"/>
    <mergeCell ref="H83:H84"/>
    <mergeCell ref="F86:F88"/>
    <mergeCell ref="G86:G88"/>
    <mergeCell ref="H86:H88"/>
    <mergeCell ref="F89:F91"/>
    <mergeCell ref="G83:G84"/>
    <mergeCell ref="B92:B102"/>
    <mergeCell ref="C92:C102"/>
    <mergeCell ref="D92:D102"/>
    <mergeCell ref="E92:E102"/>
    <mergeCell ref="F92:F94"/>
    <mergeCell ref="B83:B91"/>
    <mergeCell ref="C83:C91"/>
    <mergeCell ref="D83:D91"/>
    <mergeCell ref="E83:E91"/>
    <mergeCell ref="F83:F84"/>
    <mergeCell ref="H75:H76"/>
    <mergeCell ref="B78:B82"/>
    <mergeCell ref="C78:C82"/>
    <mergeCell ref="D78:D82"/>
    <mergeCell ref="E78:E82"/>
    <mergeCell ref="F78:F81"/>
    <mergeCell ref="G78:G81"/>
    <mergeCell ref="H78:H81"/>
    <mergeCell ref="B75:B77"/>
    <mergeCell ref="C75:C77"/>
    <mergeCell ref="D75:D77"/>
    <mergeCell ref="E75:E77"/>
    <mergeCell ref="F75:F76"/>
    <mergeCell ref="G75:G76"/>
    <mergeCell ref="G71:G72"/>
    <mergeCell ref="H71:H72"/>
    <mergeCell ref="B73:B74"/>
    <mergeCell ref="C73:C74"/>
    <mergeCell ref="D73:D74"/>
    <mergeCell ref="E73:E74"/>
    <mergeCell ref="F73:F74"/>
    <mergeCell ref="G73:G74"/>
    <mergeCell ref="G62:G63"/>
    <mergeCell ref="H62:H63"/>
    <mergeCell ref="B64:B72"/>
    <mergeCell ref="C64:C72"/>
    <mergeCell ref="D64:D72"/>
    <mergeCell ref="E64:E72"/>
    <mergeCell ref="F64:F70"/>
    <mergeCell ref="G64:G70"/>
    <mergeCell ref="H64:H70"/>
    <mergeCell ref="F71:F72"/>
    <mergeCell ref="H58:H59"/>
    <mergeCell ref="B61:H61"/>
    <mergeCell ref="B62:B63"/>
    <mergeCell ref="C62:C63"/>
    <mergeCell ref="D62:D63"/>
    <mergeCell ref="E62:E63"/>
    <mergeCell ref="F62:F63"/>
    <mergeCell ref="B58:B60"/>
    <mergeCell ref="C58:C60"/>
    <mergeCell ref="D58:D60"/>
    <mergeCell ref="E58:E60"/>
    <mergeCell ref="F58:F59"/>
    <mergeCell ref="G58:G59"/>
    <mergeCell ref="B45:H45"/>
    <mergeCell ref="B46:B51"/>
    <mergeCell ref="C46:C51"/>
    <mergeCell ref="D46:D51"/>
    <mergeCell ref="E46:E51"/>
    <mergeCell ref="F46:F47"/>
    <mergeCell ref="G46:G47"/>
    <mergeCell ref="B52:B57"/>
    <mergeCell ref="C52:C57"/>
    <mergeCell ref="D52:D57"/>
    <mergeCell ref="E52:E57"/>
    <mergeCell ref="F52:F53"/>
    <mergeCell ref="F55:F57"/>
    <mergeCell ref="H46:H47"/>
    <mergeCell ref="G52:G53"/>
    <mergeCell ref="H52:H53"/>
    <mergeCell ref="F49:F51"/>
    <mergeCell ref="B43:B44"/>
    <mergeCell ref="C43:C44"/>
    <mergeCell ref="D43:D44"/>
    <mergeCell ref="E43:E44"/>
    <mergeCell ref="F43:F44"/>
    <mergeCell ref="G43:G44"/>
    <mergeCell ref="H43:H44"/>
    <mergeCell ref="G33:G40"/>
    <mergeCell ref="H33:H40"/>
    <mergeCell ref="C41:C42"/>
    <mergeCell ref="D41:D42"/>
    <mergeCell ref="E41:E42"/>
    <mergeCell ref="F41:F42"/>
    <mergeCell ref="G41:G42"/>
    <mergeCell ref="H30:H31"/>
    <mergeCell ref="B32:H32"/>
    <mergeCell ref="B33:B42"/>
    <mergeCell ref="C33:C40"/>
    <mergeCell ref="D33:D40"/>
    <mergeCell ref="E33:E40"/>
    <mergeCell ref="F33:F40"/>
    <mergeCell ref="B30:B31"/>
    <mergeCell ref="C30:C31"/>
    <mergeCell ref="D30:D31"/>
    <mergeCell ref="E30:E31"/>
    <mergeCell ref="F30:F31"/>
    <mergeCell ref="G30:G31"/>
    <mergeCell ref="H41:H42"/>
    <mergeCell ref="C28:C29"/>
    <mergeCell ref="D28:D29"/>
    <mergeCell ref="E28:E29"/>
    <mergeCell ref="F28:F29"/>
    <mergeCell ref="G28:G29"/>
    <mergeCell ref="H28:H29"/>
    <mergeCell ref="B24:B29"/>
    <mergeCell ref="C24:C27"/>
    <mergeCell ref="D24:D27"/>
    <mergeCell ref="E24:E27"/>
    <mergeCell ref="F24:F27"/>
    <mergeCell ref="G24:G27"/>
    <mergeCell ref="B23:H23"/>
    <mergeCell ref="G14:G18"/>
    <mergeCell ref="H14:H18"/>
    <mergeCell ref="B20:B21"/>
    <mergeCell ref="C20:C21"/>
    <mergeCell ref="D20:D21"/>
    <mergeCell ref="E20:E21"/>
    <mergeCell ref="F20:F21"/>
    <mergeCell ref="H24:H27"/>
    <mergeCell ref="G20:G21"/>
    <mergeCell ref="H20:H21"/>
    <mergeCell ref="B14:B18"/>
    <mergeCell ref="C14:C18"/>
    <mergeCell ref="D14:D18"/>
    <mergeCell ref="E14:E18"/>
    <mergeCell ref="F14:F18"/>
    <mergeCell ref="B11:B13"/>
    <mergeCell ref="C11:C13"/>
    <mergeCell ref="D11:D13"/>
    <mergeCell ref="E11:E12"/>
    <mergeCell ref="F11:F12"/>
    <mergeCell ref="G11:G12"/>
    <mergeCell ref="H11:H12"/>
    <mergeCell ref="B8:H8"/>
    <mergeCell ref="B9:B10"/>
    <mergeCell ref="C9:C10"/>
    <mergeCell ref="D9:D10"/>
    <mergeCell ref="E9:E10"/>
    <mergeCell ref="F9:F10"/>
    <mergeCell ref="G9:G10"/>
    <mergeCell ref="H9:H10"/>
    <mergeCell ref="B1:H1"/>
    <mergeCell ref="B3:H3"/>
    <mergeCell ref="B4:B6"/>
    <mergeCell ref="C4:C6"/>
    <mergeCell ref="D4:D6"/>
    <mergeCell ref="E4:E6"/>
    <mergeCell ref="F4:F6"/>
    <mergeCell ref="G4:G6"/>
    <mergeCell ref="H4:H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4"/>
  <sheetViews>
    <sheetView zoomScaleNormal="100" workbookViewId="0">
      <pane xSplit="3" ySplit="2" topLeftCell="D3" activePane="bottomRight" state="frozen"/>
      <selection pane="topRight" activeCell="L6" sqref="L6"/>
      <selection pane="bottomLeft" activeCell="L6" sqref="L6"/>
      <selection pane="bottomRight" activeCell="J64" sqref="J64"/>
    </sheetView>
  </sheetViews>
  <sheetFormatPr baseColWidth="10" defaultColWidth="0" defaultRowHeight="14.5" zeroHeight="1" x14ac:dyDescent="0.35"/>
  <cols>
    <col min="1" max="1" width="2.54296875" customWidth="1"/>
    <col min="2" max="2" width="4.453125" customWidth="1"/>
    <col min="3" max="3" width="23.453125" customWidth="1"/>
    <col min="4" max="5" width="11.2695312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25"/>
      <c r="B1" s="229"/>
      <c r="C1" s="230"/>
      <c r="D1" s="227"/>
      <c r="E1" s="227"/>
      <c r="F1" s="227"/>
      <c r="G1" s="227"/>
      <c r="H1" s="227"/>
      <c r="I1" s="228"/>
      <c r="J1" s="228"/>
      <c r="K1" s="282"/>
      <c r="L1" s="225"/>
    </row>
    <row r="2" spans="1:12" ht="24" customHeight="1" x14ac:dyDescent="0.35">
      <c r="A2" s="290"/>
      <c r="B2" s="75" t="s">
        <v>133</v>
      </c>
      <c r="C2" s="75" t="s">
        <v>58</v>
      </c>
      <c r="D2" s="75" t="s">
        <v>134</v>
      </c>
      <c r="E2" s="75" t="s">
        <v>4441</v>
      </c>
      <c r="F2" s="75" t="s">
        <v>136</v>
      </c>
      <c r="G2" s="75" t="s">
        <v>4442</v>
      </c>
      <c r="H2" s="75" t="s">
        <v>4443</v>
      </c>
      <c r="I2" s="75" t="s">
        <v>4444</v>
      </c>
      <c r="J2" s="75" t="s">
        <v>4445</v>
      </c>
      <c r="K2" s="75" t="s">
        <v>4446</v>
      </c>
      <c r="L2" s="283"/>
    </row>
    <row r="3" spans="1:12" x14ac:dyDescent="0.35">
      <c r="A3" s="226"/>
      <c r="B3" s="1172">
        <v>1</v>
      </c>
      <c r="C3" s="1170" t="s">
        <v>4447</v>
      </c>
      <c r="D3" s="1172" t="s">
        <v>143</v>
      </c>
      <c r="E3" s="1172" t="s">
        <v>343</v>
      </c>
      <c r="F3" s="1176" t="s">
        <v>4448</v>
      </c>
      <c r="G3" s="1170" t="s">
        <v>4449</v>
      </c>
      <c r="H3" s="297" t="s">
        <v>4450</v>
      </c>
      <c r="I3" s="300">
        <v>2111</v>
      </c>
      <c r="J3" s="300" t="s">
        <v>208</v>
      </c>
      <c r="K3" s="299" t="s">
        <v>4451</v>
      </c>
      <c r="L3" s="284"/>
    </row>
    <row r="4" spans="1:12" x14ac:dyDescent="0.35">
      <c r="A4" s="226"/>
      <c r="B4" s="1175"/>
      <c r="C4" s="1171"/>
      <c r="D4" s="1175"/>
      <c r="E4" s="1175"/>
      <c r="F4" s="1178"/>
      <c r="G4" s="1171"/>
      <c r="H4" s="424" t="s">
        <v>4452</v>
      </c>
      <c r="I4" s="300">
        <v>2110</v>
      </c>
      <c r="J4" s="300" t="s">
        <v>208</v>
      </c>
      <c r="K4" s="299" t="s">
        <v>4453</v>
      </c>
      <c r="L4" s="284"/>
    </row>
    <row r="5" spans="1:12" ht="24" x14ac:dyDescent="0.35">
      <c r="A5" s="226"/>
      <c r="B5" s="1172">
        <f>B3+1</f>
        <v>2</v>
      </c>
      <c r="C5" s="1170" t="s">
        <v>4454</v>
      </c>
      <c r="D5" s="1172" t="s">
        <v>143</v>
      </c>
      <c r="E5" s="1172" t="s">
        <v>4455</v>
      </c>
      <c r="F5" s="1176" t="s">
        <v>152</v>
      </c>
      <c r="G5" s="1170" t="s">
        <v>4456</v>
      </c>
      <c r="H5" s="297" t="s">
        <v>4450</v>
      </c>
      <c r="I5" s="300">
        <v>2113</v>
      </c>
      <c r="J5" s="300" t="s">
        <v>208</v>
      </c>
      <c r="K5" s="299" t="s">
        <v>4457</v>
      </c>
      <c r="L5" s="284"/>
    </row>
    <row r="6" spans="1:12" x14ac:dyDescent="0.35">
      <c r="A6" s="226"/>
      <c r="B6" s="1175"/>
      <c r="C6" s="1171"/>
      <c r="D6" s="1175"/>
      <c r="E6" s="1175"/>
      <c r="F6" s="1178"/>
      <c r="G6" s="1171"/>
      <c r="H6" s="424" t="s">
        <v>4458</v>
      </c>
      <c r="I6" s="300">
        <v>2112</v>
      </c>
      <c r="J6" s="300" t="s">
        <v>208</v>
      </c>
      <c r="K6" s="299" t="s">
        <v>4459</v>
      </c>
      <c r="L6" s="284"/>
    </row>
    <row r="7" spans="1:12" ht="24" x14ac:dyDescent="0.35">
      <c r="A7" s="226"/>
      <c r="B7" s="1172">
        <f>B5+1</f>
        <v>3</v>
      </c>
      <c r="C7" s="1170" t="s">
        <v>4460</v>
      </c>
      <c r="D7" s="1172" t="s">
        <v>143</v>
      </c>
      <c r="E7" s="1172" t="s">
        <v>4461</v>
      </c>
      <c r="F7" s="1176"/>
      <c r="G7" s="1170" t="s">
        <v>4462</v>
      </c>
      <c r="H7" s="297" t="s">
        <v>4463</v>
      </c>
      <c r="I7" s="300">
        <v>1002</v>
      </c>
      <c r="J7" s="300" t="s">
        <v>208</v>
      </c>
      <c r="K7" s="299" t="s">
        <v>4464</v>
      </c>
      <c r="L7" s="284"/>
    </row>
    <row r="8" spans="1:12" ht="24" x14ac:dyDescent="0.35">
      <c r="A8" s="226"/>
      <c r="B8" s="1175"/>
      <c r="C8" s="1171"/>
      <c r="D8" s="1175"/>
      <c r="E8" s="1175"/>
      <c r="F8" s="1178"/>
      <c r="G8" s="1171"/>
      <c r="H8" s="424" t="s">
        <v>4465</v>
      </c>
      <c r="I8" s="300">
        <v>2803</v>
      </c>
      <c r="J8" s="300" t="s">
        <v>208</v>
      </c>
      <c r="K8" s="299" t="s">
        <v>4466</v>
      </c>
      <c r="L8" s="284"/>
    </row>
    <row r="9" spans="1:12" ht="36" x14ac:dyDescent="0.35">
      <c r="A9" s="225"/>
      <c r="B9" s="1172">
        <f>B7+1</f>
        <v>4</v>
      </c>
      <c r="C9" s="1170" t="s">
        <v>4467</v>
      </c>
      <c r="D9" s="1172" t="s">
        <v>143</v>
      </c>
      <c r="E9" s="1172" t="s">
        <v>4455</v>
      </c>
      <c r="F9" s="1172" t="s">
        <v>178</v>
      </c>
      <c r="G9" s="1170" t="s">
        <v>4468</v>
      </c>
      <c r="H9" s="297" t="s">
        <v>4469</v>
      </c>
      <c r="I9" s="151">
        <v>1009</v>
      </c>
      <c r="J9" s="300" t="s">
        <v>208</v>
      </c>
      <c r="K9" s="155" t="s">
        <v>4470</v>
      </c>
      <c r="L9" s="285"/>
    </row>
    <row r="10" spans="1:12" ht="24" x14ac:dyDescent="0.35">
      <c r="A10" s="225"/>
      <c r="B10" s="1175"/>
      <c r="C10" s="1171"/>
      <c r="D10" s="1175"/>
      <c r="E10" s="1175"/>
      <c r="F10" s="1175"/>
      <c r="G10" s="1171"/>
      <c r="H10" s="298" t="s">
        <v>4471</v>
      </c>
      <c r="I10" s="151">
        <v>2804</v>
      </c>
      <c r="J10" s="300" t="s">
        <v>208</v>
      </c>
      <c r="K10" s="155" t="s">
        <v>4472</v>
      </c>
      <c r="L10" s="285"/>
    </row>
    <row r="11" spans="1:12" ht="28.5" customHeight="1" x14ac:dyDescent="0.35">
      <c r="A11" s="225"/>
      <c r="B11" s="1172">
        <f>B9+1</f>
        <v>5</v>
      </c>
      <c r="C11" s="1170" t="s">
        <v>4473</v>
      </c>
      <c r="D11" s="1172" t="s">
        <v>143</v>
      </c>
      <c r="E11" s="1172" t="s">
        <v>4474</v>
      </c>
      <c r="F11" s="1176" t="s">
        <v>4475</v>
      </c>
      <c r="G11" s="1170" t="s">
        <v>4476</v>
      </c>
      <c r="H11" s="297" t="s">
        <v>4169</v>
      </c>
      <c r="I11" s="151">
        <v>2805</v>
      </c>
      <c r="J11" s="300" t="s">
        <v>208</v>
      </c>
      <c r="K11" s="155" t="s">
        <v>4477</v>
      </c>
      <c r="L11" s="285"/>
    </row>
    <row r="12" spans="1:12" x14ac:dyDescent="0.35">
      <c r="A12" s="225"/>
      <c r="B12" s="1175"/>
      <c r="C12" s="1171"/>
      <c r="D12" s="1175"/>
      <c r="E12" s="1175"/>
      <c r="F12" s="1178"/>
      <c r="G12" s="1171"/>
      <c r="H12" s="297" t="s">
        <v>4478</v>
      </c>
      <c r="I12" s="151">
        <v>2806</v>
      </c>
      <c r="J12" s="300" t="s">
        <v>208</v>
      </c>
      <c r="K12" s="155" t="s">
        <v>4479</v>
      </c>
      <c r="L12" s="285"/>
    </row>
    <row r="13" spans="1:12" x14ac:dyDescent="0.35">
      <c r="A13" s="225"/>
      <c r="B13" s="1172">
        <f>B11+1</f>
        <v>6</v>
      </c>
      <c r="C13" s="1170" t="s">
        <v>4480</v>
      </c>
      <c r="D13" s="1172" t="s">
        <v>143</v>
      </c>
      <c r="E13" s="1172" t="s">
        <v>4455</v>
      </c>
      <c r="F13" s="1172" t="s">
        <v>178</v>
      </c>
      <c r="G13" s="1170" t="s">
        <v>4481</v>
      </c>
      <c r="H13" s="297" t="s">
        <v>4169</v>
      </c>
      <c r="I13" s="151">
        <v>2807</v>
      </c>
      <c r="J13" s="300" t="s">
        <v>6</v>
      </c>
      <c r="K13" s="155" t="s">
        <v>4482</v>
      </c>
      <c r="L13" s="285"/>
    </row>
    <row r="14" spans="1:12" x14ac:dyDescent="0.35">
      <c r="A14" s="225"/>
      <c r="B14" s="1173"/>
      <c r="C14" s="1174"/>
      <c r="D14" s="1173"/>
      <c r="E14" s="1173"/>
      <c r="F14" s="1173"/>
      <c r="G14" s="1174"/>
      <c r="H14" s="297" t="s">
        <v>4478</v>
      </c>
      <c r="I14" s="151">
        <v>2808</v>
      </c>
      <c r="J14" s="300" t="s">
        <v>6</v>
      </c>
      <c r="K14" s="155" t="s">
        <v>4483</v>
      </c>
      <c r="L14" s="285"/>
    </row>
    <row r="15" spans="1:12" ht="24" x14ac:dyDescent="0.35">
      <c r="A15" s="225"/>
      <c r="B15" s="1173"/>
      <c r="C15" s="1174"/>
      <c r="D15" s="1173"/>
      <c r="E15" s="1173"/>
      <c r="F15" s="1173"/>
      <c r="G15" s="1174"/>
      <c r="H15" s="298" t="s">
        <v>4484</v>
      </c>
      <c r="I15" s="151">
        <v>2809</v>
      </c>
      <c r="J15" s="300" t="s">
        <v>208</v>
      </c>
      <c r="K15" s="155" t="s">
        <v>4485</v>
      </c>
      <c r="L15" s="285"/>
    </row>
    <row r="16" spans="1:12" ht="24" x14ac:dyDescent="0.35">
      <c r="A16" s="225"/>
      <c r="B16" s="1173"/>
      <c r="C16" s="1174"/>
      <c r="D16" s="1173"/>
      <c r="E16" s="1173"/>
      <c r="F16" s="1173"/>
      <c r="G16" s="1174"/>
      <c r="H16" s="298" t="s">
        <v>4486</v>
      </c>
      <c r="I16" s="151">
        <v>2810</v>
      </c>
      <c r="J16" s="300" t="s">
        <v>208</v>
      </c>
      <c r="K16" s="155" t="s">
        <v>4487</v>
      </c>
      <c r="L16" s="285"/>
    </row>
    <row r="17" spans="1:12" ht="79.5" customHeight="1" x14ac:dyDescent="0.35">
      <c r="A17" s="225"/>
      <c r="B17" s="1175"/>
      <c r="C17" s="1171"/>
      <c r="D17" s="1175"/>
      <c r="E17" s="1175"/>
      <c r="F17" s="1175"/>
      <c r="G17" s="1171"/>
      <c r="H17" s="299" t="s">
        <v>4488</v>
      </c>
      <c r="I17" s="151">
        <v>4196</v>
      </c>
      <c r="J17" s="300" t="s">
        <v>208</v>
      </c>
      <c r="K17" s="155" t="s">
        <v>4489</v>
      </c>
      <c r="L17" s="285"/>
    </row>
    <row r="18" spans="1:12" ht="48.65" customHeight="1" x14ac:dyDescent="0.35">
      <c r="A18" s="225"/>
      <c r="B18" s="1172">
        <f>B13+1</f>
        <v>7</v>
      </c>
      <c r="C18" s="1170" t="s">
        <v>4490</v>
      </c>
      <c r="D18" s="1172" t="s">
        <v>143</v>
      </c>
      <c r="E18" s="1172" t="s">
        <v>4474</v>
      </c>
      <c r="F18" s="1176" t="s">
        <v>4475</v>
      </c>
      <c r="G18" s="1170" t="s">
        <v>4491</v>
      </c>
      <c r="H18" s="297" t="s">
        <v>4169</v>
      </c>
      <c r="I18" s="151">
        <v>2811</v>
      </c>
      <c r="J18" s="300" t="s">
        <v>208</v>
      </c>
      <c r="K18" s="155" t="s">
        <v>4492</v>
      </c>
      <c r="L18" s="285"/>
    </row>
    <row r="19" spans="1:12" ht="48.65" customHeight="1" x14ac:dyDescent="0.35">
      <c r="A19" s="225"/>
      <c r="B19" s="1175"/>
      <c r="C19" s="1171"/>
      <c r="D19" s="1175"/>
      <c r="E19" s="1175"/>
      <c r="F19" s="1178"/>
      <c r="G19" s="1171"/>
      <c r="H19" s="297" t="s">
        <v>4478</v>
      </c>
      <c r="I19" s="151">
        <v>2812</v>
      </c>
      <c r="J19" s="300" t="s">
        <v>208</v>
      </c>
      <c r="K19" s="155" t="s">
        <v>4493</v>
      </c>
      <c r="L19" s="285"/>
    </row>
    <row r="20" spans="1:12" ht="24" x14ac:dyDescent="0.35">
      <c r="A20" s="225"/>
      <c r="B20" s="1188">
        <f>B18+1</f>
        <v>8</v>
      </c>
      <c r="C20" s="1184" t="s">
        <v>4494</v>
      </c>
      <c r="D20" s="1183" t="s">
        <v>143</v>
      </c>
      <c r="E20" s="1183" t="s">
        <v>300</v>
      </c>
      <c r="F20" s="1183"/>
      <c r="G20" s="1184" t="s">
        <v>4495</v>
      </c>
      <c r="H20" s="297" t="s">
        <v>4450</v>
      </c>
      <c r="I20" s="151">
        <v>2813</v>
      </c>
      <c r="J20" s="151" t="s">
        <v>208</v>
      </c>
      <c r="K20" s="155" t="s">
        <v>4496</v>
      </c>
      <c r="L20" s="285"/>
    </row>
    <row r="21" spans="1:12" ht="24" x14ac:dyDescent="0.35">
      <c r="A21" s="225"/>
      <c r="B21" s="1188"/>
      <c r="C21" s="1184"/>
      <c r="D21" s="1183"/>
      <c r="E21" s="1183"/>
      <c r="F21" s="1183"/>
      <c r="G21" s="1184"/>
      <c r="H21" s="299" t="s">
        <v>4497</v>
      </c>
      <c r="I21" s="151">
        <v>2814</v>
      </c>
      <c r="J21" s="151" t="s">
        <v>208</v>
      </c>
      <c r="K21" s="155" t="s">
        <v>4498</v>
      </c>
      <c r="L21" s="285"/>
    </row>
    <row r="22" spans="1:12" ht="24" customHeight="1" x14ac:dyDescent="0.35">
      <c r="A22" s="225"/>
      <c r="B22" s="1185">
        <f>B20+1</f>
        <v>9</v>
      </c>
      <c r="C22" s="1170" t="s">
        <v>4499</v>
      </c>
      <c r="D22" s="1172" t="s">
        <v>143</v>
      </c>
      <c r="E22" s="1172" t="s">
        <v>1429</v>
      </c>
      <c r="F22" s="1172"/>
      <c r="G22" s="1170" t="s">
        <v>4500</v>
      </c>
      <c r="H22" s="297" t="s">
        <v>4501</v>
      </c>
      <c r="I22" s="151">
        <v>2816</v>
      </c>
      <c r="J22" s="151" t="s">
        <v>208</v>
      </c>
      <c r="K22" s="155" t="s">
        <v>4502</v>
      </c>
      <c r="L22" s="285"/>
    </row>
    <row r="23" spans="1:12" ht="24" x14ac:dyDescent="0.35">
      <c r="A23" s="225"/>
      <c r="B23" s="1186"/>
      <c r="C23" s="1174"/>
      <c r="D23" s="1173"/>
      <c r="E23" s="1173"/>
      <c r="F23" s="1173"/>
      <c r="G23" s="1171"/>
      <c r="H23" s="298" t="s">
        <v>4503</v>
      </c>
      <c r="I23" s="151">
        <v>2817</v>
      </c>
      <c r="J23" s="151" t="s">
        <v>208</v>
      </c>
      <c r="K23" s="155" t="s">
        <v>4504</v>
      </c>
      <c r="L23" s="285"/>
    </row>
    <row r="24" spans="1:12" ht="24" x14ac:dyDescent="0.35">
      <c r="A24" s="225"/>
      <c r="B24" s="1186"/>
      <c r="C24" s="1174"/>
      <c r="D24" s="1173"/>
      <c r="E24" s="1173"/>
      <c r="F24" s="1173"/>
      <c r="G24" s="1170" t="s">
        <v>4505</v>
      </c>
      <c r="H24" s="297" t="s">
        <v>1325</v>
      </c>
      <c r="I24" s="151">
        <v>2818</v>
      </c>
      <c r="J24" s="151" t="s">
        <v>208</v>
      </c>
      <c r="K24" s="155" t="s">
        <v>4506</v>
      </c>
      <c r="L24" s="285"/>
    </row>
    <row r="25" spans="1:12" ht="24" x14ac:dyDescent="0.35">
      <c r="A25" s="225"/>
      <c r="B25" s="1186"/>
      <c r="C25" s="1174"/>
      <c r="D25" s="1173"/>
      <c r="E25" s="1173"/>
      <c r="F25" s="1173"/>
      <c r="G25" s="1171"/>
      <c r="H25" s="424" t="s">
        <v>4507</v>
      </c>
      <c r="I25" s="151">
        <v>2819</v>
      </c>
      <c r="J25" s="151" t="s">
        <v>208</v>
      </c>
      <c r="K25" s="155" t="s">
        <v>4508</v>
      </c>
      <c r="L25" s="285"/>
    </row>
    <row r="26" spans="1:12" ht="24" customHeight="1" x14ac:dyDescent="0.35">
      <c r="A26" s="225"/>
      <c r="B26" s="1186"/>
      <c r="C26" s="1174"/>
      <c r="D26" s="1173"/>
      <c r="E26" s="1173"/>
      <c r="F26" s="1173"/>
      <c r="G26" s="1170" t="s">
        <v>4509</v>
      </c>
      <c r="H26" s="297" t="s">
        <v>1325</v>
      </c>
      <c r="I26" s="151">
        <v>2820</v>
      </c>
      <c r="J26" s="151" t="s">
        <v>208</v>
      </c>
      <c r="K26" s="155" t="s">
        <v>4510</v>
      </c>
      <c r="L26" s="285"/>
    </row>
    <row r="27" spans="1:12" ht="36" x14ac:dyDescent="0.35">
      <c r="A27" s="225"/>
      <c r="B27" s="1187"/>
      <c r="C27" s="1171"/>
      <c r="D27" s="1175"/>
      <c r="E27" s="1175"/>
      <c r="F27" s="1175"/>
      <c r="G27" s="1171"/>
      <c r="H27" s="424" t="s">
        <v>4511</v>
      </c>
      <c r="I27" s="151">
        <v>2821</v>
      </c>
      <c r="J27" s="151" t="s">
        <v>208</v>
      </c>
      <c r="K27" s="155" t="s">
        <v>4512</v>
      </c>
      <c r="L27" s="285"/>
    </row>
    <row r="28" spans="1:12" ht="36" x14ac:dyDescent="0.35">
      <c r="A28" s="225"/>
      <c r="B28" s="1172">
        <f>B22+1</f>
        <v>10</v>
      </c>
      <c r="C28" s="1170" t="s">
        <v>4513</v>
      </c>
      <c r="D28" s="1172" t="s">
        <v>143</v>
      </c>
      <c r="E28" s="1172" t="s">
        <v>415</v>
      </c>
      <c r="F28" s="1176"/>
      <c r="G28" s="1170" t="s">
        <v>4514</v>
      </c>
      <c r="H28" s="299" t="s">
        <v>4450</v>
      </c>
      <c r="I28" s="151">
        <v>2822</v>
      </c>
      <c r="J28" s="151" t="s">
        <v>6</v>
      </c>
      <c r="K28" s="155" t="s">
        <v>4515</v>
      </c>
      <c r="L28" s="285"/>
    </row>
    <row r="29" spans="1:12" ht="24" x14ac:dyDescent="0.35">
      <c r="A29" s="225"/>
      <c r="B29" s="1173"/>
      <c r="C29" s="1174"/>
      <c r="D29" s="1173"/>
      <c r="E29" s="1173"/>
      <c r="F29" s="1177"/>
      <c r="G29" s="1174"/>
      <c r="H29" s="339" t="s">
        <v>4516</v>
      </c>
      <c r="I29" s="151">
        <v>2823</v>
      </c>
      <c r="J29" s="151" t="s">
        <v>6</v>
      </c>
      <c r="K29" s="155" t="s">
        <v>4517</v>
      </c>
      <c r="L29" s="285"/>
    </row>
    <row r="30" spans="1:12" ht="24" x14ac:dyDescent="0.35">
      <c r="A30" s="225"/>
      <c r="B30" s="1173"/>
      <c r="C30" s="1174"/>
      <c r="D30" s="1173"/>
      <c r="E30" s="1173"/>
      <c r="F30" s="1177"/>
      <c r="G30" s="1174"/>
      <c r="H30" s="339" t="s">
        <v>4518</v>
      </c>
      <c r="I30" s="151">
        <v>2824</v>
      </c>
      <c r="J30" s="151" t="s">
        <v>208</v>
      </c>
      <c r="K30" s="155" t="s">
        <v>4519</v>
      </c>
      <c r="L30" s="285"/>
    </row>
    <row r="31" spans="1:12" ht="24" x14ac:dyDescent="0.35">
      <c r="A31" s="225"/>
      <c r="B31" s="1173"/>
      <c r="C31" s="1174"/>
      <c r="D31" s="1173"/>
      <c r="E31" s="1173"/>
      <c r="F31" s="1177"/>
      <c r="G31" s="1174"/>
      <c r="H31" s="339" t="s">
        <v>4520</v>
      </c>
      <c r="I31" s="151">
        <v>2825</v>
      </c>
      <c r="J31" s="151" t="s">
        <v>6</v>
      </c>
      <c r="K31" s="155" t="s">
        <v>4521</v>
      </c>
      <c r="L31" s="285"/>
    </row>
    <row r="32" spans="1:12" ht="72" x14ac:dyDescent="0.35">
      <c r="A32" s="225"/>
      <c r="B32" s="1175"/>
      <c r="C32" s="1171"/>
      <c r="D32" s="1175"/>
      <c r="E32" s="1175"/>
      <c r="F32" s="1178"/>
      <c r="G32" s="1171"/>
      <c r="H32" s="339" t="s">
        <v>4522</v>
      </c>
      <c r="I32" s="716">
        <v>2874</v>
      </c>
      <c r="J32" s="716" t="s">
        <v>208</v>
      </c>
      <c r="K32" s="232" t="s">
        <v>4523</v>
      </c>
      <c r="L32" s="285"/>
    </row>
    <row r="33" spans="1:12" ht="24" x14ac:dyDescent="0.35">
      <c r="A33" s="225"/>
      <c r="B33" s="1172">
        <f>B28+1</f>
        <v>11</v>
      </c>
      <c r="C33" s="1170" t="s">
        <v>4524</v>
      </c>
      <c r="D33" s="1172" t="s">
        <v>143</v>
      </c>
      <c r="E33" s="1172" t="s">
        <v>197</v>
      </c>
      <c r="F33" s="1181" t="s">
        <v>4525</v>
      </c>
      <c r="G33" s="1170" t="s">
        <v>4526</v>
      </c>
      <c r="H33" s="297" t="s">
        <v>4527</v>
      </c>
      <c r="I33" s="151">
        <v>2826</v>
      </c>
      <c r="J33" s="151" t="s">
        <v>208</v>
      </c>
      <c r="K33" s="155" t="s">
        <v>4528</v>
      </c>
      <c r="L33" s="285"/>
    </row>
    <row r="34" spans="1:12" ht="24" x14ac:dyDescent="0.35">
      <c r="A34" s="225"/>
      <c r="B34" s="1173"/>
      <c r="C34" s="1174"/>
      <c r="D34" s="1173"/>
      <c r="E34" s="1175"/>
      <c r="F34" s="1182"/>
      <c r="G34" s="1171"/>
      <c r="H34" s="298" t="s">
        <v>4503</v>
      </c>
      <c r="I34" s="151">
        <v>2827</v>
      </c>
      <c r="J34" s="151" t="s">
        <v>208</v>
      </c>
      <c r="K34" s="155" t="s">
        <v>4529</v>
      </c>
      <c r="L34" s="285"/>
    </row>
    <row r="35" spans="1:12" ht="24" x14ac:dyDescent="0.35">
      <c r="A35" s="225"/>
      <c r="B35" s="1173"/>
      <c r="C35" s="1174"/>
      <c r="D35" s="1173"/>
      <c r="E35" s="1172"/>
      <c r="F35" s="1176"/>
      <c r="G35" s="1170" t="s">
        <v>4530</v>
      </c>
      <c r="H35" s="297" t="s">
        <v>1325</v>
      </c>
      <c r="I35" s="151">
        <v>2828</v>
      </c>
      <c r="J35" s="151" t="s">
        <v>208</v>
      </c>
      <c r="K35" s="155" t="s">
        <v>4531</v>
      </c>
      <c r="L35" s="285"/>
    </row>
    <row r="36" spans="1:12" ht="24" x14ac:dyDescent="0.35">
      <c r="A36" s="225"/>
      <c r="B36" s="1173"/>
      <c r="C36" s="1174"/>
      <c r="D36" s="1173"/>
      <c r="E36" s="1173"/>
      <c r="F36" s="1177"/>
      <c r="G36" s="1171"/>
      <c r="H36" s="424" t="s">
        <v>4507</v>
      </c>
      <c r="I36" s="151">
        <v>2829</v>
      </c>
      <c r="J36" s="151" t="s">
        <v>208</v>
      </c>
      <c r="K36" s="155" t="s">
        <v>4532</v>
      </c>
      <c r="L36" s="285"/>
    </row>
    <row r="37" spans="1:12" ht="24" customHeight="1" x14ac:dyDescent="0.35">
      <c r="A37" s="225"/>
      <c r="B37" s="1173"/>
      <c r="C37" s="1174"/>
      <c r="D37" s="1173"/>
      <c r="E37" s="1175"/>
      <c r="F37" s="1178"/>
      <c r="G37" s="1170" t="s">
        <v>4533</v>
      </c>
      <c r="H37" s="297" t="s">
        <v>1325</v>
      </c>
      <c r="I37" s="151">
        <v>2830</v>
      </c>
      <c r="J37" s="151" t="s">
        <v>208</v>
      </c>
      <c r="K37" s="155" t="s">
        <v>4534</v>
      </c>
      <c r="L37" s="285"/>
    </row>
    <row r="38" spans="1:12" ht="36" x14ac:dyDescent="0.35">
      <c r="A38" s="225"/>
      <c r="B38" s="1175"/>
      <c r="C38" s="1171"/>
      <c r="D38" s="1175"/>
      <c r="E38" s="323"/>
      <c r="F38" s="324"/>
      <c r="G38" s="1171"/>
      <c r="H38" s="424" t="s">
        <v>4511</v>
      </c>
      <c r="I38" s="151">
        <v>2831</v>
      </c>
      <c r="J38" s="151" t="s">
        <v>208</v>
      </c>
      <c r="K38" s="155" t="s">
        <v>4535</v>
      </c>
      <c r="L38" s="285"/>
    </row>
    <row r="39" spans="1:12" ht="15" customHeight="1" x14ac:dyDescent="0.35">
      <c r="A39" s="225"/>
      <c r="B39" s="1172">
        <f>B33+1</f>
        <v>12</v>
      </c>
      <c r="C39" s="1170" t="s">
        <v>4536</v>
      </c>
      <c r="D39" s="1172" t="s">
        <v>143</v>
      </c>
      <c r="E39" s="1172" t="s">
        <v>197</v>
      </c>
      <c r="F39" s="1179"/>
      <c r="G39" s="1170" t="s">
        <v>4537</v>
      </c>
      <c r="H39" s="299" t="s">
        <v>4450</v>
      </c>
      <c r="I39" s="300">
        <v>2832</v>
      </c>
      <c r="J39" s="151" t="s">
        <v>208</v>
      </c>
      <c r="K39" s="299" t="s">
        <v>4538</v>
      </c>
      <c r="L39" s="286"/>
    </row>
    <row r="40" spans="1:12" ht="36" x14ac:dyDescent="0.35">
      <c r="A40" s="225"/>
      <c r="B40" s="1173"/>
      <c r="C40" s="1174"/>
      <c r="D40" s="1173"/>
      <c r="E40" s="1173"/>
      <c r="F40" s="1180"/>
      <c r="G40" s="1171"/>
      <c r="H40" s="424" t="s">
        <v>4539</v>
      </c>
      <c r="I40" s="300">
        <v>2833</v>
      </c>
      <c r="J40" s="151" t="s">
        <v>208</v>
      </c>
      <c r="K40" s="299" t="s">
        <v>4540</v>
      </c>
      <c r="L40" s="286"/>
    </row>
    <row r="41" spans="1:12" ht="24" x14ac:dyDescent="0.35">
      <c r="A41" s="225"/>
      <c r="B41" s="1173"/>
      <c r="C41" s="1174"/>
      <c r="D41" s="1173"/>
      <c r="E41" s="1173"/>
      <c r="F41" s="1176"/>
      <c r="G41" s="1170" t="s">
        <v>4541</v>
      </c>
      <c r="H41" s="299" t="s">
        <v>1325</v>
      </c>
      <c r="I41" s="300">
        <v>2834</v>
      </c>
      <c r="J41" s="300" t="s">
        <v>208</v>
      </c>
      <c r="K41" s="299" t="s">
        <v>4542</v>
      </c>
      <c r="L41" s="286"/>
    </row>
    <row r="42" spans="1:12" ht="24" x14ac:dyDescent="0.35">
      <c r="A42" s="225"/>
      <c r="B42" s="1175"/>
      <c r="C42" s="1171"/>
      <c r="D42" s="1175"/>
      <c r="E42" s="1175"/>
      <c r="F42" s="1178"/>
      <c r="G42" s="1171"/>
      <c r="H42" s="297" t="s">
        <v>4507</v>
      </c>
      <c r="I42" s="300">
        <v>2835</v>
      </c>
      <c r="J42" s="151" t="s">
        <v>208</v>
      </c>
      <c r="K42" s="299" t="s">
        <v>4543</v>
      </c>
      <c r="L42" s="286"/>
    </row>
    <row r="43" spans="1:12" ht="24" x14ac:dyDescent="0.35">
      <c r="A43" s="225"/>
      <c r="B43" s="1172">
        <f>B39+1</f>
        <v>13</v>
      </c>
      <c r="C43" s="1170" t="s">
        <v>4544</v>
      </c>
      <c r="D43" s="1172" t="s">
        <v>143</v>
      </c>
      <c r="E43" s="1172" t="s">
        <v>297</v>
      </c>
      <c r="F43" s="1176"/>
      <c r="G43" s="1170" t="s">
        <v>4545</v>
      </c>
      <c r="H43" s="299" t="s">
        <v>4450</v>
      </c>
      <c r="I43" s="300">
        <v>2836</v>
      </c>
      <c r="J43" s="151" t="s">
        <v>208</v>
      </c>
      <c r="K43" s="299" t="s">
        <v>4546</v>
      </c>
      <c r="L43" s="286"/>
    </row>
    <row r="44" spans="1:12" ht="24" x14ac:dyDescent="0.35">
      <c r="A44" s="225"/>
      <c r="B44" s="1175"/>
      <c r="C44" s="1171"/>
      <c r="D44" s="1175"/>
      <c r="E44" s="1175"/>
      <c r="F44" s="1178"/>
      <c r="G44" s="1171"/>
      <c r="H44" s="297" t="s">
        <v>4547</v>
      </c>
      <c r="I44" s="300">
        <v>2837</v>
      </c>
      <c r="J44" s="151" t="s">
        <v>208</v>
      </c>
      <c r="K44" s="299" t="s">
        <v>4548</v>
      </c>
      <c r="L44" s="286"/>
    </row>
    <row r="45" spans="1:12" ht="36" customHeight="1" x14ac:dyDescent="0.35">
      <c r="A45" s="225"/>
      <c r="B45" s="1172">
        <f>B43+1</f>
        <v>14</v>
      </c>
      <c r="C45" s="1170" t="s">
        <v>4549</v>
      </c>
      <c r="D45" s="1172" t="s">
        <v>184</v>
      </c>
      <c r="E45" s="1172" t="s">
        <v>1398</v>
      </c>
      <c r="F45" s="1176"/>
      <c r="G45" s="1170" t="s">
        <v>4550</v>
      </c>
      <c r="H45" s="299" t="s">
        <v>4551</v>
      </c>
      <c r="I45" s="300">
        <v>2838</v>
      </c>
      <c r="J45" s="300" t="s">
        <v>208</v>
      </c>
      <c r="K45" s="299" t="s">
        <v>4552</v>
      </c>
      <c r="L45" s="286"/>
    </row>
    <row r="46" spans="1:12" ht="24" x14ac:dyDescent="0.35">
      <c r="A46" s="225"/>
      <c r="B46" s="1173"/>
      <c r="C46" s="1174"/>
      <c r="D46" s="1173"/>
      <c r="E46" s="1173"/>
      <c r="F46" s="1177"/>
      <c r="G46" s="1171"/>
      <c r="H46" s="339" t="s">
        <v>4169</v>
      </c>
      <c r="I46" s="300">
        <v>2844</v>
      </c>
      <c r="J46" s="300" t="s">
        <v>208</v>
      </c>
      <c r="K46" s="299" t="s">
        <v>4553</v>
      </c>
      <c r="L46" s="286"/>
    </row>
    <row r="47" spans="1:12" ht="36" x14ac:dyDescent="0.35">
      <c r="A47" s="225"/>
      <c r="B47" s="1173"/>
      <c r="C47" s="1174"/>
      <c r="D47" s="1173"/>
      <c r="E47" s="1173"/>
      <c r="F47" s="1177"/>
      <c r="G47" s="1170" t="s">
        <v>4554</v>
      </c>
      <c r="H47" s="299" t="s">
        <v>4555</v>
      </c>
      <c r="I47" s="300">
        <v>2839</v>
      </c>
      <c r="J47" s="300" t="s">
        <v>208</v>
      </c>
      <c r="K47" s="299" t="s">
        <v>4556</v>
      </c>
      <c r="L47" s="286"/>
    </row>
    <row r="48" spans="1:12" ht="36" x14ac:dyDescent="0.35">
      <c r="A48" s="225"/>
      <c r="B48" s="1175"/>
      <c r="C48" s="1171"/>
      <c r="D48" s="1175"/>
      <c r="E48" s="1175"/>
      <c r="F48" s="1178"/>
      <c r="G48" s="1171"/>
      <c r="H48" s="424" t="s">
        <v>4557</v>
      </c>
      <c r="I48" s="300">
        <v>2840</v>
      </c>
      <c r="J48" s="300" t="s">
        <v>208</v>
      </c>
      <c r="K48" s="299" t="s">
        <v>4558</v>
      </c>
      <c r="L48" s="286"/>
    </row>
    <row r="49" spans="1:12" ht="48" customHeight="1" x14ac:dyDescent="0.35">
      <c r="A49" s="225"/>
      <c r="B49" s="1172">
        <f>B45+1</f>
        <v>15</v>
      </c>
      <c r="C49" s="1170" t="s">
        <v>4559</v>
      </c>
      <c r="D49" s="1172" t="s">
        <v>184</v>
      </c>
      <c r="E49" s="1172" t="s">
        <v>3321</v>
      </c>
      <c r="F49" s="1176"/>
      <c r="G49" s="1170" t="s">
        <v>4560</v>
      </c>
      <c r="H49" s="299" t="s">
        <v>4561</v>
      </c>
      <c r="I49" s="300">
        <v>2841</v>
      </c>
      <c r="J49" s="300" t="s">
        <v>208</v>
      </c>
      <c r="K49" s="299" t="s">
        <v>4562</v>
      </c>
      <c r="L49" s="286"/>
    </row>
    <row r="50" spans="1:12" ht="36" customHeight="1" x14ac:dyDescent="0.35">
      <c r="A50" s="225"/>
      <c r="B50" s="1173"/>
      <c r="C50" s="1174"/>
      <c r="D50" s="1173"/>
      <c r="E50" s="1173"/>
      <c r="F50" s="1177"/>
      <c r="G50" s="1174"/>
      <c r="H50" s="299" t="s">
        <v>4563</v>
      </c>
      <c r="I50" s="300">
        <v>2842</v>
      </c>
      <c r="J50" s="300" t="s">
        <v>208</v>
      </c>
      <c r="K50" s="299" t="s">
        <v>4564</v>
      </c>
      <c r="L50" s="286"/>
    </row>
    <row r="51" spans="1:12" ht="24" customHeight="1" x14ac:dyDescent="0.35">
      <c r="A51" s="225"/>
      <c r="B51" s="1173"/>
      <c r="C51" s="1174"/>
      <c r="D51" s="1173"/>
      <c r="E51" s="1173"/>
      <c r="F51" s="1177"/>
      <c r="G51" s="1174"/>
      <c r="H51" s="339" t="s">
        <v>4565</v>
      </c>
      <c r="I51" s="300">
        <v>2843</v>
      </c>
      <c r="J51" s="300" t="s">
        <v>208</v>
      </c>
      <c r="K51" s="299" t="s">
        <v>4566</v>
      </c>
      <c r="L51" s="286"/>
    </row>
    <row r="52" spans="1:12" ht="24" x14ac:dyDescent="0.35">
      <c r="A52" s="225"/>
      <c r="B52" s="1172">
        <f>B49+1</f>
        <v>16</v>
      </c>
      <c r="C52" s="1170" t="s">
        <v>991</v>
      </c>
      <c r="D52" s="1172" t="s">
        <v>143</v>
      </c>
      <c r="E52" s="1172" t="s">
        <v>4567</v>
      </c>
      <c r="F52" s="1176" t="s">
        <v>4568</v>
      </c>
      <c r="G52" s="1170" t="s">
        <v>4569</v>
      </c>
      <c r="H52" s="297" t="s">
        <v>4570</v>
      </c>
      <c r="I52" s="300">
        <v>2845</v>
      </c>
      <c r="J52" s="300" t="s">
        <v>6</v>
      </c>
      <c r="K52" s="299" t="s">
        <v>4571</v>
      </c>
      <c r="L52" s="286"/>
    </row>
    <row r="53" spans="1:12" ht="17.649999999999999" customHeight="1" x14ac:dyDescent="0.35">
      <c r="A53" s="225"/>
      <c r="B53" s="1173"/>
      <c r="C53" s="1174"/>
      <c r="D53" s="1173"/>
      <c r="E53" s="1173"/>
      <c r="F53" s="1177"/>
      <c r="G53" s="1174"/>
      <c r="H53" s="297" t="s">
        <v>4572</v>
      </c>
      <c r="I53" s="300">
        <v>2846</v>
      </c>
      <c r="J53" s="300" t="s">
        <v>6</v>
      </c>
      <c r="K53" s="299" t="s">
        <v>4573</v>
      </c>
      <c r="L53" s="286"/>
    </row>
    <row r="54" spans="1:12" ht="36" x14ac:dyDescent="0.35">
      <c r="A54" s="225"/>
      <c r="B54" s="1173"/>
      <c r="C54" s="1174"/>
      <c r="D54" s="1173"/>
      <c r="E54" s="1173"/>
      <c r="F54" s="1177"/>
      <c r="G54" s="1174"/>
      <c r="H54" s="297" t="s">
        <v>4574</v>
      </c>
      <c r="I54" s="300">
        <v>2875</v>
      </c>
      <c r="J54" s="300" t="s">
        <v>6</v>
      </c>
      <c r="K54" s="299" t="s">
        <v>4575</v>
      </c>
      <c r="L54" s="286"/>
    </row>
    <row r="55" spans="1:12" ht="24" x14ac:dyDescent="0.35">
      <c r="A55" s="225"/>
      <c r="B55" s="1175"/>
      <c r="C55" s="1171"/>
      <c r="D55" s="1175"/>
      <c r="E55" s="1175"/>
      <c r="F55" s="1178"/>
      <c r="G55" s="1171"/>
      <c r="H55" s="297" t="s">
        <v>4576</v>
      </c>
      <c r="I55" s="300">
        <v>2848</v>
      </c>
      <c r="J55" s="300" t="s">
        <v>6</v>
      </c>
      <c r="K55" s="299" t="s">
        <v>4577</v>
      </c>
      <c r="L55" s="286"/>
    </row>
    <row r="56" spans="1:12" ht="24" x14ac:dyDescent="0.35">
      <c r="A56" s="225"/>
      <c r="B56" s="1172">
        <f>B52+1</f>
        <v>17</v>
      </c>
      <c r="C56" s="1170" t="s">
        <v>4578</v>
      </c>
      <c r="D56" s="1172" t="s">
        <v>143</v>
      </c>
      <c r="E56" s="1172" t="s">
        <v>4455</v>
      </c>
      <c r="F56" s="1176" t="s">
        <v>178</v>
      </c>
      <c r="G56" s="1170" t="s">
        <v>4579</v>
      </c>
      <c r="H56" s="299" t="s">
        <v>4450</v>
      </c>
      <c r="I56" s="300">
        <v>2849</v>
      </c>
      <c r="J56" s="300" t="s">
        <v>208</v>
      </c>
      <c r="K56" s="299" t="s">
        <v>4580</v>
      </c>
      <c r="L56" s="286"/>
    </row>
    <row r="57" spans="1:12" ht="24" x14ac:dyDescent="0.35">
      <c r="A57" s="225"/>
      <c r="B57" s="1173"/>
      <c r="C57" s="1174"/>
      <c r="D57" s="1173"/>
      <c r="E57" s="1173"/>
      <c r="F57" s="1177"/>
      <c r="G57" s="1174"/>
      <c r="H57" s="297" t="s">
        <v>4581</v>
      </c>
      <c r="I57" s="300">
        <v>1009</v>
      </c>
      <c r="J57" s="300" t="s">
        <v>208</v>
      </c>
      <c r="K57" s="299" t="s">
        <v>4582</v>
      </c>
      <c r="L57" s="286"/>
    </row>
    <row r="58" spans="1:12" ht="24" x14ac:dyDescent="0.35">
      <c r="A58" s="225"/>
      <c r="B58" s="1175"/>
      <c r="C58" s="1171"/>
      <c r="D58" s="1175"/>
      <c r="E58" s="1175"/>
      <c r="F58" s="1178"/>
      <c r="G58" s="1171"/>
      <c r="H58" s="297" t="s">
        <v>4583</v>
      </c>
      <c r="I58" s="300">
        <v>2851</v>
      </c>
      <c r="J58" s="300" t="s">
        <v>208</v>
      </c>
      <c r="K58" s="299" t="s">
        <v>4584</v>
      </c>
      <c r="L58" s="286"/>
    </row>
    <row r="59" spans="1:12" x14ac:dyDescent="0.35">
      <c r="A59" s="225"/>
      <c r="B59" s="1172">
        <f>B56+1</f>
        <v>18</v>
      </c>
      <c r="C59" s="1170" t="s">
        <v>4585</v>
      </c>
      <c r="D59" s="1172" t="s">
        <v>143</v>
      </c>
      <c r="E59" s="1172" t="s">
        <v>285</v>
      </c>
      <c r="F59" s="1172" t="s">
        <v>4586</v>
      </c>
      <c r="G59" s="1170" t="s">
        <v>4587</v>
      </c>
      <c r="H59" s="299" t="s">
        <v>4450</v>
      </c>
      <c r="I59" s="300">
        <v>2855</v>
      </c>
      <c r="J59" s="300" t="s">
        <v>208</v>
      </c>
      <c r="K59" s="299" t="s">
        <v>4588</v>
      </c>
      <c r="L59" s="286"/>
    </row>
    <row r="60" spans="1:12" x14ac:dyDescent="0.35">
      <c r="A60" s="225"/>
      <c r="B60" s="1173"/>
      <c r="C60" s="1174"/>
      <c r="D60" s="1173"/>
      <c r="E60" s="1173"/>
      <c r="F60" s="1173"/>
      <c r="G60" s="1174"/>
      <c r="H60" s="297" t="s">
        <v>4478</v>
      </c>
      <c r="I60" s="300">
        <v>2856</v>
      </c>
      <c r="J60" s="300" t="s">
        <v>208</v>
      </c>
      <c r="K60" s="299" t="s">
        <v>4589</v>
      </c>
      <c r="L60" s="286"/>
    </row>
    <row r="61" spans="1:12" ht="24" x14ac:dyDescent="0.35">
      <c r="A61" s="225"/>
      <c r="B61" s="1175"/>
      <c r="C61" s="1171"/>
      <c r="D61" s="1175"/>
      <c r="E61" s="1175"/>
      <c r="F61" s="1175"/>
      <c r="G61" s="1171"/>
      <c r="H61" s="297" t="s">
        <v>4583</v>
      </c>
      <c r="I61" s="300">
        <v>2857</v>
      </c>
      <c r="J61" s="300" t="s">
        <v>208</v>
      </c>
      <c r="K61" s="299" t="s">
        <v>4590</v>
      </c>
      <c r="L61" s="286"/>
    </row>
    <row r="62" spans="1:12" ht="36" x14ac:dyDescent="0.35">
      <c r="A62" s="225"/>
      <c r="B62" s="1172">
        <f>B59+1</f>
        <v>19</v>
      </c>
      <c r="C62" s="1170" t="s">
        <v>4591</v>
      </c>
      <c r="D62" s="1172" t="s">
        <v>143</v>
      </c>
      <c r="E62" s="1172"/>
      <c r="F62" s="1176"/>
      <c r="G62" s="1170" t="s">
        <v>4592</v>
      </c>
      <c r="H62" s="299" t="s">
        <v>4450</v>
      </c>
      <c r="I62" s="300">
        <v>2858</v>
      </c>
      <c r="J62" s="300" t="s">
        <v>208</v>
      </c>
      <c r="K62" s="299" t="s">
        <v>4593</v>
      </c>
      <c r="L62" s="286"/>
    </row>
    <row r="63" spans="1:12" ht="36" x14ac:dyDescent="0.35">
      <c r="A63" s="225"/>
      <c r="B63" s="1173"/>
      <c r="C63" s="1174"/>
      <c r="D63" s="1173"/>
      <c r="E63" s="1173"/>
      <c r="F63" s="1177"/>
      <c r="G63" s="1174"/>
      <c r="H63" s="297" t="s">
        <v>4594</v>
      </c>
      <c r="I63" s="300">
        <v>2859</v>
      </c>
      <c r="J63" s="300" t="s">
        <v>208</v>
      </c>
      <c r="K63" s="299" t="s">
        <v>4595</v>
      </c>
      <c r="L63" s="286"/>
    </row>
    <row r="64" spans="1:12" ht="24" x14ac:dyDescent="0.35">
      <c r="A64" s="225"/>
      <c r="B64" s="1175"/>
      <c r="C64" s="1171"/>
      <c r="D64" s="1175"/>
      <c r="E64" s="1175"/>
      <c r="F64" s="1178"/>
      <c r="G64" s="1171"/>
      <c r="H64" s="297" t="s">
        <v>4583</v>
      </c>
      <c r="I64" s="300">
        <v>2860</v>
      </c>
      <c r="J64" s="300" t="s">
        <v>208</v>
      </c>
      <c r="K64" s="299" t="s">
        <v>4596</v>
      </c>
      <c r="L64" s="286"/>
    </row>
    <row r="65" spans="1:12" ht="36" x14ac:dyDescent="0.35">
      <c r="A65" s="225"/>
      <c r="B65" s="1172">
        <f>B62+1</f>
        <v>20</v>
      </c>
      <c r="C65" s="1170" t="s">
        <v>4597</v>
      </c>
      <c r="D65" s="1172" t="s">
        <v>143</v>
      </c>
      <c r="E65" s="1172" t="s">
        <v>300</v>
      </c>
      <c r="F65" s="1176"/>
      <c r="G65" s="1170" t="s">
        <v>4598</v>
      </c>
      <c r="H65" s="299" t="s">
        <v>4450</v>
      </c>
      <c r="I65" s="300">
        <v>2861</v>
      </c>
      <c r="J65" s="300" t="s">
        <v>6</v>
      </c>
      <c r="K65" s="299" t="s">
        <v>4599</v>
      </c>
      <c r="L65" s="286"/>
    </row>
    <row r="66" spans="1:12" ht="24" x14ac:dyDescent="0.35">
      <c r="A66" s="225"/>
      <c r="B66" s="1173"/>
      <c r="C66" s="1174"/>
      <c r="D66" s="1173"/>
      <c r="E66" s="1173"/>
      <c r="F66" s="1177"/>
      <c r="G66" s="1174"/>
      <c r="H66" s="297" t="s">
        <v>4497</v>
      </c>
      <c r="I66" s="329">
        <v>2862</v>
      </c>
      <c r="J66" s="300" t="s">
        <v>6</v>
      </c>
      <c r="K66" s="299" t="s">
        <v>4600</v>
      </c>
      <c r="L66" s="286"/>
    </row>
    <row r="67" spans="1:12" ht="24" x14ac:dyDescent="0.35">
      <c r="A67" s="225"/>
      <c r="B67" s="1173"/>
      <c r="C67" s="1174"/>
      <c r="D67" s="1173"/>
      <c r="E67" s="1173"/>
      <c r="F67" s="1177"/>
      <c r="G67" s="1174"/>
      <c r="H67" s="297" t="s">
        <v>4576</v>
      </c>
      <c r="I67" s="329">
        <v>2863</v>
      </c>
      <c r="J67" s="300" t="s">
        <v>6</v>
      </c>
      <c r="K67" s="299" t="s">
        <v>4601</v>
      </c>
      <c r="L67" s="286"/>
    </row>
    <row r="68" spans="1:12" ht="60" x14ac:dyDescent="0.35">
      <c r="A68" s="225"/>
      <c r="B68" s="1175"/>
      <c r="C68" s="1171"/>
      <c r="D68" s="1175"/>
      <c r="E68" s="1175"/>
      <c r="F68" s="1178"/>
      <c r="G68" s="1171"/>
      <c r="H68" s="297" t="s">
        <v>4602</v>
      </c>
      <c r="I68" s="717">
        <v>2873</v>
      </c>
      <c r="J68" s="300" t="s">
        <v>208</v>
      </c>
      <c r="K68" s="299" t="s">
        <v>4603</v>
      </c>
      <c r="L68" s="286"/>
    </row>
    <row r="69" spans="1:12" ht="24" x14ac:dyDescent="0.35">
      <c r="A69" s="225"/>
      <c r="B69" s="1172">
        <f>B65+1</f>
        <v>21</v>
      </c>
      <c r="C69" s="1170" t="s">
        <v>4147</v>
      </c>
      <c r="D69" s="1172" t="s">
        <v>143</v>
      </c>
      <c r="E69" s="1172" t="s">
        <v>197</v>
      </c>
      <c r="F69" s="1176" t="s">
        <v>4525</v>
      </c>
      <c r="G69" s="1170" t="s">
        <v>4604</v>
      </c>
      <c r="H69" s="299" t="s">
        <v>1325</v>
      </c>
      <c r="I69" s="329">
        <v>2864</v>
      </c>
      <c r="J69" s="300" t="s">
        <v>208</v>
      </c>
      <c r="K69" s="299" t="s">
        <v>4605</v>
      </c>
      <c r="L69" s="286"/>
    </row>
    <row r="70" spans="1:12" x14ac:dyDescent="0.35">
      <c r="A70" s="225"/>
      <c r="B70" s="1173"/>
      <c r="C70" s="1174"/>
      <c r="D70" s="1173"/>
      <c r="E70" s="1173"/>
      <c r="F70" s="1177"/>
      <c r="G70" s="1174"/>
      <c r="H70" s="299" t="s">
        <v>4606</v>
      </c>
      <c r="I70" s="300">
        <v>2865</v>
      </c>
      <c r="J70" s="300" t="s">
        <v>208</v>
      </c>
      <c r="K70" s="299" t="s">
        <v>4607</v>
      </c>
      <c r="L70" s="328"/>
    </row>
    <row r="71" spans="1:12" ht="24" x14ac:dyDescent="0.35">
      <c r="A71" s="225"/>
      <c r="B71" s="1175"/>
      <c r="C71" s="1171"/>
      <c r="D71" s="1175"/>
      <c r="E71" s="1175"/>
      <c r="F71" s="1178"/>
      <c r="G71" s="1171"/>
      <c r="H71" s="297" t="s">
        <v>4583</v>
      </c>
      <c r="I71" s="300">
        <v>2866</v>
      </c>
      <c r="J71" s="300" t="s">
        <v>208</v>
      </c>
      <c r="K71" s="299" t="s">
        <v>4608</v>
      </c>
      <c r="L71" s="328"/>
    </row>
    <row r="72" spans="1:12" x14ac:dyDescent="0.35">
      <c r="A72" s="225"/>
      <c r="B72" s="325"/>
      <c r="C72" s="326"/>
      <c r="D72" s="325"/>
      <c r="E72" s="325"/>
      <c r="F72" s="327"/>
      <c r="G72" s="326"/>
      <c r="H72" s="326"/>
      <c r="I72" s="325"/>
      <c r="J72" s="325"/>
      <c r="K72" s="326"/>
      <c r="L72" s="328"/>
    </row>
    <row r="73" spans="1:12" x14ac:dyDescent="0.35">
      <c r="A73" s="225"/>
      <c r="B73" s="229"/>
      <c r="C73" s="230"/>
      <c r="D73" s="227"/>
      <c r="E73" s="227"/>
      <c r="F73" s="227"/>
      <c r="G73" s="227"/>
      <c r="H73" s="227"/>
      <c r="I73" s="228"/>
      <c r="J73" s="228"/>
      <c r="K73" s="282"/>
      <c r="L73" s="225"/>
    </row>
    <row r="74" spans="1:12" x14ac:dyDescent="0.35"/>
    <row r="75" spans="1:12" x14ac:dyDescent="0.35"/>
    <row r="76" spans="1:12" x14ac:dyDescent="0.35"/>
    <row r="77" spans="1:12" x14ac:dyDescent="0.35"/>
    <row r="78" spans="1:12" x14ac:dyDescent="0.35"/>
    <row r="79" spans="1:12" x14ac:dyDescent="0.35"/>
    <row r="80" spans="1:12" x14ac:dyDescent="0.35"/>
    <row r="81" x14ac:dyDescent="0.35"/>
    <row r="82" x14ac:dyDescent="0.35"/>
    <row r="83" x14ac:dyDescent="0.35"/>
    <row r="84" x14ac:dyDescent="0.35"/>
  </sheetData>
  <mergeCells count="135">
    <mergeCell ref="G37:G38"/>
    <mergeCell ref="B33:B38"/>
    <mergeCell ref="C33:C38"/>
    <mergeCell ref="D33:D38"/>
    <mergeCell ref="G35:G36"/>
    <mergeCell ref="F3:F4"/>
    <mergeCell ref="F5:F6"/>
    <mergeCell ref="G3:G4"/>
    <mergeCell ref="G5:G6"/>
    <mergeCell ref="F20:F21"/>
    <mergeCell ref="G20:G21"/>
    <mergeCell ref="C20:C21"/>
    <mergeCell ref="B22:B27"/>
    <mergeCell ref="C22:C27"/>
    <mergeCell ref="D22:D27"/>
    <mergeCell ref="E22:E27"/>
    <mergeCell ref="F22:F27"/>
    <mergeCell ref="G22:G23"/>
    <mergeCell ref="G24:G25"/>
    <mergeCell ref="G26:G27"/>
    <mergeCell ref="B20:B21"/>
    <mergeCell ref="D20:D21"/>
    <mergeCell ref="E20:E21"/>
    <mergeCell ref="B3:B4"/>
    <mergeCell ref="C3:C4"/>
    <mergeCell ref="B5:B6"/>
    <mergeCell ref="C5:C6"/>
    <mergeCell ref="D3:D4"/>
    <mergeCell ref="D5:D6"/>
    <mergeCell ref="E3:E4"/>
    <mergeCell ref="E5:E6"/>
    <mergeCell ref="C7:C8"/>
    <mergeCell ref="B7:B8"/>
    <mergeCell ref="C9:C10"/>
    <mergeCell ref="B9:B10"/>
    <mergeCell ref="D9:D10"/>
    <mergeCell ref="E9:E10"/>
    <mergeCell ref="B18:B19"/>
    <mergeCell ref="C18:C19"/>
    <mergeCell ref="B13:B17"/>
    <mergeCell ref="C13:C17"/>
    <mergeCell ref="B11:B12"/>
    <mergeCell ref="C11:C12"/>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E33:E34"/>
    <mergeCell ref="B28:B32"/>
    <mergeCell ref="C28:C32"/>
    <mergeCell ref="D28:D32"/>
    <mergeCell ref="E28:E32"/>
    <mergeCell ref="F28:F32"/>
    <mergeCell ref="B69:B71"/>
    <mergeCell ref="C69:C71"/>
    <mergeCell ref="D69:D71"/>
    <mergeCell ref="E69:E71"/>
    <mergeCell ref="F69:F71"/>
    <mergeCell ref="E35:E37"/>
    <mergeCell ref="F35:F37"/>
    <mergeCell ref="G69:G71"/>
    <mergeCell ref="G65:G68"/>
    <mergeCell ref="B62:B64"/>
    <mergeCell ref="C62:C64"/>
    <mergeCell ref="D62:D64"/>
    <mergeCell ref="E62:E64"/>
    <mergeCell ref="F62:F64"/>
    <mergeCell ref="G62:G64"/>
    <mergeCell ref="B65:B68"/>
    <mergeCell ref="C65:C68"/>
    <mergeCell ref="D65:D68"/>
    <mergeCell ref="E65:E68"/>
    <mergeCell ref="F65:F68"/>
    <mergeCell ref="G59:G61"/>
    <mergeCell ref="B56:B58"/>
    <mergeCell ref="C56:C58"/>
    <mergeCell ref="D56:D58"/>
    <mergeCell ref="E56:E58"/>
    <mergeCell ref="F56:F58"/>
    <mergeCell ref="G56:G58"/>
    <mergeCell ref="B59:B61"/>
    <mergeCell ref="C59:C61"/>
    <mergeCell ref="D59:D61"/>
    <mergeCell ref="E59:E61"/>
    <mergeCell ref="F59:F61"/>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s>
  <pageMargins left="0.7" right="0.7" top="0.75" bottom="0.75" header="0.3" footer="0.3"/>
  <pageSetup orientation="portrait" r:id="rId1"/>
  <ignoredErrors>
    <ignoredError sqref="F5 F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7"/>
  <sheetViews>
    <sheetView zoomScaleNormal="100" workbookViewId="0">
      <pane xSplit="3" ySplit="2" topLeftCell="D3" activePane="bottomRight" state="frozen"/>
      <selection pane="topRight" activeCell="L6" sqref="L6"/>
      <selection pane="bottomLeft" activeCell="L6" sqref="L6"/>
      <selection pane="bottomRight" activeCell="K5" sqref="K5"/>
    </sheetView>
  </sheetViews>
  <sheetFormatPr baseColWidth="10" defaultColWidth="0" defaultRowHeight="14.5" zeroHeight="1" x14ac:dyDescent="0.35"/>
  <cols>
    <col min="1" max="1" width="2.54296875" customWidth="1"/>
    <col min="2" max="2" width="4.453125" customWidth="1"/>
    <col min="3" max="3" width="23.453125" bestFit="1" customWidth="1"/>
    <col min="4" max="5" width="11.2695312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25"/>
      <c r="B1" s="229"/>
      <c r="C1" s="230"/>
      <c r="D1" s="228"/>
      <c r="E1" s="229"/>
      <c r="F1" s="228"/>
      <c r="G1" s="230"/>
      <c r="H1" s="230"/>
      <c r="I1" s="229"/>
      <c r="J1" s="229"/>
      <c r="K1" s="225"/>
      <c r="L1" s="225"/>
    </row>
    <row r="2" spans="1:12" ht="24" customHeight="1" x14ac:dyDescent="0.35">
      <c r="A2" s="225"/>
      <c r="B2" s="75" t="s">
        <v>133</v>
      </c>
      <c r="C2" s="75" t="s">
        <v>58</v>
      </c>
      <c r="D2" s="75" t="s">
        <v>134</v>
      </c>
      <c r="E2" s="75" t="s">
        <v>4441</v>
      </c>
      <c r="F2" s="75" t="s">
        <v>136</v>
      </c>
      <c r="G2" s="75" t="s">
        <v>4442</v>
      </c>
      <c r="H2" s="75" t="s">
        <v>4443</v>
      </c>
      <c r="I2" s="75" t="s">
        <v>4444</v>
      </c>
      <c r="J2" s="75" t="s">
        <v>4445</v>
      </c>
      <c r="K2" s="75" t="s">
        <v>4446</v>
      </c>
      <c r="L2" s="225"/>
    </row>
    <row r="3" spans="1:12" x14ac:dyDescent="0.35">
      <c r="A3" s="226"/>
      <c r="B3" s="1172">
        <v>1</v>
      </c>
      <c r="C3" s="1170" t="s">
        <v>4447</v>
      </c>
      <c r="D3" s="1172" t="s">
        <v>143</v>
      </c>
      <c r="E3" s="1172" t="s">
        <v>343</v>
      </c>
      <c r="F3" s="1172" t="s">
        <v>4448</v>
      </c>
      <c r="G3" s="1170" t="s">
        <v>4449</v>
      </c>
      <c r="H3" s="297" t="s">
        <v>4450</v>
      </c>
      <c r="I3" s="300">
        <v>2111</v>
      </c>
      <c r="J3" s="300" t="s">
        <v>208</v>
      </c>
      <c r="K3" s="299" t="s">
        <v>4451</v>
      </c>
      <c r="L3" s="226"/>
    </row>
    <row r="4" spans="1:12" x14ac:dyDescent="0.35">
      <c r="A4" s="226"/>
      <c r="B4" s="1175"/>
      <c r="C4" s="1171"/>
      <c r="D4" s="1175"/>
      <c r="E4" s="1175"/>
      <c r="F4" s="1175"/>
      <c r="G4" s="1171"/>
      <c r="H4" s="424" t="s">
        <v>4452</v>
      </c>
      <c r="I4" s="300">
        <v>2110</v>
      </c>
      <c r="J4" s="300" t="s">
        <v>208</v>
      </c>
      <c r="K4" s="299" t="s">
        <v>4453</v>
      </c>
      <c r="L4" s="226"/>
    </row>
    <row r="5" spans="1:12" x14ac:dyDescent="0.35">
      <c r="A5" s="226"/>
      <c r="B5" s="1172">
        <f>B3+1</f>
        <v>2</v>
      </c>
      <c r="C5" s="1170" t="s">
        <v>4454</v>
      </c>
      <c r="D5" s="1172" t="s">
        <v>143</v>
      </c>
      <c r="E5" s="1172" t="s">
        <v>4455</v>
      </c>
      <c r="F5" s="1172" t="s">
        <v>152</v>
      </c>
      <c r="G5" s="1170" t="s">
        <v>4456</v>
      </c>
      <c r="H5" s="297" t="s">
        <v>4450</v>
      </c>
      <c r="I5" s="300">
        <v>2113</v>
      </c>
      <c r="J5" s="300" t="s">
        <v>208</v>
      </c>
      <c r="K5" s="299" t="s">
        <v>4609</v>
      </c>
      <c r="L5" s="226"/>
    </row>
    <row r="6" spans="1:12" x14ac:dyDescent="0.35">
      <c r="A6" s="226"/>
      <c r="B6" s="1175"/>
      <c r="C6" s="1171"/>
      <c r="D6" s="1175"/>
      <c r="E6" s="1175"/>
      <c r="F6" s="1175"/>
      <c r="G6" s="1171"/>
      <c r="H6" s="424" t="s">
        <v>4458</v>
      </c>
      <c r="I6" s="300">
        <v>2112</v>
      </c>
      <c r="J6" s="300" t="s">
        <v>208</v>
      </c>
      <c r="K6" s="299" t="s">
        <v>4459</v>
      </c>
      <c r="L6" s="226"/>
    </row>
    <row r="7" spans="1:12" x14ac:dyDescent="0.35">
      <c r="A7" s="226"/>
      <c r="B7" s="1172">
        <f>B5+1</f>
        <v>3</v>
      </c>
      <c r="C7" s="1170" t="s">
        <v>4460</v>
      </c>
      <c r="D7" s="1172" t="s">
        <v>143</v>
      </c>
      <c r="E7" s="1172" t="s">
        <v>4461</v>
      </c>
      <c r="F7" s="1172"/>
      <c r="G7" s="1170" t="s">
        <v>4462</v>
      </c>
      <c r="H7" s="297" t="s">
        <v>4463</v>
      </c>
      <c r="I7" s="300">
        <v>1002</v>
      </c>
      <c r="J7" s="300" t="s">
        <v>208</v>
      </c>
      <c r="K7" s="299" t="s">
        <v>4610</v>
      </c>
      <c r="L7" s="226"/>
    </row>
    <row r="8" spans="1:12" ht="24" x14ac:dyDescent="0.35">
      <c r="A8" s="226"/>
      <c r="B8" s="1175"/>
      <c r="C8" s="1171"/>
      <c r="D8" s="1175"/>
      <c r="E8" s="1175"/>
      <c r="F8" s="1175"/>
      <c r="G8" s="1171"/>
      <c r="H8" s="424" t="s">
        <v>4465</v>
      </c>
      <c r="I8" s="300">
        <v>2803</v>
      </c>
      <c r="J8" s="300" t="s">
        <v>208</v>
      </c>
      <c r="K8" s="299" t="s">
        <v>4466</v>
      </c>
      <c r="L8" s="226"/>
    </row>
    <row r="9" spans="1:12" ht="36" customHeight="1" x14ac:dyDescent="0.35">
      <c r="A9" s="226"/>
      <c r="B9" s="1172">
        <f>B7+1</f>
        <v>4</v>
      </c>
      <c r="C9" s="1170" t="s">
        <v>4467</v>
      </c>
      <c r="D9" s="1172" t="s">
        <v>143</v>
      </c>
      <c r="E9" s="1172" t="s">
        <v>4455</v>
      </c>
      <c r="F9" s="1172" t="s">
        <v>178</v>
      </c>
      <c r="G9" s="1170" t="s">
        <v>4468</v>
      </c>
      <c r="H9" s="297" t="s">
        <v>4469</v>
      </c>
      <c r="I9" s="300">
        <v>1009</v>
      </c>
      <c r="J9" s="300" t="s">
        <v>208</v>
      </c>
      <c r="K9" s="299" t="s">
        <v>4470</v>
      </c>
      <c r="L9" s="226"/>
    </row>
    <row r="10" spans="1:12" ht="24" x14ac:dyDescent="0.35">
      <c r="A10" s="226"/>
      <c r="B10" s="1173"/>
      <c r="C10" s="1174"/>
      <c r="D10" s="1173"/>
      <c r="E10" s="1173"/>
      <c r="F10" s="1173"/>
      <c r="G10" s="1174"/>
      <c r="H10" s="298" t="s">
        <v>4471</v>
      </c>
      <c r="I10" s="359" t="s">
        <v>4611</v>
      </c>
      <c r="J10" s="300" t="s">
        <v>208</v>
      </c>
      <c r="K10" s="299" t="s">
        <v>4612</v>
      </c>
      <c r="L10" s="226"/>
    </row>
    <row r="11" spans="1:12" ht="101.25" customHeight="1" x14ac:dyDescent="0.35">
      <c r="A11" s="226"/>
      <c r="B11" s="1173"/>
      <c r="C11" s="1174"/>
      <c r="D11" s="1173"/>
      <c r="E11" s="1173"/>
      <c r="F11" s="1173"/>
      <c r="G11" s="1174"/>
      <c r="H11" s="425" t="s">
        <v>4613</v>
      </c>
      <c r="I11" s="359" t="s">
        <v>4614</v>
      </c>
      <c r="J11" s="300" t="s">
        <v>208</v>
      </c>
      <c r="K11" s="299" t="s">
        <v>4615</v>
      </c>
      <c r="L11" s="226"/>
    </row>
    <row r="12" spans="1:12" ht="96" x14ac:dyDescent="0.35">
      <c r="A12" s="226"/>
      <c r="B12" s="1173"/>
      <c r="C12" s="1174"/>
      <c r="D12" s="1173"/>
      <c r="E12" s="1173"/>
      <c r="F12" s="1173"/>
      <c r="G12" s="1174"/>
      <c r="H12" s="297" t="s">
        <v>4616</v>
      </c>
      <c r="I12" s="359" t="s">
        <v>4617</v>
      </c>
      <c r="J12" s="300" t="s">
        <v>208</v>
      </c>
      <c r="K12" s="299" t="str">
        <f>VLOOKUP(I12,CódigosRetorno!$A$2:$B$1863,2,FALSE)</f>
        <v>El comprobante ha sido presentado fuera de plazo</v>
      </c>
      <c r="L12" s="226"/>
    </row>
    <row r="13" spans="1:12" ht="64.900000000000006" customHeight="1" x14ac:dyDescent="0.35">
      <c r="A13" s="226"/>
      <c r="B13" s="1173"/>
      <c r="C13" s="1174"/>
      <c r="D13" s="1173"/>
      <c r="E13" s="1173"/>
      <c r="F13" s="1173"/>
      <c r="G13" s="1174"/>
      <c r="H13" s="298" t="s">
        <v>4618</v>
      </c>
      <c r="I13" s="359" t="s">
        <v>4617</v>
      </c>
      <c r="J13" s="300" t="s">
        <v>208</v>
      </c>
      <c r="K13" s="299" t="str">
        <f>VLOOKUP(I13,CódigosRetorno!$A$2:$B$1863,2,FALSE)</f>
        <v>El comprobante ha sido presentado fuera de plazo</v>
      </c>
      <c r="L13" s="226"/>
    </row>
    <row r="14" spans="1:12" ht="182.65" customHeight="1" x14ac:dyDescent="0.35">
      <c r="A14" s="226"/>
      <c r="B14" s="1173"/>
      <c r="C14" s="1174"/>
      <c r="D14" s="1173"/>
      <c r="E14" s="1173"/>
      <c r="F14" s="1173"/>
      <c r="G14" s="1174"/>
      <c r="H14" s="298" t="s">
        <v>4619</v>
      </c>
      <c r="I14" s="359" t="s">
        <v>4617</v>
      </c>
      <c r="J14" s="300" t="s">
        <v>208</v>
      </c>
      <c r="K14" s="299" t="str">
        <f>VLOOKUP(I14,CódigosRetorno!$A$2:$B$1863,2,FALSE)</f>
        <v>El comprobante ha sido presentado fuera de plazo</v>
      </c>
      <c r="L14" s="226"/>
    </row>
    <row r="15" spans="1:12" x14ac:dyDescent="0.35">
      <c r="A15" s="226"/>
      <c r="B15" s="1172">
        <f>B9+1</f>
        <v>5</v>
      </c>
      <c r="C15" s="1170" t="s">
        <v>4473</v>
      </c>
      <c r="D15" s="300" t="s">
        <v>143</v>
      </c>
      <c r="E15" s="1172" t="s">
        <v>4474</v>
      </c>
      <c r="F15" s="1172" t="s">
        <v>4475</v>
      </c>
      <c r="G15" s="1170" t="s">
        <v>4476</v>
      </c>
      <c r="H15" s="297" t="s">
        <v>4169</v>
      </c>
      <c r="I15" s="300">
        <v>2805</v>
      </c>
      <c r="J15" s="300" t="s">
        <v>208</v>
      </c>
      <c r="K15" s="299" t="s">
        <v>4477</v>
      </c>
      <c r="L15" s="226"/>
    </row>
    <row r="16" spans="1:12" x14ac:dyDescent="0.35">
      <c r="A16" s="226"/>
      <c r="B16" s="1175"/>
      <c r="C16" s="1171"/>
      <c r="D16" s="300"/>
      <c r="E16" s="1175"/>
      <c r="F16" s="1175"/>
      <c r="G16" s="1171"/>
      <c r="H16" s="297" t="s">
        <v>4478</v>
      </c>
      <c r="I16" s="300">
        <v>2806</v>
      </c>
      <c r="J16" s="300" t="s">
        <v>208</v>
      </c>
      <c r="K16" s="299" t="s">
        <v>4620</v>
      </c>
      <c r="L16" s="226"/>
    </row>
    <row r="17" spans="1:12" x14ac:dyDescent="0.35">
      <c r="A17" s="226"/>
      <c r="B17" s="1172">
        <f>B15+1</f>
        <v>6</v>
      </c>
      <c r="C17" s="1170" t="s">
        <v>4480</v>
      </c>
      <c r="D17" s="1172" t="s">
        <v>143</v>
      </c>
      <c r="E17" s="1172" t="s">
        <v>4455</v>
      </c>
      <c r="F17" s="1172" t="s">
        <v>178</v>
      </c>
      <c r="G17" s="1170" t="s">
        <v>4481</v>
      </c>
      <c r="H17" s="297" t="s">
        <v>4169</v>
      </c>
      <c r="I17" s="300">
        <v>2807</v>
      </c>
      <c r="J17" s="300" t="s">
        <v>6</v>
      </c>
      <c r="K17" s="299" t="s">
        <v>4482</v>
      </c>
      <c r="L17" s="226"/>
    </row>
    <row r="18" spans="1:12" x14ac:dyDescent="0.35">
      <c r="A18" s="226"/>
      <c r="B18" s="1173"/>
      <c r="C18" s="1174"/>
      <c r="D18" s="1173"/>
      <c r="E18" s="1173"/>
      <c r="F18" s="1173"/>
      <c r="G18" s="1174"/>
      <c r="H18" s="297" t="s">
        <v>4478</v>
      </c>
      <c r="I18" s="300">
        <v>2808</v>
      </c>
      <c r="J18" s="300" t="s">
        <v>6</v>
      </c>
      <c r="K18" s="299" t="s">
        <v>4483</v>
      </c>
      <c r="L18" s="226"/>
    </row>
    <row r="19" spans="1:12" ht="24" x14ac:dyDescent="0.35">
      <c r="A19" s="226"/>
      <c r="B19" s="1173"/>
      <c r="C19" s="1174"/>
      <c r="D19" s="1173"/>
      <c r="E19" s="1173"/>
      <c r="F19" s="1173"/>
      <c r="G19" s="1174"/>
      <c r="H19" s="298" t="s">
        <v>4484</v>
      </c>
      <c r="I19" s="300">
        <v>2809</v>
      </c>
      <c r="J19" s="300" t="s">
        <v>208</v>
      </c>
      <c r="K19" s="299" t="s">
        <v>4485</v>
      </c>
      <c r="L19" s="226"/>
    </row>
    <row r="20" spans="1:12" ht="24" x14ac:dyDescent="0.35">
      <c r="A20" s="226"/>
      <c r="B20" s="1173"/>
      <c r="C20" s="1174"/>
      <c r="D20" s="1173"/>
      <c r="E20" s="1173"/>
      <c r="F20" s="1173"/>
      <c r="G20" s="1174"/>
      <c r="H20" s="298" t="s">
        <v>4486</v>
      </c>
      <c r="I20" s="300">
        <v>2810</v>
      </c>
      <c r="J20" s="300" t="s">
        <v>208</v>
      </c>
      <c r="K20" s="299" t="s">
        <v>4487</v>
      </c>
      <c r="L20" s="226"/>
    </row>
    <row r="21" spans="1:12" ht="72" x14ac:dyDescent="0.35">
      <c r="A21" s="226"/>
      <c r="B21" s="1175"/>
      <c r="C21" s="1171"/>
      <c r="D21" s="1175"/>
      <c r="E21" s="1175"/>
      <c r="F21" s="1175"/>
      <c r="G21" s="1171"/>
      <c r="H21" s="299" t="s">
        <v>4488</v>
      </c>
      <c r="I21" s="300">
        <v>4196</v>
      </c>
      <c r="J21" s="300" t="s">
        <v>208</v>
      </c>
      <c r="K21" s="155" t="s">
        <v>4489</v>
      </c>
      <c r="L21" s="226"/>
    </row>
    <row r="22" spans="1:12" ht="24" x14ac:dyDescent="0.35">
      <c r="A22" s="226"/>
      <c r="B22" s="1172">
        <f>B17+1</f>
        <v>7</v>
      </c>
      <c r="C22" s="1170" t="s">
        <v>4490</v>
      </c>
      <c r="D22" s="1172" t="s">
        <v>143</v>
      </c>
      <c r="E22" s="1172" t="s">
        <v>4474</v>
      </c>
      <c r="F22" s="1172" t="s">
        <v>4475</v>
      </c>
      <c r="G22" s="1170" t="s">
        <v>4491</v>
      </c>
      <c r="H22" s="297" t="s">
        <v>4169</v>
      </c>
      <c r="I22" s="300">
        <v>2811</v>
      </c>
      <c r="J22" s="300" t="s">
        <v>208</v>
      </c>
      <c r="K22" s="299" t="s">
        <v>4621</v>
      </c>
      <c r="L22" s="226"/>
    </row>
    <row r="23" spans="1:12" x14ac:dyDescent="0.35">
      <c r="A23" s="226"/>
      <c r="B23" s="1175"/>
      <c r="C23" s="1171"/>
      <c r="D23" s="1175"/>
      <c r="E23" s="1175"/>
      <c r="F23" s="1175"/>
      <c r="G23" s="1171"/>
      <c r="H23" s="297" t="s">
        <v>4478</v>
      </c>
      <c r="I23" s="300">
        <v>2812</v>
      </c>
      <c r="J23" s="300" t="s">
        <v>208</v>
      </c>
      <c r="K23" s="299" t="s">
        <v>4622</v>
      </c>
      <c r="L23" s="226"/>
    </row>
    <row r="24" spans="1:12" ht="24" x14ac:dyDescent="0.35">
      <c r="A24" s="226"/>
      <c r="B24" s="1172">
        <f>B22+1</f>
        <v>8</v>
      </c>
      <c r="C24" s="1170" t="s">
        <v>4494</v>
      </c>
      <c r="D24" s="1172" t="s">
        <v>143</v>
      </c>
      <c r="E24" s="1172" t="s">
        <v>300</v>
      </c>
      <c r="F24" s="1172"/>
      <c r="G24" s="1170" t="s">
        <v>4495</v>
      </c>
      <c r="H24" s="297" t="s">
        <v>4450</v>
      </c>
      <c r="I24" s="300">
        <v>2813</v>
      </c>
      <c r="J24" s="300" t="s">
        <v>208</v>
      </c>
      <c r="K24" s="299" t="s">
        <v>4496</v>
      </c>
      <c r="L24" s="226"/>
    </row>
    <row r="25" spans="1:12" ht="24" x14ac:dyDescent="0.35">
      <c r="A25" s="226"/>
      <c r="B25" s="1173"/>
      <c r="C25" s="1174"/>
      <c r="D25" s="1173"/>
      <c r="E25" s="1173"/>
      <c r="F25" s="1173"/>
      <c r="G25" s="1174"/>
      <c r="H25" s="299" t="s">
        <v>4497</v>
      </c>
      <c r="I25" s="300">
        <v>2814</v>
      </c>
      <c r="J25" s="300" t="s">
        <v>208</v>
      </c>
      <c r="K25" s="299" t="s">
        <v>4498</v>
      </c>
      <c r="L25" s="226"/>
    </row>
    <row r="26" spans="1:12" ht="24" x14ac:dyDescent="0.35">
      <c r="A26" s="226"/>
      <c r="B26" s="1172">
        <f>B24+1</f>
        <v>9</v>
      </c>
      <c r="C26" s="1170" t="s">
        <v>4499</v>
      </c>
      <c r="D26" s="1172" t="s">
        <v>143</v>
      </c>
      <c r="E26" s="1172" t="s">
        <v>197</v>
      </c>
      <c r="F26" s="1172" t="s">
        <v>4525</v>
      </c>
      <c r="G26" s="1170" t="s">
        <v>4500</v>
      </c>
      <c r="H26" s="297" t="s">
        <v>4501</v>
      </c>
      <c r="I26" s="300">
        <v>2816</v>
      </c>
      <c r="J26" s="300" t="s">
        <v>208</v>
      </c>
      <c r="K26" s="299" t="s">
        <v>4502</v>
      </c>
      <c r="L26" s="226"/>
    </row>
    <row r="27" spans="1:12" ht="36" x14ac:dyDescent="0.35">
      <c r="A27" s="226"/>
      <c r="B27" s="1173"/>
      <c r="C27" s="1174"/>
      <c r="D27" s="1173"/>
      <c r="E27" s="1175"/>
      <c r="F27" s="1175"/>
      <c r="G27" s="1171"/>
      <c r="H27" s="298" t="s">
        <v>4503</v>
      </c>
      <c r="I27" s="300">
        <v>2817</v>
      </c>
      <c r="J27" s="300" t="s">
        <v>208</v>
      </c>
      <c r="K27" s="299" t="s">
        <v>4623</v>
      </c>
      <c r="L27" s="226"/>
    </row>
    <row r="28" spans="1:12" ht="24" x14ac:dyDescent="0.35">
      <c r="A28" s="226"/>
      <c r="B28" s="1173"/>
      <c r="C28" s="1174"/>
      <c r="D28" s="1173"/>
      <c r="E28" s="1172"/>
      <c r="F28" s="1172"/>
      <c r="G28" s="1170" t="s">
        <v>4505</v>
      </c>
      <c r="H28" s="297" t="s">
        <v>1325</v>
      </c>
      <c r="I28" s="300">
        <v>2818</v>
      </c>
      <c r="J28" s="300" t="s">
        <v>208</v>
      </c>
      <c r="K28" s="299" t="s">
        <v>4506</v>
      </c>
      <c r="L28" s="226"/>
    </row>
    <row r="29" spans="1:12" ht="24" x14ac:dyDescent="0.35">
      <c r="A29" s="226"/>
      <c r="B29" s="1173"/>
      <c r="C29" s="1174"/>
      <c r="D29" s="1173"/>
      <c r="E29" s="1175"/>
      <c r="F29" s="1175"/>
      <c r="G29" s="1171"/>
      <c r="H29" s="424" t="s">
        <v>4507</v>
      </c>
      <c r="I29" s="300">
        <v>2819</v>
      </c>
      <c r="J29" s="300" t="s">
        <v>208</v>
      </c>
      <c r="K29" s="299" t="s">
        <v>4508</v>
      </c>
      <c r="L29" s="226"/>
    </row>
    <row r="30" spans="1:12" ht="24" customHeight="1" x14ac:dyDescent="0.35">
      <c r="A30" s="226"/>
      <c r="B30" s="1173"/>
      <c r="C30" s="1174"/>
      <c r="D30" s="1173"/>
      <c r="E30" s="1172"/>
      <c r="F30" s="1172"/>
      <c r="G30" s="1170" t="s">
        <v>4509</v>
      </c>
      <c r="H30" s="297" t="s">
        <v>1325</v>
      </c>
      <c r="I30" s="300">
        <v>2820</v>
      </c>
      <c r="J30" s="300" t="s">
        <v>208</v>
      </c>
      <c r="K30" s="299" t="s">
        <v>4510</v>
      </c>
      <c r="L30" s="226"/>
    </row>
    <row r="31" spans="1:12" ht="36" x14ac:dyDescent="0.35">
      <c r="A31" s="226"/>
      <c r="B31" s="1175"/>
      <c r="C31" s="1171"/>
      <c r="D31" s="1175"/>
      <c r="E31" s="1175"/>
      <c r="F31" s="1175"/>
      <c r="G31" s="1171"/>
      <c r="H31" s="424" t="s">
        <v>4511</v>
      </c>
      <c r="I31" s="300">
        <v>2821</v>
      </c>
      <c r="J31" s="300" t="s">
        <v>208</v>
      </c>
      <c r="K31" s="299" t="s">
        <v>4512</v>
      </c>
      <c r="L31" s="226"/>
    </row>
    <row r="32" spans="1:12" x14ac:dyDescent="0.35">
      <c r="A32" s="226"/>
      <c r="B32" s="1172">
        <f>B26+1</f>
        <v>10</v>
      </c>
      <c r="C32" s="1170" t="s">
        <v>4513</v>
      </c>
      <c r="D32" s="1172" t="s">
        <v>143</v>
      </c>
      <c r="E32" s="1172" t="s">
        <v>415</v>
      </c>
      <c r="F32" s="1172"/>
      <c r="G32" s="1170" t="s">
        <v>4514</v>
      </c>
      <c r="H32" s="299" t="s">
        <v>4450</v>
      </c>
      <c r="I32" s="300">
        <v>2822</v>
      </c>
      <c r="J32" s="300" t="s">
        <v>6</v>
      </c>
      <c r="K32" s="299" t="s">
        <v>4624</v>
      </c>
      <c r="L32" s="226"/>
    </row>
    <row r="33" spans="1:12" ht="24" x14ac:dyDescent="0.35">
      <c r="A33" s="226"/>
      <c r="B33" s="1173"/>
      <c r="C33" s="1174"/>
      <c r="D33" s="1173"/>
      <c r="E33" s="1173"/>
      <c r="F33" s="1173"/>
      <c r="G33" s="1174"/>
      <c r="H33" s="339" t="s">
        <v>4516</v>
      </c>
      <c r="I33" s="300">
        <v>2823</v>
      </c>
      <c r="J33" s="300" t="s">
        <v>6</v>
      </c>
      <c r="K33" s="299" t="s">
        <v>4517</v>
      </c>
      <c r="L33" s="226"/>
    </row>
    <row r="34" spans="1:12" ht="24" x14ac:dyDescent="0.35">
      <c r="A34" s="226"/>
      <c r="B34" s="1173"/>
      <c r="C34" s="1174"/>
      <c r="D34" s="1173"/>
      <c r="E34" s="1173"/>
      <c r="F34" s="1173"/>
      <c r="G34" s="1174"/>
      <c r="H34" s="339" t="s">
        <v>4518</v>
      </c>
      <c r="I34" s="300">
        <v>2824</v>
      </c>
      <c r="J34" s="300" t="s">
        <v>208</v>
      </c>
      <c r="K34" s="299" t="s">
        <v>4519</v>
      </c>
      <c r="L34" s="226"/>
    </row>
    <row r="35" spans="1:12" ht="24" x14ac:dyDescent="0.35">
      <c r="A35" s="226"/>
      <c r="B35" s="1173"/>
      <c r="C35" s="1174"/>
      <c r="D35" s="1173"/>
      <c r="E35" s="1173"/>
      <c r="F35" s="1173"/>
      <c r="G35" s="1174"/>
      <c r="H35" s="339" t="s">
        <v>4520</v>
      </c>
      <c r="I35" s="300">
        <v>2825</v>
      </c>
      <c r="J35" s="300" t="s">
        <v>6</v>
      </c>
      <c r="K35" s="299" t="s">
        <v>4521</v>
      </c>
      <c r="L35" s="226"/>
    </row>
    <row r="36" spans="1:12" ht="72" x14ac:dyDescent="0.35">
      <c r="A36" s="226"/>
      <c r="B36" s="1175"/>
      <c r="C36" s="1171"/>
      <c r="D36" s="1175"/>
      <c r="E36" s="1175"/>
      <c r="F36" s="1175"/>
      <c r="G36" s="1171"/>
      <c r="H36" s="339" t="s">
        <v>4522</v>
      </c>
      <c r="I36" s="300">
        <v>2874</v>
      </c>
      <c r="J36" s="300" t="s">
        <v>208</v>
      </c>
      <c r="K36" s="299" t="s">
        <v>4523</v>
      </c>
      <c r="L36" s="226"/>
    </row>
    <row r="37" spans="1:12" ht="24" x14ac:dyDescent="0.35">
      <c r="A37" s="226"/>
      <c r="B37" s="1172">
        <f>B32+1</f>
        <v>11</v>
      </c>
      <c r="C37" s="1170" t="s">
        <v>4524</v>
      </c>
      <c r="D37" s="1172" t="s">
        <v>143</v>
      </c>
      <c r="E37" s="1172" t="s">
        <v>197</v>
      </c>
      <c r="F37" s="1172" t="s">
        <v>4525</v>
      </c>
      <c r="G37" s="1170" t="s">
        <v>4526</v>
      </c>
      <c r="H37" s="297" t="s">
        <v>4527</v>
      </c>
      <c r="I37" s="300">
        <v>2826</v>
      </c>
      <c r="J37" s="300" t="s">
        <v>208</v>
      </c>
      <c r="K37" s="299" t="s">
        <v>4528</v>
      </c>
      <c r="L37" s="226"/>
    </row>
    <row r="38" spans="1:12" ht="24" x14ac:dyDescent="0.35">
      <c r="A38" s="226"/>
      <c r="B38" s="1173"/>
      <c r="C38" s="1174"/>
      <c r="D38" s="1173"/>
      <c r="E38" s="1175"/>
      <c r="F38" s="1175"/>
      <c r="G38" s="1171"/>
      <c r="H38" s="298" t="s">
        <v>4503</v>
      </c>
      <c r="I38" s="300">
        <v>2827</v>
      </c>
      <c r="J38" s="300" t="s">
        <v>208</v>
      </c>
      <c r="K38" s="299" t="s">
        <v>4529</v>
      </c>
      <c r="L38" s="226"/>
    </row>
    <row r="39" spans="1:12" ht="24" x14ac:dyDescent="0.35">
      <c r="A39" s="226"/>
      <c r="B39" s="1173"/>
      <c r="C39" s="1174"/>
      <c r="D39" s="1173"/>
      <c r="E39" s="1172"/>
      <c r="F39" s="1172"/>
      <c r="G39" s="1170" t="s">
        <v>4530</v>
      </c>
      <c r="H39" s="297" t="s">
        <v>1325</v>
      </c>
      <c r="I39" s="300">
        <v>2828</v>
      </c>
      <c r="J39" s="300" t="s">
        <v>208</v>
      </c>
      <c r="K39" s="299" t="s">
        <v>4531</v>
      </c>
      <c r="L39" s="226"/>
    </row>
    <row r="40" spans="1:12" ht="24" x14ac:dyDescent="0.35">
      <c r="A40" s="226"/>
      <c r="B40" s="1173"/>
      <c r="C40" s="1174"/>
      <c r="D40" s="1173"/>
      <c r="E40" s="1175"/>
      <c r="F40" s="1175"/>
      <c r="G40" s="1171"/>
      <c r="H40" s="424" t="s">
        <v>4507</v>
      </c>
      <c r="I40" s="300">
        <v>2829</v>
      </c>
      <c r="J40" s="300" t="s">
        <v>208</v>
      </c>
      <c r="K40" s="299" t="s">
        <v>4532</v>
      </c>
      <c r="L40" s="226"/>
    </row>
    <row r="41" spans="1:12" ht="24" customHeight="1" x14ac:dyDescent="0.35">
      <c r="A41" s="226"/>
      <c r="B41" s="1173"/>
      <c r="C41" s="1174"/>
      <c r="D41" s="1173"/>
      <c r="E41" s="1172"/>
      <c r="F41" s="1172"/>
      <c r="G41" s="1170" t="s">
        <v>4533</v>
      </c>
      <c r="H41" s="297" t="s">
        <v>1325</v>
      </c>
      <c r="I41" s="300">
        <v>2830</v>
      </c>
      <c r="J41" s="300" t="s">
        <v>208</v>
      </c>
      <c r="K41" s="299" t="s">
        <v>4534</v>
      </c>
      <c r="L41" s="226"/>
    </row>
    <row r="42" spans="1:12" ht="36" x14ac:dyDescent="0.35">
      <c r="A42" s="226"/>
      <c r="B42" s="1175"/>
      <c r="C42" s="1171"/>
      <c r="D42" s="1175"/>
      <c r="E42" s="1175"/>
      <c r="F42" s="1175"/>
      <c r="G42" s="1171"/>
      <c r="H42" s="424" t="s">
        <v>4511</v>
      </c>
      <c r="I42" s="300">
        <v>2831</v>
      </c>
      <c r="J42" s="300" t="s">
        <v>208</v>
      </c>
      <c r="K42" s="299" t="s">
        <v>4535</v>
      </c>
      <c r="L42" s="226"/>
    </row>
    <row r="43" spans="1:12" x14ac:dyDescent="0.35">
      <c r="A43" s="226"/>
      <c r="B43" s="1172">
        <f>B37+1</f>
        <v>12</v>
      </c>
      <c r="C43" s="1170" t="s">
        <v>4536</v>
      </c>
      <c r="D43" s="1172" t="s">
        <v>143</v>
      </c>
      <c r="E43" s="1172" t="s">
        <v>197</v>
      </c>
      <c r="F43" s="1172"/>
      <c r="G43" s="1170" t="s">
        <v>4537</v>
      </c>
      <c r="H43" s="299" t="s">
        <v>4450</v>
      </c>
      <c r="I43" s="300">
        <v>2832</v>
      </c>
      <c r="J43" s="300" t="s">
        <v>208</v>
      </c>
      <c r="K43" s="299" t="s">
        <v>4538</v>
      </c>
      <c r="L43" s="226"/>
    </row>
    <row r="44" spans="1:12" ht="36" x14ac:dyDescent="0.35">
      <c r="A44" s="226"/>
      <c r="B44" s="1173"/>
      <c r="C44" s="1174"/>
      <c r="D44" s="1173"/>
      <c r="E44" s="1175"/>
      <c r="F44" s="1175"/>
      <c r="G44" s="1171"/>
      <c r="H44" s="424" t="s">
        <v>4539</v>
      </c>
      <c r="I44" s="300">
        <v>2833</v>
      </c>
      <c r="J44" s="300" t="s">
        <v>208</v>
      </c>
      <c r="K44" s="299" t="s">
        <v>4540</v>
      </c>
      <c r="L44" s="226"/>
    </row>
    <row r="45" spans="1:12" x14ac:dyDescent="0.35">
      <c r="A45" s="226"/>
      <c r="B45" s="1173"/>
      <c r="C45" s="1174"/>
      <c r="D45" s="1173"/>
      <c r="E45" s="1172"/>
      <c r="F45" s="1172"/>
      <c r="G45" s="1170" t="s">
        <v>4541</v>
      </c>
      <c r="H45" s="299" t="s">
        <v>1325</v>
      </c>
      <c r="I45" s="300">
        <v>2834</v>
      </c>
      <c r="J45" s="300" t="s">
        <v>208</v>
      </c>
      <c r="K45" s="299" t="s">
        <v>4542</v>
      </c>
      <c r="L45" s="226"/>
    </row>
    <row r="46" spans="1:12" ht="24" x14ac:dyDescent="0.35">
      <c r="A46" s="226"/>
      <c r="B46" s="1175"/>
      <c r="C46" s="1171"/>
      <c r="D46" s="1175"/>
      <c r="E46" s="1175"/>
      <c r="F46" s="1175"/>
      <c r="G46" s="1171"/>
      <c r="H46" s="297" t="s">
        <v>4507</v>
      </c>
      <c r="I46" s="300">
        <v>2835</v>
      </c>
      <c r="J46" s="300" t="s">
        <v>208</v>
      </c>
      <c r="K46" s="299" t="s">
        <v>4543</v>
      </c>
      <c r="L46" s="226"/>
    </row>
    <row r="47" spans="1:12" x14ac:dyDescent="0.35">
      <c r="A47" s="226"/>
      <c r="B47" s="1172">
        <f>B43+1</f>
        <v>13</v>
      </c>
      <c r="C47" s="1170" t="s">
        <v>4544</v>
      </c>
      <c r="D47" s="1172" t="s">
        <v>143</v>
      </c>
      <c r="E47" s="1172" t="s">
        <v>297</v>
      </c>
      <c r="F47" s="1172"/>
      <c r="G47" s="1170" t="s">
        <v>4545</v>
      </c>
      <c r="H47" s="299" t="s">
        <v>4450</v>
      </c>
      <c r="I47" s="300">
        <v>2836</v>
      </c>
      <c r="J47" s="300" t="s">
        <v>208</v>
      </c>
      <c r="K47" s="299" t="s">
        <v>4625</v>
      </c>
      <c r="L47" s="226"/>
    </row>
    <row r="48" spans="1:12" ht="24" x14ac:dyDescent="0.35">
      <c r="A48" s="226"/>
      <c r="B48" s="1175"/>
      <c r="C48" s="1171"/>
      <c r="D48" s="1175"/>
      <c r="E48" s="1175"/>
      <c r="F48" s="1175"/>
      <c r="G48" s="1171"/>
      <c r="H48" s="297" t="s">
        <v>4547</v>
      </c>
      <c r="I48" s="300">
        <v>2837</v>
      </c>
      <c r="J48" s="300" t="s">
        <v>208</v>
      </c>
      <c r="K48" s="299" t="s">
        <v>4548</v>
      </c>
      <c r="L48" s="226"/>
    </row>
    <row r="49" spans="1:12" ht="36" customHeight="1" x14ac:dyDescent="0.35">
      <c r="A49" s="226"/>
      <c r="B49" s="1172">
        <f>B47+1</f>
        <v>14</v>
      </c>
      <c r="C49" s="1170" t="s">
        <v>4549</v>
      </c>
      <c r="D49" s="1172" t="s">
        <v>184</v>
      </c>
      <c r="E49" s="1172" t="s">
        <v>1398</v>
      </c>
      <c r="F49" s="1172"/>
      <c r="G49" s="1170" t="s">
        <v>4550</v>
      </c>
      <c r="H49" s="299" t="s">
        <v>4551</v>
      </c>
      <c r="I49" s="300">
        <v>2838</v>
      </c>
      <c r="J49" s="300" t="s">
        <v>208</v>
      </c>
      <c r="K49" s="299" t="s">
        <v>4552</v>
      </c>
      <c r="L49" s="226"/>
    </row>
    <row r="50" spans="1:12" x14ac:dyDescent="0.35">
      <c r="A50" s="226"/>
      <c r="B50" s="1173"/>
      <c r="C50" s="1174"/>
      <c r="D50" s="1173"/>
      <c r="E50" s="1173"/>
      <c r="F50" s="1175"/>
      <c r="G50" s="1171"/>
      <c r="H50" s="339" t="s">
        <v>4169</v>
      </c>
      <c r="I50" s="300">
        <v>2844</v>
      </c>
      <c r="J50" s="300" t="s">
        <v>208</v>
      </c>
      <c r="K50" s="299" t="s">
        <v>4553</v>
      </c>
      <c r="L50" s="226"/>
    </row>
    <row r="51" spans="1:12" ht="36" x14ac:dyDescent="0.35">
      <c r="A51" s="226"/>
      <c r="B51" s="1173"/>
      <c r="C51" s="1174"/>
      <c r="D51" s="1173"/>
      <c r="E51" s="1173"/>
      <c r="F51" s="1172"/>
      <c r="G51" s="1170" t="s">
        <v>4554</v>
      </c>
      <c r="H51" s="299" t="s">
        <v>4555</v>
      </c>
      <c r="I51" s="300">
        <v>2839</v>
      </c>
      <c r="J51" s="300" t="s">
        <v>208</v>
      </c>
      <c r="K51" s="299" t="s">
        <v>4626</v>
      </c>
      <c r="L51" s="226"/>
    </row>
    <row r="52" spans="1:12" ht="36" x14ac:dyDescent="0.35">
      <c r="A52" s="226"/>
      <c r="B52" s="1175"/>
      <c r="C52" s="1171"/>
      <c r="D52" s="1175"/>
      <c r="E52" s="1175"/>
      <c r="F52" s="1175"/>
      <c r="G52" s="1171"/>
      <c r="H52" s="424" t="s">
        <v>4557</v>
      </c>
      <c r="I52" s="300">
        <v>2840</v>
      </c>
      <c r="J52" s="300" t="s">
        <v>208</v>
      </c>
      <c r="K52" s="299" t="s">
        <v>4627</v>
      </c>
      <c r="L52" s="226"/>
    </row>
    <row r="53" spans="1:12" ht="36" x14ac:dyDescent="0.35">
      <c r="A53" s="226"/>
      <c r="B53" s="1172">
        <f>B49+1</f>
        <v>15</v>
      </c>
      <c r="C53" s="1170" t="s">
        <v>4559</v>
      </c>
      <c r="D53" s="1172" t="s">
        <v>184</v>
      </c>
      <c r="E53" s="1172" t="s">
        <v>3321</v>
      </c>
      <c r="F53" s="1172"/>
      <c r="G53" s="1170" t="s">
        <v>4560</v>
      </c>
      <c r="H53" s="299" t="s">
        <v>4561</v>
      </c>
      <c r="I53" s="300">
        <v>2841</v>
      </c>
      <c r="J53" s="300" t="s">
        <v>208</v>
      </c>
      <c r="K53" s="299" t="s">
        <v>4628</v>
      </c>
      <c r="L53" s="226"/>
    </row>
    <row r="54" spans="1:12" ht="36" x14ac:dyDescent="0.35">
      <c r="A54" s="226"/>
      <c r="B54" s="1173"/>
      <c r="C54" s="1174"/>
      <c r="D54" s="1173"/>
      <c r="E54" s="1173"/>
      <c r="F54" s="1173"/>
      <c r="G54" s="1174"/>
      <c r="H54" s="299" t="s">
        <v>4563</v>
      </c>
      <c r="I54" s="300">
        <v>2842</v>
      </c>
      <c r="J54" s="300" t="s">
        <v>208</v>
      </c>
      <c r="K54" s="299" t="s">
        <v>4564</v>
      </c>
      <c r="L54" s="226"/>
    </row>
    <row r="55" spans="1:12" ht="24" x14ac:dyDescent="0.35">
      <c r="A55" s="226"/>
      <c r="B55" s="1173"/>
      <c r="C55" s="1174"/>
      <c r="D55" s="1173"/>
      <c r="E55" s="1173"/>
      <c r="F55" s="1173"/>
      <c r="G55" s="1174"/>
      <c r="H55" s="339" t="s">
        <v>4565</v>
      </c>
      <c r="I55" s="300">
        <v>2843</v>
      </c>
      <c r="J55" s="300" t="s">
        <v>208</v>
      </c>
      <c r="K55" s="299" t="s">
        <v>4566</v>
      </c>
      <c r="L55" s="226"/>
    </row>
    <row r="56" spans="1:12" ht="24" x14ac:dyDescent="0.35">
      <c r="A56" s="226"/>
      <c r="B56" s="1172">
        <f>B53+1</f>
        <v>16</v>
      </c>
      <c r="C56" s="1170" t="s">
        <v>4629</v>
      </c>
      <c r="D56" s="1172" t="s">
        <v>143</v>
      </c>
      <c r="E56" s="1172" t="s">
        <v>4567</v>
      </c>
      <c r="F56" s="1172" t="s">
        <v>4630</v>
      </c>
      <c r="G56" s="1170" t="s">
        <v>4569</v>
      </c>
      <c r="H56" s="297" t="s">
        <v>4570</v>
      </c>
      <c r="I56" s="300">
        <v>2845</v>
      </c>
      <c r="J56" s="300" t="s">
        <v>6</v>
      </c>
      <c r="K56" s="299" t="s">
        <v>4631</v>
      </c>
      <c r="L56" s="226"/>
    </row>
    <row r="57" spans="1:12" x14ac:dyDescent="0.35">
      <c r="A57" s="226"/>
      <c r="B57" s="1173"/>
      <c r="C57" s="1174"/>
      <c r="D57" s="1173"/>
      <c r="E57" s="1173"/>
      <c r="F57" s="1173"/>
      <c r="G57" s="1174"/>
      <c r="H57" s="297" t="s">
        <v>4572</v>
      </c>
      <c r="I57" s="300">
        <v>2846</v>
      </c>
      <c r="J57" s="300" t="s">
        <v>6</v>
      </c>
      <c r="K57" s="299" t="s">
        <v>4573</v>
      </c>
      <c r="L57" s="226"/>
    </row>
    <row r="58" spans="1:12" ht="36" x14ac:dyDescent="0.35">
      <c r="A58" s="226"/>
      <c r="B58" s="1173"/>
      <c r="C58" s="1174"/>
      <c r="D58" s="1173"/>
      <c r="E58" s="1173"/>
      <c r="F58" s="1173"/>
      <c r="G58" s="1174"/>
      <c r="H58" s="297" t="s">
        <v>4632</v>
      </c>
      <c r="I58" s="300">
        <v>1001</v>
      </c>
      <c r="J58" s="300" t="s">
        <v>6</v>
      </c>
      <c r="K58" s="299" t="s">
        <v>4633</v>
      </c>
      <c r="L58" s="226"/>
    </row>
    <row r="59" spans="1:12" ht="26.15" customHeight="1" x14ac:dyDescent="0.35">
      <c r="A59" s="226"/>
      <c r="B59" s="1175"/>
      <c r="C59" s="1171"/>
      <c r="D59" s="1175"/>
      <c r="E59" s="1175"/>
      <c r="F59" s="1175"/>
      <c r="G59" s="1171"/>
      <c r="H59" s="297" t="s">
        <v>4576</v>
      </c>
      <c r="I59" s="300">
        <v>2848</v>
      </c>
      <c r="J59" s="300" t="s">
        <v>6</v>
      </c>
      <c r="K59" s="299" t="s">
        <v>4577</v>
      </c>
      <c r="L59" s="226"/>
    </row>
    <row r="60" spans="1:12" x14ac:dyDescent="0.35">
      <c r="A60" s="226"/>
      <c r="B60" s="1172">
        <f>B56+1</f>
        <v>17</v>
      </c>
      <c r="C60" s="1170" t="s">
        <v>4634</v>
      </c>
      <c r="D60" s="1172" t="s">
        <v>143</v>
      </c>
      <c r="E60" s="1172" t="s">
        <v>4455</v>
      </c>
      <c r="F60" s="1172" t="s">
        <v>178</v>
      </c>
      <c r="G60" s="1170" t="s">
        <v>4579</v>
      </c>
      <c r="H60" s="299" t="s">
        <v>4450</v>
      </c>
      <c r="I60" s="300">
        <v>2849</v>
      </c>
      <c r="J60" s="300" t="s">
        <v>208</v>
      </c>
      <c r="K60" s="299" t="s">
        <v>4580</v>
      </c>
      <c r="L60" s="226"/>
    </row>
    <row r="61" spans="1:12" ht="24" x14ac:dyDescent="0.35">
      <c r="A61" s="226"/>
      <c r="B61" s="1173"/>
      <c r="C61" s="1174"/>
      <c r="D61" s="1173"/>
      <c r="E61" s="1173"/>
      <c r="F61" s="1173"/>
      <c r="G61" s="1174"/>
      <c r="H61" s="297" t="s">
        <v>4581</v>
      </c>
      <c r="I61" s="300">
        <v>1009</v>
      </c>
      <c r="J61" s="300" t="s">
        <v>208</v>
      </c>
      <c r="K61" s="299" t="s">
        <v>4582</v>
      </c>
      <c r="L61" s="226"/>
    </row>
    <row r="62" spans="1:12" ht="24" x14ac:dyDescent="0.35">
      <c r="A62" s="226"/>
      <c r="B62" s="1175"/>
      <c r="C62" s="1171"/>
      <c r="D62" s="1175"/>
      <c r="E62" s="1175"/>
      <c r="F62" s="1175"/>
      <c r="G62" s="1171"/>
      <c r="H62" s="297" t="s">
        <v>4576</v>
      </c>
      <c r="I62" s="300">
        <v>2851</v>
      </c>
      <c r="J62" s="300" t="s">
        <v>208</v>
      </c>
      <c r="K62" s="299" t="s">
        <v>4584</v>
      </c>
      <c r="L62" s="226"/>
    </row>
    <row r="63" spans="1:12" x14ac:dyDescent="0.35">
      <c r="A63" s="226"/>
      <c r="B63" s="1172">
        <f>B60+1</f>
        <v>18</v>
      </c>
      <c r="C63" s="1170" t="s">
        <v>4635</v>
      </c>
      <c r="D63" s="1172" t="s">
        <v>143</v>
      </c>
      <c r="E63" s="1172" t="s">
        <v>4474</v>
      </c>
      <c r="F63" s="1172" t="s">
        <v>4475</v>
      </c>
      <c r="G63" s="1170" t="s">
        <v>4636</v>
      </c>
      <c r="H63" s="299" t="s">
        <v>4450</v>
      </c>
      <c r="I63" s="300">
        <v>2852</v>
      </c>
      <c r="J63" s="300" t="s">
        <v>208</v>
      </c>
      <c r="K63" s="299" t="s">
        <v>4637</v>
      </c>
      <c r="L63" s="226"/>
    </row>
    <row r="64" spans="1:12" x14ac:dyDescent="0.35">
      <c r="A64" s="226"/>
      <c r="B64" s="1173"/>
      <c r="C64" s="1174"/>
      <c r="D64" s="1173"/>
      <c r="E64" s="1173"/>
      <c r="F64" s="1173"/>
      <c r="G64" s="1174"/>
      <c r="H64" s="297" t="s">
        <v>4478</v>
      </c>
      <c r="I64" s="300">
        <v>2853</v>
      </c>
      <c r="J64" s="300" t="s">
        <v>208</v>
      </c>
      <c r="K64" s="299" t="s">
        <v>4638</v>
      </c>
      <c r="L64" s="226"/>
    </row>
    <row r="65" spans="1:12" ht="24" x14ac:dyDescent="0.35">
      <c r="A65" s="226"/>
      <c r="B65" s="1175"/>
      <c r="C65" s="1171"/>
      <c r="D65" s="1175"/>
      <c r="E65" s="1175"/>
      <c r="F65" s="1175"/>
      <c r="G65" s="1171"/>
      <c r="H65" s="297" t="s">
        <v>4576</v>
      </c>
      <c r="I65" s="300">
        <v>2854</v>
      </c>
      <c r="J65" s="300" t="s">
        <v>208</v>
      </c>
      <c r="K65" s="299" t="s">
        <v>4639</v>
      </c>
      <c r="L65" s="226"/>
    </row>
    <row r="66" spans="1:12" x14ac:dyDescent="0.35">
      <c r="A66" s="226"/>
      <c r="B66" s="1172">
        <f>B63+1</f>
        <v>19</v>
      </c>
      <c r="C66" s="1170" t="s">
        <v>4640</v>
      </c>
      <c r="D66" s="1172" t="s">
        <v>143</v>
      </c>
      <c r="E66" s="1172" t="s">
        <v>285</v>
      </c>
      <c r="F66" s="1172" t="s">
        <v>4586</v>
      </c>
      <c r="G66" s="1170" t="s">
        <v>4587</v>
      </c>
      <c r="H66" s="299" t="s">
        <v>4450</v>
      </c>
      <c r="I66" s="300">
        <v>2855</v>
      </c>
      <c r="J66" s="300" t="s">
        <v>208</v>
      </c>
      <c r="K66" s="299" t="s">
        <v>4588</v>
      </c>
      <c r="L66" s="226"/>
    </row>
    <row r="67" spans="1:12" ht="24" x14ac:dyDescent="0.35">
      <c r="A67" s="226"/>
      <c r="B67" s="1173"/>
      <c r="C67" s="1174"/>
      <c r="D67" s="1173"/>
      <c r="E67" s="1173"/>
      <c r="F67" s="1173"/>
      <c r="G67" s="1174"/>
      <c r="H67" s="297" t="s">
        <v>4641</v>
      </c>
      <c r="I67" s="300">
        <v>2856</v>
      </c>
      <c r="J67" s="300" t="s">
        <v>208</v>
      </c>
      <c r="K67" s="299" t="s">
        <v>4589</v>
      </c>
      <c r="L67" s="226"/>
    </row>
    <row r="68" spans="1:12" ht="24" x14ac:dyDescent="0.35">
      <c r="A68" s="226"/>
      <c r="B68" s="1175"/>
      <c r="C68" s="1171"/>
      <c r="D68" s="1175"/>
      <c r="E68" s="1175"/>
      <c r="F68" s="1175"/>
      <c r="G68" s="1171"/>
      <c r="H68" s="297" t="s">
        <v>4576</v>
      </c>
      <c r="I68" s="300">
        <v>2857</v>
      </c>
      <c r="J68" s="300" t="s">
        <v>208</v>
      </c>
      <c r="K68" s="299" t="s">
        <v>4590</v>
      </c>
      <c r="L68" s="226"/>
    </row>
    <row r="69" spans="1:12" x14ac:dyDescent="0.35">
      <c r="A69" s="226"/>
      <c r="B69" s="1172">
        <f>B66+1</f>
        <v>20</v>
      </c>
      <c r="C69" s="1170" t="s">
        <v>4642</v>
      </c>
      <c r="D69" s="1172" t="s">
        <v>143</v>
      </c>
      <c r="E69" s="1172"/>
      <c r="F69" s="1172"/>
      <c r="G69" s="1170" t="s">
        <v>4592</v>
      </c>
      <c r="H69" s="299" t="s">
        <v>4450</v>
      </c>
      <c r="I69" s="300">
        <v>2858</v>
      </c>
      <c r="J69" s="300" t="s">
        <v>208</v>
      </c>
      <c r="K69" s="299" t="s">
        <v>4643</v>
      </c>
      <c r="L69" s="226"/>
    </row>
    <row r="70" spans="1:12" ht="36" x14ac:dyDescent="0.35">
      <c r="A70" s="226"/>
      <c r="B70" s="1173"/>
      <c r="C70" s="1174"/>
      <c r="D70" s="1173"/>
      <c r="E70" s="1173"/>
      <c r="F70" s="1173"/>
      <c r="G70" s="1174"/>
      <c r="H70" s="297" t="s">
        <v>4594</v>
      </c>
      <c r="I70" s="300">
        <v>2859</v>
      </c>
      <c r="J70" s="300" t="s">
        <v>208</v>
      </c>
      <c r="K70" s="299" t="s">
        <v>4595</v>
      </c>
      <c r="L70" s="226"/>
    </row>
    <row r="71" spans="1:12" ht="24" x14ac:dyDescent="0.35">
      <c r="A71" s="226"/>
      <c r="B71" s="1175"/>
      <c r="C71" s="1171"/>
      <c r="D71" s="1175"/>
      <c r="E71" s="1175"/>
      <c r="F71" s="1175"/>
      <c r="G71" s="1171"/>
      <c r="H71" s="297" t="s">
        <v>4576</v>
      </c>
      <c r="I71" s="300">
        <v>2860</v>
      </c>
      <c r="J71" s="300" t="s">
        <v>208</v>
      </c>
      <c r="K71" s="299" t="s">
        <v>4596</v>
      </c>
      <c r="L71" s="226"/>
    </row>
    <row r="72" spans="1:12" ht="24" x14ac:dyDescent="0.35">
      <c r="A72" s="226"/>
      <c r="B72" s="1172">
        <f>B69+1</f>
        <v>21</v>
      </c>
      <c r="C72" s="1170" t="s">
        <v>4597</v>
      </c>
      <c r="D72" s="1172" t="s">
        <v>143</v>
      </c>
      <c r="E72" s="1172" t="s">
        <v>300</v>
      </c>
      <c r="F72" s="1172"/>
      <c r="G72" s="1170" t="s">
        <v>4598</v>
      </c>
      <c r="H72" s="299" t="s">
        <v>4450</v>
      </c>
      <c r="I72" s="300">
        <v>2861</v>
      </c>
      <c r="J72" s="300" t="s">
        <v>6</v>
      </c>
      <c r="K72" s="299" t="s">
        <v>4644</v>
      </c>
      <c r="L72" s="226"/>
    </row>
    <row r="73" spans="1:12" ht="24" x14ac:dyDescent="0.35">
      <c r="A73" s="226"/>
      <c r="B73" s="1173"/>
      <c r="C73" s="1174"/>
      <c r="D73" s="1173"/>
      <c r="E73" s="1173"/>
      <c r="F73" s="1173"/>
      <c r="G73" s="1174"/>
      <c r="H73" s="297" t="s">
        <v>4497</v>
      </c>
      <c r="I73" s="300">
        <v>2862</v>
      </c>
      <c r="J73" s="300" t="s">
        <v>6</v>
      </c>
      <c r="K73" s="299" t="s">
        <v>4600</v>
      </c>
      <c r="L73" s="226"/>
    </row>
    <row r="74" spans="1:12" ht="24" x14ac:dyDescent="0.35">
      <c r="A74" s="226"/>
      <c r="B74" s="1173"/>
      <c r="C74" s="1174"/>
      <c r="D74" s="1173"/>
      <c r="E74" s="1173"/>
      <c r="F74" s="1173"/>
      <c r="G74" s="1174"/>
      <c r="H74" s="297" t="s">
        <v>4576</v>
      </c>
      <c r="I74" s="300">
        <v>2863</v>
      </c>
      <c r="J74" s="300" t="s">
        <v>6</v>
      </c>
      <c r="K74" s="299" t="s">
        <v>4601</v>
      </c>
      <c r="L74" s="226"/>
    </row>
    <row r="75" spans="1:12" ht="113.25" customHeight="1" x14ac:dyDescent="0.35">
      <c r="A75" s="226"/>
      <c r="B75" s="1175"/>
      <c r="C75" s="1171"/>
      <c r="D75" s="1175"/>
      <c r="E75" s="1175"/>
      <c r="F75" s="1175"/>
      <c r="G75" s="1171"/>
      <c r="H75" s="297" t="s">
        <v>4645</v>
      </c>
      <c r="I75" s="300">
        <v>2873</v>
      </c>
      <c r="J75" s="300" t="s">
        <v>208</v>
      </c>
      <c r="K75" s="299" t="s">
        <v>4646</v>
      </c>
      <c r="L75" s="226"/>
    </row>
    <row r="76" spans="1:12" x14ac:dyDescent="0.35">
      <c r="A76" s="226"/>
      <c r="B76" s="1172">
        <f>B72+1</f>
        <v>22</v>
      </c>
      <c r="C76" s="1170" t="s">
        <v>4147</v>
      </c>
      <c r="D76" s="1172" t="s">
        <v>143</v>
      </c>
      <c r="E76" s="1172" t="s">
        <v>197</v>
      </c>
      <c r="F76" s="1172" t="s">
        <v>4525</v>
      </c>
      <c r="G76" s="1170" t="s">
        <v>4604</v>
      </c>
      <c r="H76" s="299" t="s">
        <v>1325</v>
      </c>
      <c r="I76" s="300">
        <v>2864</v>
      </c>
      <c r="J76" s="300" t="s">
        <v>208</v>
      </c>
      <c r="K76" s="299" t="s">
        <v>4605</v>
      </c>
      <c r="L76" s="226"/>
    </row>
    <row r="77" spans="1:12" x14ac:dyDescent="0.35">
      <c r="A77" s="226"/>
      <c r="B77" s="1173"/>
      <c r="C77" s="1174"/>
      <c r="D77" s="1173"/>
      <c r="E77" s="1173"/>
      <c r="F77" s="1173"/>
      <c r="G77" s="1174"/>
      <c r="H77" s="299" t="s">
        <v>4606</v>
      </c>
      <c r="I77" s="300">
        <v>2865</v>
      </c>
      <c r="J77" s="300" t="s">
        <v>208</v>
      </c>
      <c r="K77" s="299" t="s">
        <v>4607</v>
      </c>
      <c r="L77" s="226"/>
    </row>
    <row r="78" spans="1:12" ht="24" x14ac:dyDescent="0.35">
      <c r="A78" s="226"/>
      <c r="B78" s="1175"/>
      <c r="C78" s="1171"/>
      <c r="D78" s="1175"/>
      <c r="E78" s="1175"/>
      <c r="F78" s="1175"/>
      <c r="G78" s="1171"/>
      <c r="H78" s="297" t="s">
        <v>4576</v>
      </c>
      <c r="I78" s="300">
        <v>2866</v>
      </c>
      <c r="J78" s="300" t="s">
        <v>208</v>
      </c>
      <c r="K78" s="299" t="s">
        <v>4608</v>
      </c>
      <c r="L78" s="226"/>
    </row>
    <row r="79" spans="1:12" ht="24" x14ac:dyDescent="0.35">
      <c r="A79" s="226"/>
      <c r="B79" s="1172">
        <f>B76+1</f>
        <v>23</v>
      </c>
      <c r="C79" s="1170" t="s">
        <v>4647</v>
      </c>
      <c r="D79" s="1172" t="s">
        <v>143</v>
      </c>
      <c r="E79" s="1172" t="s">
        <v>300</v>
      </c>
      <c r="F79" s="1172"/>
      <c r="G79" s="1170" t="s">
        <v>4648</v>
      </c>
      <c r="H79" s="299" t="s">
        <v>1325</v>
      </c>
      <c r="I79" s="300">
        <v>2867</v>
      </c>
      <c r="J79" s="300" t="s">
        <v>208</v>
      </c>
      <c r="K79" s="299" t="s">
        <v>4649</v>
      </c>
      <c r="L79" s="226"/>
    </row>
    <row r="80" spans="1:12" ht="24" x14ac:dyDescent="0.35">
      <c r="A80" s="226"/>
      <c r="B80" s="1175"/>
      <c r="C80" s="1171"/>
      <c r="D80" s="1175"/>
      <c r="E80" s="1175"/>
      <c r="F80" s="1175"/>
      <c r="G80" s="1171"/>
      <c r="H80" s="297" t="s">
        <v>4576</v>
      </c>
      <c r="I80" s="300">
        <v>2869</v>
      </c>
      <c r="J80" s="300" t="s">
        <v>208</v>
      </c>
      <c r="K80" s="299" t="s">
        <v>4650</v>
      </c>
      <c r="L80" s="226"/>
    </row>
    <row r="81" spans="1:12" ht="36" x14ac:dyDescent="0.35">
      <c r="A81" s="226"/>
      <c r="B81" s="1183">
        <f>B79+1</f>
        <v>24</v>
      </c>
      <c r="C81" s="1184" t="s">
        <v>4651</v>
      </c>
      <c r="D81" s="1183" t="s">
        <v>143</v>
      </c>
      <c r="E81" s="1183" t="s">
        <v>197</v>
      </c>
      <c r="F81" s="1183" t="s">
        <v>4525</v>
      </c>
      <c r="G81" s="1184" t="s">
        <v>4652</v>
      </c>
      <c r="H81" s="299" t="s">
        <v>1325</v>
      </c>
      <c r="I81" s="300">
        <v>2870</v>
      </c>
      <c r="J81" s="300" t="s">
        <v>208</v>
      </c>
      <c r="K81" s="299" t="s">
        <v>4653</v>
      </c>
      <c r="L81" s="226"/>
    </row>
    <row r="82" spans="1:12" ht="36" x14ac:dyDescent="0.35">
      <c r="A82" s="226"/>
      <c r="B82" s="1183"/>
      <c r="C82" s="1184"/>
      <c r="D82" s="1183"/>
      <c r="E82" s="1183"/>
      <c r="F82" s="1183"/>
      <c r="G82" s="1184"/>
      <c r="H82" s="299" t="s">
        <v>4654</v>
      </c>
      <c r="I82" s="300">
        <v>2871</v>
      </c>
      <c r="J82" s="300" t="s">
        <v>208</v>
      </c>
      <c r="K82" s="299" t="s">
        <v>4655</v>
      </c>
      <c r="L82" s="226"/>
    </row>
    <row r="83" spans="1:12" ht="24" x14ac:dyDescent="0.35">
      <c r="A83" s="226"/>
      <c r="B83" s="1183"/>
      <c r="C83" s="1184"/>
      <c r="D83" s="1183"/>
      <c r="E83" s="1183"/>
      <c r="F83" s="1183"/>
      <c r="G83" s="1184"/>
      <c r="H83" s="297" t="s">
        <v>4576</v>
      </c>
      <c r="I83" s="300">
        <v>2872</v>
      </c>
      <c r="J83" s="300" t="s">
        <v>208</v>
      </c>
      <c r="K83" s="299" t="s">
        <v>4656</v>
      </c>
      <c r="L83" s="226"/>
    </row>
    <row r="84" spans="1:12" x14ac:dyDescent="0.35">
      <c r="A84" s="225"/>
      <c r="B84" s="229"/>
      <c r="C84" s="230"/>
      <c r="D84" s="228"/>
      <c r="E84" s="229"/>
      <c r="F84" s="228"/>
      <c r="G84" s="230"/>
      <c r="H84" s="230"/>
      <c r="I84" s="229"/>
      <c r="J84" s="229"/>
      <c r="K84" s="225"/>
      <c r="L84" s="225"/>
    </row>
    <row r="85" spans="1:12" x14ac:dyDescent="0.35"/>
    <row r="86" spans="1:12" x14ac:dyDescent="0.35"/>
    <row r="87" spans="1:12" x14ac:dyDescent="0.35"/>
    <row r="88" spans="1:12" x14ac:dyDescent="0.35"/>
    <row r="89" spans="1:12" x14ac:dyDescent="0.35"/>
    <row r="90" spans="1:12" x14ac:dyDescent="0.35"/>
    <row r="91" spans="1:12" x14ac:dyDescent="0.35"/>
    <row r="92" spans="1:12" x14ac:dyDescent="0.35"/>
    <row r="93" spans="1:12" x14ac:dyDescent="0.35"/>
    <row r="94" spans="1:12" x14ac:dyDescent="0.35"/>
    <row r="95" spans="1:12" x14ac:dyDescent="0.35"/>
    <row r="96" spans="1:12" x14ac:dyDescent="0.35"/>
    <row r="97" x14ac:dyDescent="0.35"/>
  </sheetData>
  <mergeCells count="160">
    <mergeCell ref="G53:G55"/>
    <mergeCell ref="F53:F55"/>
    <mergeCell ref="E53:E55"/>
    <mergeCell ref="D53:D55"/>
    <mergeCell ref="C53:C55"/>
    <mergeCell ref="B53:B55"/>
    <mergeCell ref="F49:F50"/>
    <mergeCell ref="G49:G50"/>
    <mergeCell ref="B47:B48"/>
    <mergeCell ref="D47:D48"/>
    <mergeCell ref="E47:E48"/>
    <mergeCell ref="F47:F48"/>
    <mergeCell ref="C47:C48"/>
    <mergeCell ref="E39:E40"/>
    <mergeCell ref="F39:F40"/>
    <mergeCell ref="B49:B52"/>
    <mergeCell ref="C49:C52"/>
    <mergeCell ref="D49:D52"/>
    <mergeCell ref="E49:E52"/>
    <mergeCell ref="F51:F52"/>
    <mergeCell ref="G51:G52"/>
    <mergeCell ref="E41:E42"/>
    <mergeCell ref="F41:F42"/>
    <mergeCell ref="G41:G42"/>
    <mergeCell ref="E45:E4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81:G83"/>
    <mergeCell ref="B81:B83"/>
    <mergeCell ref="C81:C83"/>
    <mergeCell ref="D81:D83"/>
    <mergeCell ref="E81:E83"/>
    <mergeCell ref="F81:F83"/>
    <mergeCell ref="D79:D80"/>
    <mergeCell ref="E79:E80"/>
    <mergeCell ref="F79:F80"/>
    <mergeCell ref="C79:C80"/>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s>
  <pageMargins left="0.7" right="0.7" top="0.75" bottom="0.75" header="0.3" footer="0.3"/>
  <pageSetup paperSize="9" orientation="portrait" r:id="rId1"/>
  <ignoredErrors>
    <ignoredError sqref="F5 F3"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928"/>
  <sheetViews>
    <sheetView showGridLines="0" zoomScaleNormal="100" workbookViewId="0">
      <pane xSplit="1" ySplit="2" topLeftCell="B83" activePane="bottomRight" state="frozen"/>
      <selection pane="topRight" activeCell="L46" sqref="L46"/>
      <selection pane="bottomLeft" activeCell="L46" sqref="L46"/>
      <selection pane="bottomRight" activeCell="A83" sqref="A83:B97"/>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195" t="s">
        <v>4657</v>
      </c>
      <c r="B1" s="1195"/>
      <c r="C1" s="97"/>
      <c r="D1" s="97"/>
      <c r="E1" s="97"/>
    </row>
    <row r="2" spans="1:5" ht="14.5" x14ac:dyDescent="0.35">
      <c r="A2" s="1195" t="s">
        <v>4658</v>
      </c>
      <c r="B2" s="1195"/>
      <c r="C2" s="97"/>
      <c r="D2" s="97"/>
      <c r="E2" s="97"/>
    </row>
    <row r="3" spans="1:5" ht="14.5" x14ac:dyDescent="0.35">
      <c r="A3" s="97"/>
      <c r="B3" s="98"/>
      <c r="C3" s="97"/>
      <c r="D3" s="97"/>
      <c r="E3" s="97"/>
    </row>
    <row r="4" spans="1:5" ht="14.5" x14ac:dyDescent="0.35">
      <c r="A4" s="57" t="s">
        <v>4659</v>
      </c>
      <c r="B4" s="66" t="s">
        <v>982</v>
      </c>
      <c r="C4" s="97"/>
      <c r="D4" s="97"/>
      <c r="E4" s="97"/>
    </row>
    <row r="5" spans="1:5" ht="14.5" x14ac:dyDescent="0.35">
      <c r="A5" s="57" t="s">
        <v>4660</v>
      </c>
      <c r="B5" s="62" t="s">
        <v>4661</v>
      </c>
      <c r="C5" s="97"/>
      <c r="D5" s="97"/>
      <c r="E5" s="97"/>
    </row>
    <row r="6" spans="1:5" ht="14.5" x14ac:dyDescent="0.35">
      <c r="A6" s="59" t="s">
        <v>4662</v>
      </c>
      <c r="B6" s="67" t="s">
        <v>4663</v>
      </c>
      <c r="C6" s="97"/>
      <c r="D6" s="97"/>
      <c r="E6" s="97"/>
    </row>
    <row r="7" spans="1:5" ht="14.5" x14ac:dyDescent="0.35">
      <c r="A7" s="61" t="s">
        <v>982</v>
      </c>
      <c r="B7" s="99" t="s">
        <v>4664</v>
      </c>
      <c r="C7" s="97"/>
      <c r="D7" s="97"/>
      <c r="E7" s="97"/>
    </row>
    <row r="8" spans="1:5" ht="14.5" x14ac:dyDescent="0.35">
      <c r="A8" s="61" t="s">
        <v>990</v>
      </c>
      <c r="B8" s="99" t="s">
        <v>1029</v>
      </c>
      <c r="C8" s="97"/>
      <c r="D8" s="97"/>
      <c r="E8" s="97"/>
    </row>
    <row r="9" spans="1:5" ht="14.5" x14ac:dyDescent="0.35">
      <c r="A9" s="61" t="s">
        <v>995</v>
      </c>
      <c r="B9" s="99" t="s">
        <v>4665</v>
      </c>
      <c r="C9" s="97"/>
      <c r="D9" s="97"/>
      <c r="E9" s="97"/>
    </row>
    <row r="10" spans="1:5" ht="42" customHeight="1" x14ac:dyDescent="0.35">
      <c r="A10" s="362" t="s">
        <v>1001</v>
      </c>
      <c r="B10" s="421" t="s">
        <v>4666</v>
      </c>
      <c r="C10" s="97"/>
      <c r="D10" s="97"/>
      <c r="E10" s="97"/>
    </row>
    <row r="11" spans="1:5" ht="14.5" x14ac:dyDescent="0.35">
      <c r="A11" s="61" t="s">
        <v>1005</v>
      </c>
      <c r="B11" s="99" t="s">
        <v>4667</v>
      </c>
      <c r="C11" s="97"/>
      <c r="D11" s="97"/>
      <c r="E11" s="97"/>
    </row>
    <row r="12" spans="1:5" ht="14.5" x14ac:dyDescent="0.35">
      <c r="A12" s="61" t="s">
        <v>1006</v>
      </c>
      <c r="B12" s="99" t="s">
        <v>4668</v>
      </c>
      <c r="C12" s="97"/>
      <c r="D12" s="97"/>
      <c r="E12" s="97"/>
    </row>
    <row r="13" spans="1:5" ht="14.5" x14ac:dyDescent="0.35">
      <c r="A13" s="61" t="s">
        <v>1022</v>
      </c>
      <c r="B13" s="99" t="s">
        <v>4669</v>
      </c>
      <c r="C13" s="97"/>
      <c r="D13" s="97"/>
      <c r="E13" s="97"/>
    </row>
    <row r="14" spans="1:5" ht="14.5" x14ac:dyDescent="0.35">
      <c r="A14" s="61" t="s">
        <v>1028</v>
      </c>
      <c r="B14" s="99" t="s">
        <v>4670</v>
      </c>
      <c r="C14" s="97"/>
      <c r="D14" s="97"/>
      <c r="E14" s="97"/>
    </row>
    <row r="15" spans="1:5" ht="14.5" x14ac:dyDescent="0.35">
      <c r="A15" s="61">
        <v>11</v>
      </c>
      <c r="B15" s="99" t="s">
        <v>4671</v>
      </c>
      <c r="C15" s="97"/>
      <c r="D15" s="97"/>
      <c r="E15" s="97"/>
    </row>
    <row r="16" spans="1:5" ht="14.5" x14ac:dyDescent="0.35">
      <c r="A16" s="61" t="s">
        <v>4672</v>
      </c>
      <c r="B16" s="99" t="s">
        <v>4673</v>
      </c>
      <c r="C16" s="97"/>
      <c r="D16" s="97"/>
      <c r="E16" s="97"/>
    </row>
    <row r="17" spans="1:5" ht="26.5" x14ac:dyDescent="0.35">
      <c r="A17" s="362" t="s">
        <v>4674</v>
      </c>
      <c r="B17" s="99" t="s">
        <v>4675</v>
      </c>
      <c r="C17" s="97"/>
      <c r="D17" s="97"/>
      <c r="E17" s="97"/>
    </row>
    <row r="18" spans="1:5" ht="14.5" x14ac:dyDescent="0.35">
      <c r="A18" s="61">
        <v>14</v>
      </c>
      <c r="B18" s="99" t="s">
        <v>4676</v>
      </c>
      <c r="C18" s="97"/>
      <c r="D18" s="97"/>
      <c r="E18" s="97"/>
    </row>
    <row r="19" spans="1:5" ht="26.5" x14ac:dyDescent="0.35">
      <c r="A19" s="362">
        <v>15</v>
      </c>
      <c r="B19" s="99" t="s">
        <v>4677</v>
      </c>
      <c r="C19" s="97"/>
      <c r="D19" s="97"/>
      <c r="E19" s="97"/>
    </row>
    <row r="20" spans="1:5" ht="14.5" x14ac:dyDescent="0.35">
      <c r="A20" s="61">
        <v>16</v>
      </c>
      <c r="B20" s="99" t="s">
        <v>4678</v>
      </c>
      <c r="C20" s="97"/>
      <c r="D20" s="97"/>
      <c r="E20" s="97"/>
    </row>
    <row r="21" spans="1:5" ht="14.5" x14ac:dyDescent="0.35">
      <c r="A21" s="61" t="s">
        <v>4679</v>
      </c>
      <c r="B21" s="99" t="s">
        <v>4680</v>
      </c>
      <c r="C21" s="97"/>
      <c r="D21" s="97"/>
      <c r="E21" s="97"/>
    </row>
    <row r="22" spans="1:5" ht="14.5" x14ac:dyDescent="0.35">
      <c r="A22" s="61">
        <v>19</v>
      </c>
      <c r="B22" s="99" t="s">
        <v>4681</v>
      </c>
      <c r="C22" s="97"/>
      <c r="D22" s="97"/>
      <c r="E22" s="97"/>
    </row>
    <row r="23" spans="1:5" ht="14.5" x14ac:dyDescent="0.35">
      <c r="A23" s="61" t="s">
        <v>4682</v>
      </c>
      <c r="B23" s="99" t="s">
        <v>4683</v>
      </c>
      <c r="C23" s="97"/>
      <c r="D23" s="97"/>
      <c r="E23" s="97"/>
    </row>
    <row r="24" spans="1:5" ht="14.5" x14ac:dyDescent="0.35">
      <c r="A24" s="61">
        <v>21</v>
      </c>
      <c r="B24" s="99" t="s">
        <v>4684</v>
      </c>
      <c r="C24" s="97"/>
      <c r="D24" s="97"/>
      <c r="E24" s="97"/>
    </row>
    <row r="25" spans="1:5" ht="14.5" x14ac:dyDescent="0.35">
      <c r="A25" s="61">
        <v>23</v>
      </c>
      <c r="B25" s="99" t="s">
        <v>4685</v>
      </c>
      <c r="C25" s="97"/>
      <c r="D25" s="97"/>
      <c r="E25" s="97"/>
    </row>
    <row r="26" spans="1:5" ht="14.5" x14ac:dyDescent="0.35">
      <c r="A26" s="61">
        <v>24</v>
      </c>
      <c r="B26" s="99" t="s">
        <v>4686</v>
      </c>
      <c r="C26" s="97"/>
      <c r="D26" s="97"/>
      <c r="E26" s="97"/>
    </row>
    <row r="27" spans="1:5" ht="14.5" x14ac:dyDescent="0.35">
      <c r="A27" s="61">
        <v>28</v>
      </c>
      <c r="B27" s="99" t="s">
        <v>4687</v>
      </c>
      <c r="C27" s="97"/>
      <c r="D27" s="97"/>
      <c r="E27" s="97"/>
    </row>
    <row r="28" spans="1:5" ht="14.5" x14ac:dyDescent="0.35">
      <c r="A28" s="61">
        <v>29</v>
      </c>
      <c r="B28" s="99" t="s">
        <v>4688</v>
      </c>
      <c r="C28" s="97"/>
      <c r="D28" s="97"/>
      <c r="E28" s="97"/>
    </row>
    <row r="29" spans="1:5" ht="39.5" x14ac:dyDescent="0.35">
      <c r="A29" s="362" t="s">
        <v>4689</v>
      </c>
      <c r="B29" s="99" t="s">
        <v>4690</v>
      </c>
      <c r="C29" s="97"/>
      <c r="D29" s="97"/>
      <c r="E29" s="97"/>
    </row>
    <row r="30" spans="1:5" ht="14.5" x14ac:dyDescent="0.35">
      <c r="A30" s="61" t="s">
        <v>4691</v>
      </c>
      <c r="B30" s="99" t="s">
        <v>4692</v>
      </c>
      <c r="C30" s="97"/>
      <c r="D30" s="97"/>
      <c r="E30" s="97"/>
    </row>
    <row r="31" spans="1:5" ht="14.5" x14ac:dyDescent="0.35">
      <c r="A31" s="61">
        <v>32</v>
      </c>
      <c r="B31" s="99" t="s">
        <v>4693</v>
      </c>
      <c r="C31" s="97"/>
      <c r="D31" s="97"/>
      <c r="E31" s="97"/>
    </row>
    <row r="32" spans="1:5" ht="14.5" x14ac:dyDescent="0.35">
      <c r="A32" s="61">
        <v>34</v>
      </c>
      <c r="B32" s="99" t="s">
        <v>4694</v>
      </c>
      <c r="C32" s="97"/>
      <c r="D32" s="97"/>
      <c r="E32" s="97"/>
    </row>
    <row r="33" spans="1:5" ht="14.5" x14ac:dyDescent="0.35">
      <c r="A33" s="61">
        <v>35</v>
      </c>
      <c r="B33" s="99" t="s">
        <v>4695</v>
      </c>
      <c r="C33" s="97"/>
      <c r="D33" s="97"/>
      <c r="E33" s="97"/>
    </row>
    <row r="34" spans="1:5" ht="14.5" x14ac:dyDescent="0.35">
      <c r="A34" s="61">
        <v>36</v>
      </c>
      <c r="B34" s="99" t="s">
        <v>4696</v>
      </c>
      <c r="C34" s="97"/>
      <c r="D34" s="97"/>
      <c r="E34" s="97"/>
    </row>
    <row r="35" spans="1:5" ht="14.5" x14ac:dyDescent="0.35">
      <c r="A35" s="61">
        <v>37</v>
      </c>
      <c r="B35" s="99" t="s">
        <v>4697</v>
      </c>
      <c r="C35" s="97"/>
      <c r="D35" s="97"/>
      <c r="E35" s="97"/>
    </row>
    <row r="36" spans="1:5" ht="14.5" x14ac:dyDescent="0.35">
      <c r="A36" s="61" t="s">
        <v>4698</v>
      </c>
      <c r="B36" s="99" t="s">
        <v>4699</v>
      </c>
      <c r="C36" s="97"/>
      <c r="D36" s="97"/>
      <c r="E36" s="97"/>
    </row>
    <row r="37" spans="1:5" ht="14.5" x14ac:dyDescent="0.35">
      <c r="A37" s="61" t="s">
        <v>4700</v>
      </c>
      <c r="B37" s="99" t="s">
        <v>4701</v>
      </c>
      <c r="C37" s="97"/>
      <c r="D37" s="97"/>
      <c r="E37" s="97"/>
    </row>
    <row r="38" spans="1:5" ht="26.5" x14ac:dyDescent="0.35">
      <c r="A38" s="362">
        <v>42</v>
      </c>
      <c r="B38" s="99" t="s">
        <v>4702</v>
      </c>
      <c r="C38" s="97"/>
      <c r="D38" s="97"/>
      <c r="E38" s="97"/>
    </row>
    <row r="39" spans="1:5" ht="14.5" x14ac:dyDescent="0.35">
      <c r="A39" s="61">
        <v>43</v>
      </c>
      <c r="B39" s="99" t="s">
        <v>4703</v>
      </c>
      <c r="C39" s="97"/>
      <c r="D39" s="97"/>
      <c r="E39" s="97"/>
    </row>
    <row r="40" spans="1:5" ht="26.5" x14ac:dyDescent="0.35">
      <c r="A40" s="362">
        <v>45</v>
      </c>
      <c r="B40" s="99" t="s">
        <v>4704</v>
      </c>
      <c r="C40" s="97"/>
      <c r="D40" s="97"/>
      <c r="E40" s="97"/>
    </row>
    <row r="41" spans="1:5" ht="14.5" x14ac:dyDescent="0.35">
      <c r="A41" s="362">
        <v>55</v>
      </c>
      <c r="B41" s="99" t="s">
        <v>4705</v>
      </c>
      <c r="C41" s="97"/>
      <c r="D41" s="97"/>
      <c r="E41" s="97"/>
    </row>
    <row r="42" spans="1:5" ht="14.5" x14ac:dyDescent="0.35">
      <c r="A42" s="61" t="s">
        <v>4706</v>
      </c>
      <c r="B42" s="99" t="s">
        <v>4707</v>
      </c>
      <c r="C42" s="97"/>
      <c r="D42" s="97"/>
      <c r="E42" s="97"/>
    </row>
    <row r="43" spans="1:5" ht="14.5" x14ac:dyDescent="0.35">
      <c r="A43" s="61" t="s">
        <v>4708</v>
      </c>
      <c r="B43" s="99" t="s">
        <v>4709</v>
      </c>
      <c r="C43" s="97"/>
      <c r="D43" s="97"/>
      <c r="E43" s="97"/>
    </row>
    <row r="44" spans="1:5" ht="14.5" x14ac:dyDescent="0.35">
      <c r="A44" s="61" t="s">
        <v>4710</v>
      </c>
      <c r="B44" s="99" t="s">
        <v>4711</v>
      </c>
      <c r="C44" s="97"/>
      <c r="D44" s="97"/>
      <c r="E44" s="97"/>
    </row>
    <row r="45" spans="1:5" ht="14.5" x14ac:dyDescent="0.35">
      <c r="A45" s="61">
        <v>87</v>
      </c>
      <c r="B45" s="99" t="s">
        <v>4712</v>
      </c>
      <c r="C45" s="97"/>
      <c r="D45" s="97"/>
      <c r="E45" s="97"/>
    </row>
    <row r="46" spans="1:5" ht="14.5" x14ac:dyDescent="0.35">
      <c r="A46" s="61">
        <v>88</v>
      </c>
      <c r="B46" s="99" t="s">
        <v>4713</v>
      </c>
      <c r="C46" s="97"/>
      <c r="D46" s="97"/>
      <c r="E46" s="97"/>
    </row>
    <row r="47" spans="1:5" ht="14.5" x14ac:dyDescent="0.35">
      <c r="A47" s="64"/>
      <c r="B47" s="322"/>
      <c r="C47" s="97"/>
      <c r="D47" s="97"/>
      <c r="E47" s="97"/>
    </row>
    <row r="48" spans="1:5" ht="14.5" x14ac:dyDescent="0.35">
      <c r="A48" s="64"/>
      <c r="B48" s="322"/>
      <c r="C48" s="97"/>
      <c r="D48" s="97"/>
      <c r="E48" s="97"/>
    </row>
    <row r="49" spans="1:5" ht="14.5" x14ac:dyDescent="0.35">
      <c r="A49" s="97"/>
      <c r="B49" s="98"/>
      <c r="C49" s="97"/>
      <c r="D49" s="97"/>
      <c r="E49" s="97"/>
    </row>
    <row r="50" spans="1:5" ht="14.5" x14ac:dyDescent="0.35">
      <c r="A50" s="57" t="s">
        <v>4659</v>
      </c>
      <c r="B50" s="66" t="s">
        <v>986</v>
      </c>
      <c r="C50" s="97"/>
      <c r="D50" s="97"/>
      <c r="E50" s="97"/>
    </row>
    <row r="51" spans="1:5" ht="14.5" x14ac:dyDescent="0.35">
      <c r="A51" s="57" t="s">
        <v>4660</v>
      </c>
      <c r="B51" s="62" t="s">
        <v>4714</v>
      </c>
      <c r="C51" s="97"/>
      <c r="D51" s="97"/>
      <c r="E51" s="97"/>
    </row>
    <row r="52" spans="1:5" ht="14.5" x14ac:dyDescent="0.35">
      <c r="A52" s="59" t="s">
        <v>4662</v>
      </c>
      <c r="B52" s="67" t="s">
        <v>4663</v>
      </c>
      <c r="C52" s="97"/>
      <c r="D52" s="97"/>
      <c r="E52" s="97"/>
    </row>
    <row r="53" spans="1:5" ht="14.5" x14ac:dyDescent="0.35">
      <c r="A53" s="1192" t="s">
        <v>4715</v>
      </c>
      <c r="B53" s="1192"/>
      <c r="C53" s="97"/>
      <c r="D53" s="97"/>
      <c r="E53" s="97"/>
    </row>
    <row r="54" spans="1:5" ht="14.5" x14ac:dyDescent="0.35">
      <c r="A54" s="1194" t="s">
        <v>4716</v>
      </c>
      <c r="B54" s="1194"/>
      <c r="C54" s="97"/>
      <c r="D54" s="97"/>
      <c r="E54" s="97"/>
    </row>
    <row r="55" spans="1:5" ht="14.5" x14ac:dyDescent="0.35">
      <c r="A55" s="100"/>
      <c r="B55" s="101"/>
      <c r="C55" s="97"/>
      <c r="D55" s="97"/>
      <c r="E55" s="97"/>
    </row>
    <row r="56" spans="1:5" ht="14.5" x14ac:dyDescent="0.35">
      <c r="A56" s="57" t="s">
        <v>4659</v>
      </c>
      <c r="B56" s="66" t="s">
        <v>990</v>
      </c>
      <c r="C56" s="97"/>
      <c r="D56" s="97"/>
      <c r="E56" s="97"/>
    </row>
    <row r="57" spans="1:5" ht="14.5" x14ac:dyDescent="0.35">
      <c r="A57" s="57" t="s">
        <v>4660</v>
      </c>
      <c r="B57" s="62" t="s">
        <v>4717</v>
      </c>
      <c r="C57" s="97"/>
      <c r="D57" s="97"/>
      <c r="E57" s="97"/>
    </row>
    <row r="58" spans="1:5" ht="14.5" x14ac:dyDescent="0.35">
      <c r="A58" s="59" t="s">
        <v>4662</v>
      </c>
      <c r="B58" s="67" t="s">
        <v>4663</v>
      </c>
      <c r="C58" s="97"/>
      <c r="D58" s="97"/>
      <c r="E58" s="97"/>
    </row>
    <row r="59" spans="1:5" ht="14.5" x14ac:dyDescent="0.35">
      <c r="A59" s="1192" t="s">
        <v>4718</v>
      </c>
      <c r="B59" s="1192"/>
      <c r="C59" s="97"/>
      <c r="D59" s="97"/>
      <c r="E59" s="97"/>
    </row>
    <row r="60" spans="1:5" ht="14.5" x14ac:dyDescent="0.35">
      <c r="A60" s="1194" t="s">
        <v>4719</v>
      </c>
      <c r="B60" s="1194"/>
      <c r="C60" s="97"/>
      <c r="D60" s="97"/>
      <c r="E60" s="97"/>
    </row>
    <row r="61" spans="1:5" ht="14.5" x14ac:dyDescent="0.35">
      <c r="A61" s="97"/>
      <c r="B61" s="98"/>
      <c r="C61" s="97"/>
      <c r="D61" s="97"/>
      <c r="E61" s="97"/>
    </row>
    <row r="62" spans="1:5" ht="14.5" x14ac:dyDescent="0.35">
      <c r="A62" s="57" t="s">
        <v>4659</v>
      </c>
      <c r="B62" s="66" t="s">
        <v>995</v>
      </c>
      <c r="C62" s="97"/>
      <c r="D62" s="97"/>
      <c r="E62" s="97"/>
    </row>
    <row r="63" spans="1:5" ht="14.5" x14ac:dyDescent="0.35">
      <c r="A63" s="57" t="s">
        <v>4660</v>
      </c>
      <c r="B63" s="62" t="s">
        <v>4720</v>
      </c>
      <c r="C63" s="97"/>
      <c r="D63" s="97"/>
      <c r="E63" s="97"/>
    </row>
    <row r="64" spans="1:5" ht="14.5" x14ac:dyDescent="0.35">
      <c r="A64" s="59" t="s">
        <v>4662</v>
      </c>
      <c r="B64" s="67" t="s">
        <v>4663</v>
      </c>
      <c r="C64" s="97"/>
      <c r="D64" s="97"/>
      <c r="E64" s="97"/>
    </row>
    <row r="65" spans="1:5" ht="14.5" x14ac:dyDescent="0.35">
      <c r="A65" s="1192" t="s">
        <v>4721</v>
      </c>
      <c r="B65" s="1192"/>
      <c r="C65" s="97"/>
      <c r="D65" s="97"/>
      <c r="E65" s="97"/>
    </row>
    <row r="66" spans="1:5" ht="14.5" x14ac:dyDescent="0.35">
      <c r="A66" s="1194" t="s">
        <v>4722</v>
      </c>
      <c r="B66" s="1194"/>
      <c r="C66" s="97"/>
      <c r="D66" s="97"/>
      <c r="E66" s="97"/>
    </row>
    <row r="67" spans="1:5" ht="14.5" x14ac:dyDescent="0.35">
      <c r="A67" s="97"/>
      <c r="B67" s="98"/>
      <c r="C67" s="97"/>
      <c r="D67" s="97"/>
      <c r="E67" s="97"/>
    </row>
    <row r="68" spans="1:5" ht="14.5" x14ac:dyDescent="0.35">
      <c r="A68" s="57" t="s">
        <v>4659</v>
      </c>
      <c r="B68" s="1198" t="s">
        <v>1001</v>
      </c>
      <c r="C68" s="1198"/>
      <c r="D68" s="1198"/>
      <c r="E68" s="97"/>
    </row>
    <row r="69" spans="1:5" ht="14.5" x14ac:dyDescent="0.35">
      <c r="A69" s="63" t="s">
        <v>4660</v>
      </c>
      <c r="B69" s="1191" t="s">
        <v>4723</v>
      </c>
      <c r="C69" s="1191"/>
      <c r="D69" s="1191"/>
      <c r="E69" s="97"/>
    </row>
    <row r="70" spans="1:5" ht="14.5" x14ac:dyDescent="0.35">
      <c r="A70" s="59" t="s">
        <v>4662</v>
      </c>
      <c r="B70" s="67" t="s">
        <v>4663</v>
      </c>
      <c r="C70" s="67" t="s">
        <v>4724</v>
      </c>
      <c r="D70" s="59" t="s">
        <v>4725</v>
      </c>
      <c r="E70" s="97"/>
    </row>
    <row r="71" spans="1:5" ht="14.5" x14ac:dyDescent="0.35">
      <c r="A71" s="61" t="s">
        <v>4726</v>
      </c>
      <c r="B71" s="62" t="s">
        <v>4727</v>
      </c>
      <c r="C71" s="60" t="s">
        <v>4728</v>
      </c>
      <c r="D71" s="60" t="s">
        <v>4729</v>
      </c>
      <c r="E71" s="97"/>
    </row>
    <row r="72" spans="1:5" ht="14.5" x14ac:dyDescent="0.35">
      <c r="A72" s="61">
        <v>1016</v>
      </c>
      <c r="B72" s="62" t="s">
        <v>4730</v>
      </c>
      <c r="C72" s="60" t="s">
        <v>4728</v>
      </c>
      <c r="D72" s="60" t="s">
        <v>4731</v>
      </c>
      <c r="E72" s="97"/>
    </row>
    <row r="73" spans="1:5" ht="14.5" x14ac:dyDescent="0.35">
      <c r="A73" s="61" t="s">
        <v>4732</v>
      </c>
      <c r="B73" s="62" t="s">
        <v>4733</v>
      </c>
      <c r="C73" s="60" t="s">
        <v>4734</v>
      </c>
      <c r="D73" s="60" t="s">
        <v>1217</v>
      </c>
      <c r="E73" s="97"/>
    </row>
    <row r="74" spans="1:5" ht="14.5" x14ac:dyDescent="0.35">
      <c r="A74" s="61">
        <v>3000</v>
      </c>
      <c r="B74" s="62" t="s">
        <v>4735</v>
      </c>
      <c r="C74" s="60" t="s">
        <v>4736</v>
      </c>
      <c r="D74" s="60" t="s">
        <v>4737</v>
      </c>
      <c r="E74" s="97"/>
    </row>
    <row r="75" spans="1:5" ht="14.5" x14ac:dyDescent="0.35">
      <c r="A75" s="61">
        <v>7152</v>
      </c>
      <c r="B75" s="62" t="s">
        <v>4738</v>
      </c>
      <c r="C75" s="60" t="s">
        <v>4739</v>
      </c>
      <c r="D75" s="60" t="s">
        <v>4740</v>
      </c>
      <c r="E75" s="97"/>
    </row>
    <row r="76" spans="1:5" ht="14.5" x14ac:dyDescent="0.35">
      <c r="A76" s="61">
        <v>9995</v>
      </c>
      <c r="B76" s="62" t="s">
        <v>4741</v>
      </c>
      <c r="C76" s="60" t="s">
        <v>4742</v>
      </c>
      <c r="D76" s="60" t="s">
        <v>4743</v>
      </c>
      <c r="E76" s="97"/>
    </row>
    <row r="77" spans="1:5" ht="14.5" x14ac:dyDescent="0.35">
      <c r="A77" s="61">
        <v>9996</v>
      </c>
      <c r="B77" s="62" t="s">
        <v>4744</v>
      </c>
      <c r="C77" s="60" t="s">
        <v>4742</v>
      </c>
      <c r="D77" s="60" t="s">
        <v>4745</v>
      </c>
      <c r="E77" s="97"/>
    </row>
    <row r="78" spans="1:5" ht="14.5" x14ac:dyDescent="0.35">
      <c r="A78" s="61">
        <v>9997</v>
      </c>
      <c r="B78" s="62" t="s">
        <v>4746</v>
      </c>
      <c r="C78" s="60" t="s">
        <v>4728</v>
      </c>
      <c r="D78" s="60" t="s">
        <v>4747</v>
      </c>
      <c r="E78" s="97"/>
    </row>
    <row r="79" spans="1:5" ht="14.5" x14ac:dyDescent="0.35">
      <c r="A79" s="61">
        <v>9998</v>
      </c>
      <c r="B79" s="62" t="s">
        <v>4748</v>
      </c>
      <c r="C79" s="60" t="s">
        <v>4742</v>
      </c>
      <c r="D79" s="60" t="s">
        <v>4749</v>
      </c>
      <c r="E79" s="97"/>
    </row>
    <row r="80" spans="1:5" ht="14.5" x14ac:dyDescent="0.35">
      <c r="A80" s="61" t="s">
        <v>4750</v>
      </c>
      <c r="B80" s="62" t="s">
        <v>1222</v>
      </c>
      <c r="C80" s="60" t="s">
        <v>4739</v>
      </c>
      <c r="D80" s="60" t="s">
        <v>4751</v>
      </c>
      <c r="E80" s="97"/>
    </row>
    <row r="81" spans="1:5" ht="14.5" x14ac:dyDescent="0.35">
      <c r="A81" s="97"/>
      <c r="B81" s="97"/>
      <c r="C81" s="97"/>
      <c r="D81" s="97"/>
      <c r="E81" s="97"/>
    </row>
    <row r="82" spans="1:5" ht="14.5" x14ac:dyDescent="0.35">
      <c r="A82" s="102" t="s">
        <v>4659</v>
      </c>
      <c r="B82" s="66" t="s">
        <v>1005</v>
      </c>
      <c r="C82" s="97"/>
      <c r="D82" s="97"/>
      <c r="E82" s="97"/>
    </row>
    <row r="83" spans="1:5" ht="14.5" x14ac:dyDescent="0.35">
      <c r="A83" s="57" t="s">
        <v>4660</v>
      </c>
      <c r="B83" s="62" t="s">
        <v>4752</v>
      </c>
      <c r="C83" s="97"/>
      <c r="D83" s="97"/>
      <c r="E83" s="97"/>
    </row>
    <row r="84" spans="1:5" ht="14.5" x14ac:dyDescent="0.35">
      <c r="A84" s="59" t="s">
        <v>4662</v>
      </c>
      <c r="B84" s="67" t="s">
        <v>4663</v>
      </c>
      <c r="C84" s="97"/>
      <c r="D84" s="97"/>
      <c r="E84" s="97"/>
    </row>
    <row r="85" spans="1:5" ht="14.5" x14ac:dyDescent="0.35">
      <c r="A85" s="61" t="s">
        <v>4753</v>
      </c>
      <c r="B85" s="62" t="s">
        <v>4754</v>
      </c>
      <c r="C85" s="97"/>
      <c r="D85" s="97"/>
      <c r="E85" s="97"/>
    </row>
    <row r="86" spans="1:5" ht="14.5" x14ac:dyDescent="0.35">
      <c r="A86" s="61" t="s">
        <v>4755</v>
      </c>
      <c r="B86" s="62" t="s">
        <v>4756</v>
      </c>
      <c r="C86" s="97"/>
      <c r="D86" s="97"/>
      <c r="E86" s="97"/>
    </row>
    <row r="87" spans="1:5" ht="14.5" x14ac:dyDescent="0.35">
      <c r="A87" s="61" t="s">
        <v>4757</v>
      </c>
      <c r="B87" s="62" t="s">
        <v>4758</v>
      </c>
      <c r="C87" s="97"/>
      <c r="D87" s="97"/>
      <c r="E87" s="97"/>
    </row>
    <row r="88" spans="1:5" ht="14.5" x14ac:dyDescent="0.35">
      <c r="A88" s="61" t="s">
        <v>4759</v>
      </c>
      <c r="B88" s="62" t="s">
        <v>4760</v>
      </c>
      <c r="C88" s="97"/>
      <c r="D88" s="97"/>
      <c r="E88" s="97"/>
    </row>
    <row r="89" spans="1:5" ht="14.5" x14ac:dyDescent="0.35">
      <c r="A89" s="61" t="s">
        <v>4761</v>
      </c>
      <c r="B89" s="62" t="s">
        <v>4762</v>
      </c>
      <c r="C89" s="97"/>
      <c r="D89" s="97"/>
      <c r="E89" s="97"/>
    </row>
    <row r="90" spans="1:5" ht="14.5" x14ac:dyDescent="0.35">
      <c r="A90" s="61" t="s">
        <v>4763</v>
      </c>
      <c r="B90" s="62" t="s">
        <v>4764</v>
      </c>
      <c r="C90" s="97"/>
      <c r="D90" s="97"/>
      <c r="E90" s="97"/>
    </row>
    <row r="91" spans="1:5" ht="14.5" x14ac:dyDescent="0.35">
      <c r="A91" s="60" t="s">
        <v>4765</v>
      </c>
      <c r="B91" s="62" t="s">
        <v>4766</v>
      </c>
      <c r="C91" s="97"/>
      <c r="D91" s="97"/>
      <c r="E91" s="97"/>
    </row>
    <row r="92" spans="1:5" ht="14.5" x14ac:dyDescent="0.35">
      <c r="A92" s="60" t="s">
        <v>184</v>
      </c>
      <c r="B92" s="62" t="s">
        <v>4767</v>
      </c>
      <c r="C92" s="97"/>
      <c r="D92" s="97"/>
      <c r="E92" s="97"/>
    </row>
    <row r="93" spans="1:5" ht="14.5" x14ac:dyDescent="0.35">
      <c r="A93" s="60" t="s">
        <v>4768</v>
      </c>
      <c r="B93" s="62" t="s">
        <v>4769</v>
      </c>
      <c r="C93" s="97"/>
      <c r="D93" s="97"/>
      <c r="E93" s="97"/>
    </row>
    <row r="94" spans="1:5" ht="14.5" x14ac:dyDescent="0.35">
      <c r="A94" s="60" t="s">
        <v>4770</v>
      </c>
      <c r="B94" s="62" t="s">
        <v>4771</v>
      </c>
      <c r="C94" s="97"/>
      <c r="D94" s="97"/>
      <c r="E94" s="97"/>
    </row>
    <row r="95" spans="1:5" ht="14.5" x14ac:dyDescent="0.35">
      <c r="A95" s="718" t="s">
        <v>4772</v>
      </c>
      <c r="B95" s="719" t="s">
        <v>4773</v>
      </c>
      <c r="C95" s="97"/>
      <c r="D95" s="97"/>
      <c r="E95" s="97"/>
    </row>
    <row r="96" spans="1:5" ht="14.5" x14ac:dyDescent="0.35">
      <c r="A96" s="718" t="s">
        <v>4774</v>
      </c>
      <c r="B96" s="719" t="s">
        <v>4775</v>
      </c>
      <c r="C96" s="97"/>
      <c r="D96" s="97"/>
      <c r="E96" s="97"/>
    </row>
    <row r="97" spans="1:5" ht="15" customHeight="1" x14ac:dyDescent="0.35">
      <c r="A97" s="840" t="s">
        <v>4776</v>
      </c>
      <c r="B97" s="841" t="s">
        <v>4777</v>
      </c>
      <c r="C97" s="97"/>
      <c r="D97" s="97"/>
      <c r="E97" s="97"/>
    </row>
    <row r="98" spans="1:5" ht="14.5" x14ac:dyDescent="0.35">
      <c r="A98" s="273"/>
      <c r="B98" s="98"/>
      <c r="C98" s="97"/>
      <c r="D98" s="97"/>
      <c r="E98" s="97"/>
    </row>
    <row r="99" spans="1:5" ht="14.5" x14ac:dyDescent="0.35">
      <c r="A99" s="57" t="s">
        <v>4659</v>
      </c>
      <c r="B99" s="66" t="s">
        <v>1006</v>
      </c>
      <c r="C99" s="97"/>
      <c r="D99" s="97"/>
      <c r="E99" s="97"/>
    </row>
    <row r="100" spans="1:5" ht="14.5" x14ac:dyDescent="0.35">
      <c r="A100" s="57" t="s">
        <v>4660</v>
      </c>
      <c r="B100" s="62" t="s">
        <v>4778</v>
      </c>
      <c r="C100" s="97"/>
      <c r="D100" s="97"/>
      <c r="E100" s="97"/>
    </row>
    <row r="101" spans="1:5" ht="14.5" x14ac:dyDescent="0.35">
      <c r="A101" s="59" t="s">
        <v>4662</v>
      </c>
      <c r="B101" s="67" t="s">
        <v>4663</v>
      </c>
      <c r="C101" s="67" t="s">
        <v>4779</v>
      </c>
      <c r="D101" s="97"/>
      <c r="E101" s="97"/>
    </row>
    <row r="102" spans="1:5" ht="14.5" x14ac:dyDescent="0.35">
      <c r="A102" s="61" t="s">
        <v>4780</v>
      </c>
      <c r="B102" s="62" t="s">
        <v>4781</v>
      </c>
      <c r="C102" s="60">
        <v>1000</v>
      </c>
      <c r="D102" s="97"/>
      <c r="E102" s="97"/>
    </row>
    <row r="103" spans="1:5" ht="14.5" x14ac:dyDescent="0.35">
      <c r="A103" s="61" t="s">
        <v>4782</v>
      </c>
      <c r="B103" s="62" t="s">
        <v>4783</v>
      </c>
      <c r="C103" s="60">
        <v>9996</v>
      </c>
      <c r="D103" s="97"/>
      <c r="E103" s="97"/>
    </row>
    <row r="104" spans="1:5" ht="14.5" x14ac:dyDescent="0.35">
      <c r="A104" s="61" t="s">
        <v>4672</v>
      </c>
      <c r="B104" s="62" t="s">
        <v>4784</v>
      </c>
      <c r="C104" s="60">
        <v>9996</v>
      </c>
      <c r="D104" s="97"/>
      <c r="E104" s="97"/>
    </row>
    <row r="105" spans="1:5" ht="14.5" x14ac:dyDescent="0.35">
      <c r="A105" s="61" t="s">
        <v>4674</v>
      </c>
      <c r="B105" s="62" t="s">
        <v>4785</v>
      </c>
      <c r="C105" s="60">
        <v>9996</v>
      </c>
      <c r="D105" s="97"/>
      <c r="E105" s="97"/>
    </row>
    <row r="106" spans="1:5" ht="14.5" x14ac:dyDescent="0.35">
      <c r="A106" s="61" t="s">
        <v>4786</v>
      </c>
      <c r="B106" s="62" t="s">
        <v>4787</v>
      </c>
      <c r="C106" s="60">
        <v>9996</v>
      </c>
      <c r="D106" s="97"/>
      <c r="E106" s="97"/>
    </row>
    <row r="107" spans="1:5" ht="14.5" x14ac:dyDescent="0.35">
      <c r="A107" s="61" t="s">
        <v>4788</v>
      </c>
      <c r="B107" s="62" t="s">
        <v>4789</v>
      </c>
      <c r="C107" s="60">
        <v>9996</v>
      </c>
      <c r="D107" s="97"/>
      <c r="E107" s="97"/>
    </row>
    <row r="108" spans="1:5" ht="14.5" x14ac:dyDescent="0.35">
      <c r="A108" s="61" t="s">
        <v>4790</v>
      </c>
      <c r="B108" s="62" t="s">
        <v>4791</v>
      </c>
      <c r="C108" s="60">
        <v>9996</v>
      </c>
      <c r="D108" s="97"/>
      <c r="E108" s="97"/>
    </row>
    <row r="109" spans="1:5" ht="14.5" x14ac:dyDescent="0.35">
      <c r="A109" s="61">
        <v>17</v>
      </c>
      <c r="B109" s="62" t="s">
        <v>4792</v>
      </c>
      <c r="C109" s="60" t="s">
        <v>4793</v>
      </c>
      <c r="D109" s="97"/>
      <c r="E109" s="97"/>
    </row>
    <row r="110" spans="1:5" ht="14.5" x14ac:dyDescent="0.35">
      <c r="A110" s="61" t="s">
        <v>4682</v>
      </c>
      <c r="B110" s="62" t="s">
        <v>4794</v>
      </c>
      <c r="C110" s="60">
        <v>9997</v>
      </c>
      <c r="D110" s="97"/>
      <c r="E110" s="97"/>
    </row>
    <row r="111" spans="1:5" ht="14.5" x14ac:dyDescent="0.35">
      <c r="A111" s="61">
        <v>21</v>
      </c>
      <c r="B111" s="62" t="s">
        <v>4795</v>
      </c>
      <c r="C111" s="60">
        <v>9996</v>
      </c>
      <c r="D111" s="97"/>
      <c r="E111" s="97"/>
    </row>
    <row r="112" spans="1:5" ht="14.5" x14ac:dyDescent="0.35">
      <c r="A112" s="61" t="s">
        <v>4689</v>
      </c>
      <c r="B112" s="62" t="s">
        <v>4796</v>
      </c>
      <c r="C112" s="60">
        <v>9998</v>
      </c>
      <c r="D112" s="97"/>
      <c r="E112" s="97"/>
    </row>
    <row r="113" spans="1:5" ht="14.5" x14ac:dyDescent="0.35">
      <c r="A113" s="61" t="s">
        <v>4691</v>
      </c>
      <c r="B113" s="62" t="s">
        <v>4797</v>
      </c>
      <c r="C113" s="60">
        <v>9996</v>
      </c>
      <c r="D113" s="97"/>
      <c r="E113" s="97"/>
    </row>
    <row r="114" spans="1:5" ht="14.5" x14ac:dyDescent="0.35">
      <c r="A114" s="61" t="s">
        <v>4798</v>
      </c>
      <c r="B114" s="62" t="s">
        <v>4799</v>
      </c>
      <c r="C114" s="60">
        <v>9996</v>
      </c>
      <c r="D114" s="97"/>
      <c r="E114" s="97"/>
    </row>
    <row r="115" spans="1:5" ht="14.5" x14ac:dyDescent="0.35">
      <c r="A115" s="61" t="s">
        <v>4800</v>
      </c>
      <c r="B115" s="62" t="s">
        <v>4801</v>
      </c>
      <c r="C115" s="60">
        <v>9996</v>
      </c>
      <c r="D115" s="97"/>
      <c r="E115" s="97"/>
    </row>
    <row r="116" spans="1:5" ht="14.5" x14ac:dyDescent="0.35">
      <c r="A116" s="61" t="s">
        <v>4802</v>
      </c>
      <c r="B116" s="62" t="s">
        <v>4803</v>
      </c>
      <c r="C116" s="60">
        <v>9996</v>
      </c>
      <c r="D116" s="97"/>
      <c r="E116" s="97"/>
    </row>
    <row r="117" spans="1:5" ht="14.5" x14ac:dyDescent="0.35">
      <c r="A117" s="61" t="s">
        <v>4804</v>
      </c>
      <c r="B117" s="62" t="s">
        <v>4805</v>
      </c>
      <c r="C117" s="60">
        <v>9996</v>
      </c>
      <c r="D117" s="97"/>
      <c r="E117" s="97"/>
    </row>
    <row r="118" spans="1:5" ht="14.5" x14ac:dyDescent="0.35">
      <c r="A118" s="61" t="s">
        <v>4806</v>
      </c>
      <c r="B118" s="62" t="s">
        <v>4807</v>
      </c>
      <c r="C118" s="60">
        <v>9996</v>
      </c>
      <c r="D118" s="97"/>
      <c r="E118" s="97"/>
    </row>
    <row r="119" spans="1:5" ht="14.5" x14ac:dyDescent="0.35">
      <c r="A119" s="61">
        <v>37</v>
      </c>
      <c r="B119" s="62" t="s">
        <v>4808</v>
      </c>
      <c r="C119" s="60">
        <v>9996</v>
      </c>
      <c r="D119" s="97"/>
      <c r="E119" s="97"/>
    </row>
    <row r="120" spans="1:5" ht="14.5" x14ac:dyDescent="0.35">
      <c r="A120" s="61" t="s">
        <v>4698</v>
      </c>
      <c r="B120" s="62" t="s">
        <v>4809</v>
      </c>
      <c r="C120" s="60" t="s">
        <v>4810</v>
      </c>
      <c r="D120" s="97"/>
      <c r="E120" s="97"/>
    </row>
    <row r="121" spans="1:5" ht="14.5" x14ac:dyDescent="0.35">
      <c r="A121" s="273"/>
      <c r="B121" s="98"/>
      <c r="C121" s="97"/>
      <c r="D121" s="97"/>
      <c r="E121" s="97"/>
    </row>
    <row r="122" spans="1:5" ht="14.5" x14ac:dyDescent="0.35">
      <c r="A122" s="57" t="s">
        <v>4659</v>
      </c>
      <c r="B122" s="66" t="s">
        <v>1022</v>
      </c>
      <c r="C122" s="97"/>
      <c r="D122" s="97"/>
      <c r="E122" s="97"/>
    </row>
    <row r="123" spans="1:5" ht="14.5" x14ac:dyDescent="0.35">
      <c r="A123" s="57" t="s">
        <v>4660</v>
      </c>
      <c r="B123" s="62" t="s">
        <v>4811</v>
      </c>
      <c r="C123" s="97"/>
      <c r="D123" s="97"/>
      <c r="E123" s="97"/>
    </row>
    <row r="124" spans="1:5" ht="14.5" x14ac:dyDescent="0.35">
      <c r="A124" s="59" t="s">
        <v>4662</v>
      </c>
      <c r="B124" s="67" t="s">
        <v>4663</v>
      </c>
      <c r="C124" s="97"/>
      <c r="D124" s="97"/>
      <c r="E124" s="97"/>
    </row>
    <row r="125" spans="1:5" ht="14.5" x14ac:dyDescent="0.35">
      <c r="A125" s="61" t="s">
        <v>982</v>
      </c>
      <c r="B125" s="62" t="s">
        <v>4812</v>
      </c>
      <c r="C125" s="97"/>
      <c r="D125" s="97"/>
      <c r="E125" s="97"/>
    </row>
    <row r="126" spans="1:5" ht="26.5" x14ac:dyDescent="0.35">
      <c r="A126" s="816" t="s">
        <v>986</v>
      </c>
      <c r="B126" s="812" t="s">
        <v>4813</v>
      </c>
      <c r="C126" s="97"/>
      <c r="D126" s="97"/>
      <c r="E126" s="97"/>
    </row>
    <row r="127" spans="1:5" ht="14.5" x14ac:dyDescent="0.35">
      <c r="A127" s="814" t="s">
        <v>990</v>
      </c>
      <c r="B127" s="815" t="s">
        <v>4814</v>
      </c>
      <c r="C127" s="97"/>
      <c r="D127" s="97"/>
      <c r="E127" s="97"/>
    </row>
    <row r="128" spans="1:5" ht="14.5" x14ac:dyDescent="0.35">
      <c r="A128" s="273"/>
      <c r="B128" s="98"/>
      <c r="C128" s="97"/>
      <c r="D128" s="97"/>
      <c r="E128" s="97"/>
    </row>
    <row r="129" spans="1:5" ht="14.5" x14ac:dyDescent="0.35">
      <c r="A129" s="102" t="s">
        <v>4659</v>
      </c>
      <c r="B129" s="813" t="s">
        <v>1028</v>
      </c>
      <c r="C129" s="97"/>
      <c r="D129" s="97"/>
      <c r="E129" s="97"/>
    </row>
    <row r="130" spans="1:5" ht="14.5" x14ac:dyDescent="0.35">
      <c r="A130" s="57" t="s">
        <v>4660</v>
      </c>
      <c r="B130" s="62" t="s">
        <v>4815</v>
      </c>
      <c r="C130" s="97"/>
      <c r="D130" s="97"/>
      <c r="E130" s="97"/>
    </row>
    <row r="131" spans="1:5" ht="14.5" x14ac:dyDescent="0.35">
      <c r="A131" s="59" t="s">
        <v>4662</v>
      </c>
      <c r="B131" s="67" t="s">
        <v>4663</v>
      </c>
      <c r="C131" s="97"/>
      <c r="D131" s="97"/>
      <c r="E131" s="97"/>
    </row>
    <row r="132" spans="1:5" ht="14.5" x14ac:dyDescent="0.35">
      <c r="A132" s="61" t="s">
        <v>982</v>
      </c>
      <c r="B132" s="62" t="s">
        <v>4816</v>
      </c>
      <c r="C132" s="97"/>
      <c r="D132" s="97"/>
      <c r="E132" s="97"/>
    </row>
    <row r="133" spans="1:5" ht="14.5" x14ac:dyDescent="0.35">
      <c r="A133" s="61" t="s">
        <v>986</v>
      </c>
      <c r="B133" s="62" t="s">
        <v>4817</v>
      </c>
      <c r="C133" s="97"/>
      <c r="D133" s="97"/>
      <c r="E133" s="97"/>
    </row>
    <row r="134" spans="1:5" ht="26.5" x14ac:dyDescent="0.35">
      <c r="A134" s="61" t="s">
        <v>990</v>
      </c>
      <c r="B134" s="62" t="s">
        <v>4818</v>
      </c>
      <c r="C134" s="97"/>
      <c r="D134" s="97"/>
      <c r="E134" s="97"/>
    </row>
    <row r="135" spans="1:5" ht="14.5" x14ac:dyDescent="0.35">
      <c r="A135" s="61" t="s">
        <v>995</v>
      </c>
      <c r="B135" s="62" t="s">
        <v>4819</v>
      </c>
      <c r="C135" s="97"/>
      <c r="D135" s="97"/>
      <c r="E135" s="97"/>
    </row>
    <row r="136" spans="1:5" ht="14.5" x14ac:dyDescent="0.35">
      <c r="A136" s="61" t="s">
        <v>1001</v>
      </c>
      <c r="B136" s="62" t="s">
        <v>4820</v>
      </c>
      <c r="C136" s="97"/>
      <c r="D136" s="97"/>
      <c r="E136" s="97"/>
    </row>
    <row r="137" spans="1:5" ht="14.5" x14ac:dyDescent="0.35">
      <c r="A137" s="61" t="s">
        <v>1005</v>
      </c>
      <c r="B137" s="62" t="s">
        <v>4821</v>
      </c>
      <c r="C137" s="97"/>
      <c r="D137" s="97"/>
      <c r="E137" s="97"/>
    </row>
    <row r="138" spans="1:5" ht="14.5" x14ac:dyDescent="0.35">
      <c r="A138" s="61" t="s">
        <v>1006</v>
      </c>
      <c r="B138" s="62" t="s">
        <v>4822</v>
      </c>
      <c r="C138" s="97"/>
      <c r="D138" s="97"/>
      <c r="E138" s="97"/>
    </row>
    <row r="139" spans="1:5" ht="14.5" x14ac:dyDescent="0.35">
      <c r="A139" s="61" t="s">
        <v>1022</v>
      </c>
      <c r="B139" s="62" t="s">
        <v>4823</v>
      </c>
      <c r="C139" s="97"/>
      <c r="D139" s="97"/>
      <c r="E139" s="97"/>
    </row>
    <row r="140" spans="1:5" ht="14.5" x14ac:dyDescent="0.35">
      <c r="A140" s="61" t="s">
        <v>1028</v>
      </c>
      <c r="B140" s="62" t="s">
        <v>4824</v>
      </c>
      <c r="C140" s="97"/>
      <c r="D140" s="97"/>
      <c r="E140" s="97"/>
    </row>
    <row r="141" spans="1:5" ht="14.5" x14ac:dyDescent="0.35">
      <c r="A141" s="61" t="s">
        <v>4780</v>
      </c>
      <c r="B141" s="62" t="s">
        <v>4825</v>
      </c>
      <c r="C141" s="97"/>
      <c r="D141" s="97"/>
      <c r="E141" s="97"/>
    </row>
    <row r="142" spans="1:5" ht="14.5" x14ac:dyDescent="0.35">
      <c r="A142" s="61">
        <v>11</v>
      </c>
      <c r="B142" s="62" t="s">
        <v>4826</v>
      </c>
      <c r="C142" s="97"/>
      <c r="D142" s="97"/>
      <c r="E142" s="97"/>
    </row>
    <row r="143" spans="1:5" ht="14.5" x14ac:dyDescent="0.35">
      <c r="A143" s="61">
        <v>12</v>
      </c>
      <c r="B143" s="62" t="s">
        <v>4827</v>
      </c>
      <c r="C143" s="97"/>
      <c r="D143" s="97"/>
      <c r="E143" s="97"/>
    </row>
    <row r="144" spans="1:5" ht="28.5" customHeight="1" x14ac:dyDescent="0.35">
      <c r="A144" s="61">
        <v>13</v>
      </c>
      <c r="B144" s="62" t="s">
        <v>4828</v>
      </c>
      <c r="C144" s="97"/>
      <c r="D144" s="97"/>
      <c r="E144" s="97"/>
    </row>
    <row r="145" spans="1:5" ht="14.5" x14ac:dyDescent="0.35">
      <c r="A145" s="64"/>
      <c r="B145" s="65"/>
      <c r="C145" s="97"/>
      <c r="D145" s="97"/>
      <c r="E145" s="97"/>
    </row>
    <row r="146" spans="1:5" ht="14.5" x14ac:dyDescent="0.35">
      <c r="A146" s="57" t="s">
        <v>4659</v>
      </c>
      <c r="B146" s="66" t="s">
        <v>4780</v>
      </c>
      <c r="C146" s="97"/>
      <c r="D146" s="97"/>
      <c r="E146" s="97"/>
    </row>
    <row r="147" spans="1:5" ht="14.5" x14ac:dyDescent="0.35">
      <c r="A147" s="57" t="s">
        <v>4660</v>
      </c>
      <c r="B147" s="62" t="s">
        <v>4829</v>
      </c>
      <c r="C147" s="97"/>
      <c r="D147" s="97"/>
      <c r="E147" s="97"/>
    </row>
    <row r="148" spans="1:5" ht="14.5" x14ac:dyDescent="0.35">
      <c r="A148" s="59" t="s">
        <v>4662</v>
      </c>
      <c r="B148" s="67" t="s">
        <v>4663</v>
      </c>
      <c r="C148" s="97"/>
      <c r="D148" s="97"/>
      <c r="E148" s="97"/>
    </row>
    <row r="149" spans="1:5" ht="14.5" x14ac:dyDescent="0.35">
      <c r="A149" s="61" t="s">
        <v>982</v>
      </c>
      <c r="B149" s="62" t="s">
        <v>4830</v>
      </c>
      <c r="C149" s="97"/>
      <c r="D149" s="97"/>
      <c r="E149" s="97"/>
    </row>
    <row r="150" spans="1:5" ht="14.5" x14ac:dyDescent="0.35">
      <c r="A150" s="61" t="s">
        <v>986</v>
      </c>
      <c r="B150" s="62" t="s">
        <v>4831</v>
      </c>
      <c r="C150" s="97"/>
      <c r="D150" s="97"/>
      <c r="E150" s="97"/>
    </row>
    <row r="151" spans="1:5" ht="14.5" x14ac:dyDescent="0.35">
      <c r="A151" s="61" t="s">
        <v>990</v>
      </c>
      <c r="B151" s="62" t="s">
        <v>4832</v>
      </c>
      <c r="C151" s="97"/>
      <c r="D151" s="97"/>
      <c r="E151" s="97"/>
    </row>
    <row r="152" spans="1:5" ht="14.5" x14ac:dyDescent="0.35">
      <c r="A152" s="61">
        <v>11</v>
      </c>
      <c r="B152" s="62" t="s">
        <v>4826</v>
      </c>
      <c r="C152" s="97"/>
      <c r="D152" s="97"/>
      <c r="E152" s="97"/>
    </row>
    <row r="153" spans="1:5" ht="14.5" x14ac:dyDescent="0.35">
      <c r="A153" s="61">
        <v>12</v>
      </c>
      <c r="B153" s="62" t="s">
        <v>4827</v>
      </c>
      <c r="C153" s="97"/>
      <c r="D153" s="97"/>
      <c r="E153" s="97"/>
    </row>
    <row r="154" spans="1:5" ht="14.5" x14ac:dyDescent="0.35">
      <c r="A154" s="64"/>
      <c r="B154" s="65"/>
      <c r="C154" s="97"/>
      <c r="D154" s="97"/>
      <c r="E154" s="97"/>
    </row>
    <row r="155" spans="1:5" ht="14.5" x14ac:dyDescent="0.35">
      <c r="A155" s="57" t="s">
        <v>4659</v>
      </c>
      <c r="B155" s="66" t="s">
        <v>4782</v>
      </c>
      <c r="C155" s="97"/>
      <c r="D155" s="97"/>
      <c r="E155" s="97"/>
    </row>
    <row r="156" spans="1:5" ht="14.5" x14ac:dyDescent="0.35">
      <c r="A156" s="57" t="s">
        <v>4660</v>
      </c>
      <c r="B156" s="62" t="s">
        <v>4833</v>
      </c>
      <c r="C156" s="97"/>
      <c r="D156" s="97"/>
      <c r="E156" s="97"/>
    </row>
    <row r="157" spans="1:5" ht="14.5" x14ac:dyDescent="0.35">
      <c r="A157" s="59" t="s">
        <v>4662</v>
      </c>
      <c r="B157" s="67" t="s">
        <v>4663</v>
      </c>
      <c r="C157" s="97"/>
      <c r="D157" s="97"/>
      <c r="E157" s="97"/>
    </row>
    <row r="158" spans="1:5" ht="14.5" x14ac:dyDescent="0.35">
      <c r="A158" s="61" t="s">
        <v>982</v>
      </c>
      <c r="B158" s="62" t="s">
        <v>4834</v>
      </c>
      <c r="C158" s="97"/>
      <c r="D158" s="97"/>
      <c r="E158" s="97"/>
    </row>
    <row r="159" spans="1:5" ht="14.5" x14ac:dyDescent="0.35">
      <c r="A159" s="61" t="s">
        <v>986</v>
      </c>
      <c r="B159" s="62" t="s">
        <v>4746</v>
      </c>
      <c r="C159" s="97"/>
      <c r="D159" s="97"/>
      <c r="E159" s="97"/>
    </row>
    <row r="160" spans="1:5" ht="14.5" x14ac:dyDescent="0.35">
      <c r="A160" s="61" t="s">
        <v>990</v>
      </c>
      <c r="B160" s="62" t="s">
        <v>4748</v>
      </c>
      <c r="C160" s="97"/>
      <c r="D160" s="97"/>
      <c r="E160" s="97"/>
    </row>
    <row r="161" spans="1:5" ht="14.5" x14ac:dyDescent="0.35">
      <c r="A161" s="61" t="s">
        <v>995</v>
      </c>
      <c r="B161" s="62" t="s">
        <v>4741</v>
      </c>
      <c r="C161" s="97"/>
      <c r="D161" s="97"/>
      <c r="E161" s="97"/>
    </row>
    <row r="162" spans="1:5" ht="14.5" x14ac:dyDescent="0.35">
      <c r="A162" s="61" t="s">
        <v>1001</v>
      </c>
      <c r="B162" s="62" t="s">
        <v>4835</v>
      </c>
      <c r="C162" s="97"/>
      <c r="D162" s="97"/>
      <c r="E162" s="97"/>
    </row>
    <row r="163" spans="1:5" ht="14.5" x14ac:dyDescent="0.35">
      <c r="A163" s="64"/>
      <c r="B163" s="65"/>
      <c r="C163" s="97"/>
      <c r="D163" s="97"/>
      <c r="E163" s="97"/>
    </row>
    <row r="164" spans="1:5" ht="14.5" x14ac:dyDescent="0.35">
      <c r="A164" s="57" t="s">
        <v>4659</v>
      </c>
      <c r="B164" s="66" t="s">
        <v>4672</v>
      </c>
      <c r="C164" s="97"/>
      <c r="D164" s="97"/>
      <c r="E164" s="97"/>
    </row>
    <row r="165" spans="1:5" ht="14.5" x14ac:dyDescent="0.35">
      <c r="A165" s="57" t="s">
        <v>4660</v>
      </c>
      <c r="B165" s="62" t="s">
        <v>4836</v>
      </c>
      <c r="C165" s="97"/>
      <c r="D165" s="97"/>
      <c r="E165" s="97"/>
    </row>
    <row r="166" spans="1:5" ht="14.5" x14ac:dyDescent="0.35">
      <c r="A166" s="59" t="s">
        <v>4662</v>
      </c>
      <c r="B166" s="67" t="s">
        <v>4663</v>
      </c>
      <c r="C166" s="97"/>
      <c r="D166" s="97"/>
      <c r="E166" s="97"/>
    </row>
    <row r="167" spans="1:5" ht="14.5" x14ac:dyDescent="0.35">
      <c r="A167" s="61" t="s">
        <v>982</v>
      </c>
      <c r="B167" s="62" t="s">
        <v>4837</v>
      </c>
      <c r="C167" s="97"/>
      <c r="D167" s="97"/>
      <c r="E167" s="97"/>
    </row>
    <row r="168" spans="1:5" ht="14.5" x14ac:dyDescent="0.35">
      <c r="A168" s="61" t="s">
        <v>986</v>
      </c>
      <c r="B168" s="62" t="s">
        <v>4838</v>
      </c>
      <c r="C168" s="97"/>
      <c r="D168" s="97"/>
      <c r="E168" s="97"/>
    </row>
    <row r="169" spans="1:5" ht="14.5" x14ac:dyDescent="0.35">
      <c r="A169" s="61" t="s">
        <v>990</v>
      </c>
      <c r="B169" s="62" t="s">
        <v>4839</v>
      </c>
      <c r="C169" s="97"/>
      <c r="D169" s="97"/>
      <c r="E169" s="97"/>
    </row>
    <row r="170" spans="1:5" ht="14.5" x14ac:dyDescent="0.35">
      <c r="A170" s="61" t="s">
        <v>995</v>
      </c>
      <c r="B170" s="62" t="s">
        <v>4840</v>
      </c>
      <c r="C170" s="97"/>
      <c r="D170" s="97"/>
      <c r="E170" s="97"/>
    </row>
    <row r="171" spans="1:5" ht="14.5" x14ac:dyDescent="0.35">
      <c r="A171" s="61" t="s">
        <v>1001</v>
      </c>
      <c r="B171" s="62" t="s">
        <v>4841</v>
      </c>
      <c r="C171" s="97"/>
      <c r="D171" s="97"/>
      <c r="E171" s="97"/>
    </row>
    <row r="172" spans="1:5" ht="14.5" x14ac:dyDescent="0.35">
      <c r="A172" s="61" t="s">
        <v>1005</v>
      </c>
      <c r="B172" s="62" t="s">
        <v>4842</v>
      </c>
      <c r="C172" s="97"/>
      <c r="D172" s="97"/>
      <c r="E172" s="97"/>
    </row>
    <row r="173" spans="1:5" ht="14.5" x14ac:dyDescent="0.35">
      <c r="A173" s="61" t="s">
        <v>1006</v>
      </c>
      <c r="B173" s="62" t="s">
        <v>4843</v>
      </c>
      <c r="C173" s="97"/>
      <c r="D173" s="97"/>
      <c r="E173" s="97"/>
    </row>
    <row r="174" spans="1:5" ht="14.5" x14ac:dyDescent="0.35">
      <c r="A174" s="61" t="s">
        <v>1022</v>
      </c>
      <c r="B174" s="62" t="s">
        <v>4844</v>
      </c>
      <c r="C174" s="97"/>
      <c r="D174" s="97"/>
      <c r="E174" s="97"/>
    </row>
    <row r="175" spans="1:5" ht="14.5" x14ac:dyDescent="0.35">
      <c r="A175" s="61" t="s">
        <v>1028</v>
      </c>
      <c r="B175" s="62" t="s">
        <v>4845</v>
      </c>
      <c r="C175" s="97"/>
      <c r="D175" s="97"/>
      <c r="E175" s="97"/>
    </row>
    <row r="176" spans="1:5" ht="14.5" x14ac:dyDescent="0.35">
      <c r="A176" s="61">
        <v>10</v>
      </c>
      <c r="B176" s="62" t="s">
        <v>4846</v>
      </c>
      <c r="C176" s="97"/>
      <c r="D176" s="97"/>
      <c r="E176" s="97"/>
    </row>
    <row r="177" spans="1:5" ht="14.5" x14ac:dyDescent="0.35">
      <c r="A177" s="61" t="s">
        <v>4847</v>
      </c>
      <c r="B177" s="62" t="s">
        <v>4848</v>
      </c>
      <c r="C177" s="97"/>
      <c r="D177" s="97"/>
      <c r="E177" s="97"/>
    </row>
    <row r="178" spans="1:5" ht="14.5" x14ac:dyDescent="0.35">
      <c r="A178" s="58"/>
      <c r="B178" s="65"/>
      <c r="C178" s="97"/>
      <c r="D178" s="97"/>
      <c r="E178" s="97"/>
    </row>
    <row r="179" spans="1:5" ht="14.5" x14ac:dyDescent="0.35">
      <c r="A179" s="57" t="s">
        <v>4659</v>
      </c>
      <c r="B179" s="66" t="s">
        <v>4674</v>
      </c>
      <c r="C179" s="97"/>
      <c r="D179" s="97"/>
      <c r="E179" s="97"/>
    </row>
    <row r="180" spans="1:5" ht="14.5" x14ac:dyDescent="0.35">
      <c r="A180" s="57" t="s">
        <v>4660</v>
      </c>
      <c r="B180" s="62" t="s">
        <v>4849</v>
      </c>
      <c r="C180" s="97"/>
      <c r="D180" s="97"/>
      <c r="E180" s="97"/>
    </row>
    <row r="181" spans="1:5" ht="14.5" x14ac:dyDescent="0.35">
      <c r="A181" s="59" t="s">
        <v>4662</v>
      </c>
      <c r="B181" s="67" t="s">
        <v>4663</v>
      </c>
      <c r="C181" s="97"/>
      <c r="D181" s="97"/>
      <c r="E181" s="97"/>
    </row>
    <row r="182" spans="1:5" ht="14.5" x14ac:dyDescent="0.35">
      <c r="A182" s="1192" t="s">
        <v>4850</v>
      </c>
      <c r="B182" s="1192"/>
      <c r="C182" s="97"/>
      <c r="D182" s="97"/>
      <c r="E182" s="97"/>
    </row>
    <row r="183" spans="1:5" ht="14.5" x14ac:dyDescent="0.35">
      <c r="A183" s="1196" t="s">
        <v>4851</v>
      </c>
      <c r="B183" s="1197"/>
      <c r="C183" s="97"/>
      <c r="D183" s="97"/>
      <c r="E183" s="97"/>
    </row>
    <row r="184" spans="1:5" ht="14.5" x14ac:dyDescent="0.35">
      <c r="A184" s="103"/>
      <c r="B184" s="104"/>
      <c r="C184" s="97"/>
      <c r="D184" s="97"/>
      <c r="E184" s="97"/>
    </row>
    <row r="185" spans="1:5" ht="14.5" x14ac:dyDescent="0.35">
      <c r="A185" s="57" t="s">
        <v>4659</v>
      </c>
      <c r="B185" s="66" t="s">
        <v>4786</v>
      </c>
      <c r="C185" s="97"/>
      <c r="D185" s="97"/>
      <c r="E185" s="97"/>
    </row>
    <row r="186" spans="1:5" ht="14.5" x14ac:dyDescent="0.35">
      <c r="A186" s="57" t="s">
        <v>4660</v>
      </c>
      <c r="B186" s="62" t="s">
        <v>4852</v>
      </c>
      <c r="C186" s="97"/>
      <c r="D186" s="97"/>
      <c r="E186" s="97"/>
    </row>
    <row r="187" spans="1:5" ht="14.5" x14ac:dyDescent="0.35">
      <c r="A187" s="59" t="s">
        <v>4662</v>
      </c>
      <c r="B187" s="67" t="s">
        <v>4663</v>
      </c>
      <c r="C187" s="97"/>
      <c r="D187" s="97"/>
      <c r="E187" s="97"/>
    </row>
    <row r="188" spans="1:5" ht="14.5" x14ac:dyDescent="0.35">
      <c r="A188" s="61" t="s">
        <v>4726</v>
      </c>
      <c r="B188" s="62" t="s">
        <v>4853</v>
      </c>
      <c r="C188" s="97"/>
      <c r="D188" s="97"/>
      <c r="E188" s="97"/>
    </row>
    <row r="189" spans="1:5" ht="14.5" x14ac:dyDescent="0.35">
      <c r="A189" s="61" t="s">
        <v>168</v>
      </c>
      <c r="B189" s="62" t="s">
        <v>4854</v>
      </c>
      <c r="C189" s="97"/>
      <c r="D189" s="97"/>
      <c r="E189" s="97"/>
    </row>
    <row r="190" spans="1:5" ht="14.5" x14ac:dyDescent="0.35">
      <c r="A190" s="61" t="s">
        <v>4855</v>
      </c>
      <c r="B190" s="66" t="s">
        <v>4856</v>
      </c>
      <c r="C190" s="97"/>
      <c r="D190" s="97"/>
      <c r="E190" s="97"/>
    </row>
    <row r="191" spans="1:5" ht="14.5" x14ac:dyDescent="0.35">
      <c r="A191" s="61" t="s">
        <v>1278</v>
      </c>
      <c r="B191" s="66" t="s">
        <v>4857</v>
      </c>
      <c r="C191" s="97"/>
      <c r="D191" s="97"/>
      <c r="E191" s="97"/>
    </row>
    <row r="192" spans="1:5" ht="14.5" x14ac:dyDescent="0.35">
      <c r="A192" s="61" t="s">
        <v>1276</v>
      </c>
      <c r="B192" s="66" t="s">
        <v>4858</v>
      </c>
      <c r="C192" s="97"/>
      <c r="D192" s="97"/>
      <c r="E192" s="97"/>
    </row>
    <row r="193" spans="1:5" ht="14.5" x14ac:dyDescent="0.35">
      <c r="A193" s="61" t="s">
        <v>4859</v>
      </c>
      <c r="B193" s="66" t="s">
        <v>4860</v>
      </c>
      <c r="C193" s="97"/>
      <c r="D193" s="97"/>
      <c r="E193" s="97"/>
    </row>
    <row r="194" spans="1:5" ht="14.5" x14ac:dyDescent="0.35">
      <c r="A194" s="61" t="s">
        <v>4861</v>
      </c>
      <c r="B194" s="66" t="s">
        <v>4862</v>
      </c>
      <c r="C194" s="97"/>
      <c r="D194" s="97"/>
      <c r="E194" s="97"/>
    </row>
    <row r="195" spans="1:5" ht="14.5" x14ac:dyDescent="0.35">
      <c r="A195" s="61" t="s">
        <v>4863</v>
      </c>
      <c r="B195" s="66" t="s">
        <v>4864</v>
      </c>
      <c r="C195" s="97"/>
      <c r="D195" s="97"/>
      <c r="E195" s="97"/>
    </row>
    <row r="196" spans="1:5" ht="14.5" x14ac:dyDescent="0.35">
      <c r="A196" s="61" t="s">
        <v>4865</v>
      </c>
      <c r="B196" s="66" t="s">
        <v>4866</v>
      </c>
      <c r="C196" s="97"/>
      <c r="D196" s="97"/>
      <c r="E196" s="97"/>
    </row>
    <row r="197" spans="1:5" ht="14.5" x14ac:dyDescent="0.35">
      <c r="A197" s="61" t="s">
        <v>4867</v>
      </c>
      <c r="B197" s="66" t="s">
        <v>4868</v>
      </c>
      <c r="C197" s="97"/>
      <c r="D197" s="97"/>
      <c r="E197" s="97"/>
    </row>
    <row r="198" spans="1:5" ht="14.5" x14ac:dyDescent="0.35">
      <c r="A198" s="61" t="s">
        <v>4869</v>
      </c>
      <c r="B198" s="66" t="s">
        <v>4870</v>
      </c>
      <c r="C198" s="97"/>
      <c r="D198" s="97"/>
      <c r="E198" s="97"/>
    </row>
    <row r="199" spans="1:5" ht="14.5" x14ac:dyDescent="0.35">
      <c r="A199" s="61">
        <v>3001</v>
      </c>
      <c r="B199" s="62" t="s">
        <v>4871</v>
      </c>
      <c r="C199" s="97"/>
      <c r="D199" s="97"/>
      <c r="E199" s="97"/>
    </row>
    <row r="200" spans="1:5" ht="14.5" x14ac:dyDescent="0.35">
      <c r="A200" s="103"/>
      <c r="B200" s="104"/>
      <c r="C200" s="97"/>
      <c r="D200" s="97"/>
      <c r="E200" s="97"/>
    </row>
    <row r="201" spans="1:5" ht="14.5" x14ac:dyDescent="0.35">
      <c r="A201" s="57" t="s">
        <v>4659</v>
      </c>
      <c r="B201" s="66" t="s">
        <v>4788</v>
      </c>
      <c r="C201" s="97"/>
      <c r="D201" s="97"/>
      <c r="E201" s="97"/>
    </row>
    <row r="202" spans="1:5" ht="14.5" x14ac:dyDescent="0.35">
      <c r="A202" s="57" t="s">
        <v>4660</v>
      </c>
      <c r="B202" s="62" t="s">
        <v>4872</v>
      </c>
      <c r="C202" s="97"/>
      <c r="D202" s="97"/>
      <c r="E202" s="97"/>
    </row>
    <row r="203" spans="1:5" ht="14.5" x14ac:dyDescent="0.35">
      <c r="A203" s="59" t="s">
        <v>4662</v>
      </c>
      <c r="B203" s="67" t="s">
        <v>4663</v>
      </c>
      <c r="C203" s="97"/>
      <c r="D203" s="97"/>
      <c r="E203" s="97"/>
    </row>
    <row r="204" spans="1:5" ht="14.5" x14ac:dyDescent="0.35">
      <c r="A204" s="61" t="s">
        <v>4726</v>
      </c>
      <c r="B204" s="62" t="s">
        <v>4873</v>
      </c>
      <c r="C204" s="97"/>
      <c r="D204" s="97"/>
      <c r="E204" s="97"/>
    </row>
    <row r="205" spans="1:5" ht="14.5" x14ac:dyDescent="0.35">
      <c r="A205" s="61" t="s">
        <v>4855</v>
      </c>
      <c r="B205" s="62" t="s">
        <v>4874</v>
      </c>
      <c r="C205" s="97"/>
      <c r="D205" s="97"/>
      <c r="E205" s="97"/>
    </row>
    <row r="206" spans="1:5" ht="14.5" x14ac:dyDescent="0.35">
      <c r="A206" s="61" t="s">
        <v>4732</v>
      </c>
      <c r="B206" s="62" t="s">
        <v>4875</v>
      </c>
      <c r="C206" s="97"/>
      <c r="D206" s="97"/>
      <c r="E206" s="97"/>
    </row>
    <row r="207" spans="1:5" ht="26.5" x14ac:dyDescent="0.35">
      <c r="A207" s="61" t="s">
        <v>4861</v>
      </c>
      <c r="B207" s="62" t="s">
        <v>4876</v>
      </c>
      <c r="C207" s="97"/>
      <c r="D207" s="97"/>
      <c r="E207" s="97"/>
    </row>
    <row r="208" spans="1:5" ht="26.5" x14ac:dyDescent="0.35">
      <c r="A208" s="61" t="s">
        <v>4863</v>
      </c>
      <c r="B208" s="62" t="s">
        <v>4877</v>
      </c>
      <c r="C208" s="97"/>
      <c r="D208" s="97"/>
      <c r="E208" s="97"/>
    </row>
    <row r="209" spans="1:5" ht="14.5" x14ac:dyDescent="0.35">
      <c r="A209" s="61" t="s">
        <v>4865</v>
      </c>
      <c r="B209" s="62" t="s">
        <v>4878</v>
      </c>
      <c r="C209" s="97"/>
      <c r="D209" s="97"/>
      <c r="E209" s="97"/>
    </row>
    <row r="210" spans="1:5" ht="14.5" x14ac:dyDescent="0.35">
      <c r="A210" s="61" t="s">
        <v>4867</v>
      </c>
      <c r="B210" s="62" t="s">
        <v>4879</v>
      </c>
      <c r="C210" s="97"/>
      <c r="D210" s="97"/>
      <c r="E210" s="97"/>
    </row>
    <row r="211" spans="1:5" ht="14.5" x14ac:dyDescent="0.35">
      <c r="A211" s="61" t="s">
        <v>4869</v>
      </c>
      <c r="B211" s="62" t="s">
        <v>4880</v>
      </c>
      <c r="C211" s="97"/>
      <c r="D211" s="97"/>
      <c r="E211" s="97"/>
    </row>
    <row r="212" spans="1:5" ht="14.5" x14ac:dyDescent="0.35">
      <c r="A212" s="61" t="s">
        <v>4881</v>
      </c>
      <c r="B212" s="62" t="s">
        <v>4882</v>
      </c>
      <c r="C212" s="97"/>
      <c r="D212" s="97"/>
      <c r="E212" s="97"/>
    </row>
    <row r="213" spans="1:5" ht="14.5" x14ac:dyDescent="0.35">
      <c r="A213" s="61">
        <v>2007</v>
      </c>
      <c r="B213" s="62" t="s">
        <v>4883</v>
      </c>
      <c r="C213" s="97"/>
      <c r="D213" s="97"/>
      <c r="E213" s="97"/>
    </row>
    <row r="214" spans="1:5" ht="14.5" x14ac:dyDescent="0.35">
      <c r="A214" s="61">
        <v>2010</v>
      </c>
      <c r="B214" s="62" t="s">
        <v>4884</v>
      </c>
      <c r="C214" s="97"/>
      <c r="D214" s="97"/>
      <c r="E214" s="97"/>
    </row>
    <row r="215" spans="1:5" ht="14.5" x14ac:dyDescent="0.35">
      <c r="A215" s="61" t="s">
        <v>1782</v>
      </c>
      <c r="B215" s="62" t="s">
        <v>4885</v>
      </c>
      <c r="C215" s="97"/>
      <c r="D215" s="97"/>
      <c r="E215" s="97"/>
    </row>
    <row r="216" spans="1:5" ht="14.5" x14ac:dyDescent="0.35">
      <c r="A216" s="61" t="s">
        <v>4886</v>
      </c>
      <c r="B216" s="62" t="s">
        <v>4887</v>
      </c>
      <c r="C216" s="97"/>
      <c r="D216" s="97"/>
      <c r="E216" s="97"/>
    </row>
    <row r="217" spans="1:5" ht="14.5" x14ac:dyDescent="0.35">
      <c r="A217" s="61" t="s">
        <v>4888</v>
      </c>
      <c r="B217" s="62" t="s">
        <v>4889</v>
      </c>
      <c r="C217" s="97"/>
      <c r="D217" s="97"/>
      <c r="E217" s="97"/>
    </row>
    <row r="218" spans="1:5" ht="14.5" x14ac:dyDescent="0.35">
      <c r="A218" s="61" t="s">
        <v>1762</v>
      </c>
      <c r="B218" s="62" t="s">
        <v>4890</v>
      </c>
      <c r="C218" s="97"/>
      <c r="D218" s="97"/>
      <c r="E218" s="97"/>
    </row>
    <row r="219" spans="1:5" ht="14.5" x14ac:dyDescent="0.35">
      <c r="A219" s="61" t="s">
        <v>4891</v>
      </c>
      <c r="B219" s="62" t="s">
        <v>4892</v>
      </c>
      <c r="C219" s="97"/>
      <c r="D219" s="97"/>
      <c r="E219" s="97"/>
    </row>
    <row r="220" spans="1:5" ht="14.5" x14ac:dyDescent="0.35">
      <c r="A220" s="61" t="s">
        <v>4893</v>
      </c>
      <c r="B220" s="62" t="s">
        <v>4894</v>
      </c>
      <c r="C220" s="97"/>
      <c r="D220" s="97"/>
      <c r="E220" s="97"/>
    </row>
    <row r="221" spans="1:5" ht="14.5" x14ac:dyDescent="0.35">
      <c r="A221" s="61" t="s">
        <v>1917</v>
      </c>
      <c r="B221" s="62" t="s">
        <v>4895</v>
      </c>
      <c r="C221" s="97"/>
      <c r="D221" s="97"/>
      <c r="E221" s="97"/>
    </row>
    <row r="222" spans="1:5" ht="14.5" x14ac:dyDescent="0.35">
      <c r="A222" s="61" t="s">
        <v>1786</v>
      </c>
      <c r="B222" s="62" t="s">
        <v>4896</v>
      </c>
      <c r="C222" s="97"/>
      <c r="D222" s="97"/>
      <c r="E222" s="97"/>
    </row>
    <row r="223" spans="1:5" ht="14.5" x14ac:dyDescent="0.35">
      <c r="A223" s="61" t="s">
        <v>4897</v>
      </c>
      <c r="B223" s="62" t="s">
        <v>4898</v>
      </c>
      <c r="C223" s="97"/>
      <c r="D223" s="97"/>
      <c r="E223" s="97"/>
    </row>
    <row r="224" spans="1:5" ht="14.5" x14ac:dyDescent="0.35">
      <c r="A224" s="61" t="s">
        <v>4899</v>
      </c>
      <c r="B224" s="62" t="s">
        <v>4900</v>
      </c>
      <c r="C224" s="97"/>
      <c r="D224" s="97"/>
      <c r="E224" s="97"/>
    </row>
    <row r="225" spans="1:5" ht="14.5" x14ac:dyDescent="0.35">
      <c r="A225" s="61" t="s">
        <v>4901</v>
      </c>
      <c r="B225" s="62" t="s">
        <v>4902</v>
      </c>
      <c r="C225" s="97"/>
      <c r="D225" s="97"/>
      <c r="E225" s="97"/>
    </row>
    <row r="226" spans="1:5" ht="14.5" x14ac:dyDescent="0.35">
      <c r="A226" s="61" t="s">
        <v>715</v>
      </c>
      <c r="B226" s="62" t="s">
        <v>4903</v>
      </c>
      <c r="C226" s="97"/>
      <c r="D226" s="97"/>
      <c r="E226" s="97"/>
    </row>
    <row r="227" spans="1:5" ht="14.5" x14ac:dyDescent="0.35">
      <c r="A227" s="61" t="s">
        <v>4904</v>
      </c>
      <c r="B227" s="62" t="s">
        <v>4905</v>
      </c>
      <c r="C227" s="97"/>
      <c r="D227" s="97"/>
      <c r="E227" s="97"/>
    </row>
    <row r="228" spans="1:5" ht="14.5" x14ac:dyDescent="0.35">
      <c r="A228" s="61" t="s">
        <v>4906</v>
      </c>
      <c r="B228" s="62" t="s">
        <v>4907</v>
      </c>
      <c r="C228" s="97"/>
      <c r="D228" s="97"/>
      <c r="E228" s="97"/>
    </row>
    <row r="229" spans="1:5" ht="14.5" x14ac:dyDescent="0.35">
      <c r="A229" s="61" t="s">
        <v>4908</v>
      </c>
      <c r="B229" s="62" t="s">
        <v>4909</v>
      </c>
      <c r="C229" s="97"/>
      <c r="D229" s="97"/>
      <c r="E229" s="97"/>
    </row>
    <row r="230" spans="1:5" ht="14.5" x14ac:dyDescent="0.35">
      <c r="A230" s="61" t="s">
        <v>4910</v>
      </c>
      <c r="B230" s="62" t="s">
        <v>4911</v>
      </c>
      <c r="C230" s="97"/>
      <c r="D230" s="97"/>
      <c r="E230" s="97"/>
    </row>
    <row r="231" spans="1:5" ht="14.5" x14ac:dyDescent="0.35">
      <c r="A231" s="61" t="s">
        <v>1468</v>
      </c>
      <c r="B231" s="62" t="s">
        <v>4912</v>
      </c>
      <c r="C231" s="97"/>
      <c r="D231" s="97"/>
      <c r="E231" s="97"/>
    </row>
    <row r="232" spans="1:5" ht="14.5" x14ac:dyDescent="0.35">
      <c r="A232" s="61" t="s">
        <v>1463</v>
      </c>
      <c r="B232" s="62" t="s">
        <v>4913</v>
      </c>
      <c r="C232" s="97"/>
      <c r="D232" s="97"/>
      <c r="E232" s="97"/>
    </row>
    <row r="233" spans="1:5" ht="14.5" x14ac:dyDescent="0.35">
      <c r="A233" s="61" t="s">
        <v>4914</v>
      </c>
      <c r="B233" s="62" t="s">
        <v>4915</v>
      </c>
      <c r="C233" s="97"/>
      <c r="D233" s="97"/>
      <c r="E233" s="97"/>
    </row>
    <row r="234" spans="1:5" ht="14.5" x14ac:dyDescent="0.35">
      <c r="A234" s="61" t="s">
        <v>4916</v>
      </c>
      <c r="B234" s="62" t="s">
        <v>4917</v>
      </c>
      <c r="C234" s="97"/>
      <c r="D234" s="97"/>
      <c r="E234" s="97"/>
    </row>
    <row r="235" spans="1:5" ht="14.5" x14ac:dyDescent="0.35">
      <c r="A235" s="61" t="s">
        <v>1479</v>
      </c>
      <c r="B235" s="62" t="s">
        <v>4918</v>
      </c>
      <c r="C235" s="97"/>
      <c r="D235" s="97"/>
      <c r="E235" s="97"/>
    </row>
    <row r="236" spans="1:5" ht="14.5" x14ac:dyDescent="0.35">
      <c r="A236" s="61" t="s">
        <v>4919</v>
      </c>
      <c r="B236" s="62" t="s">
        <v>4920</v>
      </c>
      <c r="C236" s="97"/>
      <c r="D236" s="97"/>
      <c r="E236" s="97"/>
    </row>
    <row r="237" spans="1:5" ht="14.5" x14ac:dyDescent="0.35">
      <c r="A237" s="61" t="s">
        <v>4921</v>
      </c>
      <c r="B237" s="62" t="s">
        <v>4922</v>
      </c>
      <c r="C237" s="97"/>
      <c r="D237" s="97"/>
      <c r="E237" s="97"/>
    </row>
    <row r="238" spans="1:5" ht="14.5" x14ac:dyDescent="0.35">
      <c r="A238" s="61" t="s">
        <v>4923</v>
      </c>
      <c r="B238" s="62" t="s">
        <v>4924</v>
      </c>
      <c r="C238" s="97"/>
      <c r="D238" s="97"/>
      <c r="E238" s="97"/>
    </row>
    <row r="239" spans="1:5" ht="14.5" x14ac:dyDescent="0.35">
      <c r="A239" s="61" t="s">
        <v>4925</v>
      </c>
      <c r="B239" s="62" t="s">
        <v>4926</v>
      </c>
      <c r="C239" s="97"/>
      <c r="D239" s="97"/>
      <c r="E239" s="97"/>
    </row>
    <row r="240" spans="1:5" ht="14.5" x14ac:dyDescent="0.35">
      <c r="A240" s="61" t="s">
        <v>4927</v>
      </c>
      <c r="B240" s="62" t="s">
        <v>4928</v>
      </c>
      <c r="C240" s="97"/>
      <c r="D240" s="97"/>
      <c r="E240" s="97"/>
    </row>
    <row r="241" spans="1:5" ht="14.5" x14ac:dyDescent="0.35">
      <c r="A241" s="61" t="s">
        <v>4929</v>
      </c>
      <c r="B241" s="62" t="s">
        <v>4930</v>
      </c>
      <c r="C241" s="97"/>
      <c r="D241" s="97"/>
      <c r="E241" s="97"/>
    </row>
    <row r="242" spans="1:5" ht="14.5" x14ac:dyDescent="0.35">
      <c r="A242" s="61" t="s">
        <v>4931</v>
      </c>
      <c r="B242" s="62" t="s">
        <v>4932</v>
      </c>
      <c r="C242" s="97"/>
      <c r="D242" s="97"/>
      <c r="E242" s="97"/>
    </row>
    <row r="243" spans="1:5" ht="14.5" x14ac:dyDescent="0.35">
      <c r="A243" s="61" t="s">
        <v>4933</v>
      </c>
      <c r="B243" s="62" t="s">
        <v>4934</v>
      </c>
      <c r="C243" s="97"/>
      <c r="D243" s="97"/>
      <c r="E243" s="97"/>
    </row>
    <row r="244" spans="1:5" ht="14.5" x14ac:dyDescent="0.35">
      <c r="A244" s="61" t="s">
        <v>4935</v>
      </c>
      <c r="B244" s="62" t="s">
        <v>4936</v>
      </c>
      <c r="C244" s="97"/>
      <c r="D244" s="97"/>
      <c r="E244" s="97"/>
    </row>
    <row r="245" spans="1:5" ht="14.5" x14ac:dyDescent="0.35">
      <c r="A245" s="61" t="s">
        <v>4937</v>
      </c>
      <c r="B245" s="62" t="s">
        <v>4938</v>
      </c>
      <c r="C245" s="97"/>
      <c r="D245" s="97"/>
      <c r="E245" s="97"/>
    </row>
    <row r="246" spans="1:5" ht="14.5" x14ac:dyDescent="0.35">
      <c r="A246" s="61" t="s">
        <v>4939</v>
      </c>
      <c r="B246" s="62" t="s">
        <v>4940</v>
      </c>
      <c r="C246" s="97"/>
      <c r="D246" s="97"/>
      <c r="E246" s="97"/>
    </row>
    <row r="247" spans="1:5" ht="14.5" x14ac:dyDescent="0.35">
      <c r="A247" s="61">
        <v>7000</v>
      </c>
      <c r="B247" s="62" t="s">
        <v>4941</v>
      </c>
      <c r="C247" s="97"/>
      <c r="D247" s="97"/>
      <c r="E247" s="97"/>
    </row>
    <row r="248" spans="1:5" ht="14.5" x14ac:dyDescent="0.35">
      <c r="A248" s="61">
        <v>7001</v>
      </c>
      <c r="B248" s="62" t="s">
        <v>4942</v>
      </c>
      <c r="C248" s="97"/>
      <c r="D248" s="97"/>
      <c r="E248" s="97"/>
    </row>
    <row r="249" spans="1:5" ht="14.5" x14ac:dyDescent="0.35">
      <c r="A249" s="64"/>
      <c r="B249" s="65"/>
      <c r="C249" s="97"/>
      <c r="D249" s="97"/>
      <c r="E249" s="97"/>
    </row>
    <row r="250" spans="1:5" ht="14.5" x14ac:dyDescent="0.35">
      <c r="A250" s="57" t="s">
        <v>4659</v>
      </c>
      <c r="B250" s="66" t="s">
        <v>4790</v>
      </c>
      <c r="C250" s="97"/>
      <c r="D250" s="97"/>
      <c r="E250" s="97"/>
    </row>
    <row r="251" spans="1:5" ht="14.5" x14ac:dyDescent="0.35">
      <c r="A251" s="57" t="s">
        <v>4660</v>
      </c>
      <c r="B251" s="62" t="s">
        <v>4943</v>
      </c>
      <c r="C251" s="97"/>
      <c r="D251" s="97"/>
      <c r="E251" s="97"/>
    </row>
    <row r="252" spans="1:5" ht="14.5" x14ac:dyDescent="0.35">
      <c r="A252" s="59" t="s">
        <v>4662</v>
      </c>
      <c r="B252" s="67" t="s">
        <v>4663</v>
      </c>
      <c r="C252" s="97"/>
      <c r="D252" s="97"/>
      <c r="E252" s="97"/>
    </row>
    <row r="253" spans="1:5" ht="14.5" x14ac:dyDescent="0.35">
      <c r="A253" s="61" t="s">
        <v>982</v>
      </c>
      <c r="B253" s="62" t="s">
        <v>4944</v>
      </c>
      <c r="C253" s="97"/>
      <c r="D253" s="97"/>
      <c r="E253" s="97"/>
    </row>
    <row r="254" spans="1:5" ht="14.5" x14ac:dyDescent="0.35">
      <c r="A254" s="61" t="s">
        <v>986</v>
      </c>
      <c r="B254" s="62" t="s">
        <v>4945</v>
      </c>
      <c r="C254" s="97"/>
      <c r="D254" s="97"/>
      <c r="E254" s="97"/>
    </row>
    <row r="255" spans="1:5" ht="14.5" x14ac:dyDescent="0.35">
      <c r="A255" s="422" t="s">
        <v>990</v>
      </c>
      <c r="B255" s="423" t="s">
        <v>4946</v>
      </c>
      <c r="C255" s="97"/>
      <c r="D255" s="97"/>
      <c r="E255" s="97"/>
    </row>
    <row r="256" spans="1:5" ht="14.5" x14ac:dyDescent="0.35">
      <c r="A256" s="58"/>
      <c r="B256" s="65"/>
      <c r="C256" s="97"/>
      <c r="D256" s="97"/>
      <c r="E256" s="97"/>
    </row>
    <row r="257" spans="1:5" ht="14.5" x14ac:dyDescent="0.35">
      <c r="A257" s="57" t="s">
        <v>4659</v>
      </c>
      <c r="B257" s="66" t="s">
        <v>4947</v>
      </c>
      <c r="C257" s="97"/>
      <c r="D257" s="97"/>
      <c r="E257" s="97"/>
    </row>
    <row r="258" spans="1:5" ht="14.5" x14ac:dyDescent="0.35">
      <c r="A258" s="57" t="s">
        <v>4660</v>
      </c>
      <c r="B258" s="62" t="s">
        <v>4948</v>
      </c>
      <c r="C258" s="97"/>
      <c r="D258" s="97"/>
      <c r="E258" s="97"/>
    </row>
    <row r="259" spans="1:5" ht="14.5" x14ac:dyDescent="0.35">
      <c r="A259" s="59" t="s">
        <v>4662</v>
      </c>
      <c r="B259" s="67" t="s">
        <v>4663</v>
      </c>
      <c r="C259" s="97"/>
      <c r="D259" s="97"/>
      <c r="E259" s="97"/>
    </row>
    <row r="260" spans="1:5" ht="14.5" x14ac:dyDescent="0.35">
      <c r="A260" s="105" t="s">
        <v>982</v>
      </c>
      <c r="B260" s="106" t="s">
        <v>4949</v>
      </c>
      <c r="C260" s="97"/>
      <c r="D260" s="97"/>
      <c r="E260" s="97"/>
    </row>
    <row r="261" spans="1:5" ht="14.5" x14ac:dyDescent="0.35">
      <c r="A261" s="105" t="s">
        <v>986</v>
      </c>
      <c r="B261" s="107" t="s">
        <v>4950</v>
      </c>
      <c r="C261" s="97"/>
      <c r="D261" s="97"/>
      <c r="E261" s="97"/>
    </row>
    <row r="262" spans="1:5" ht="14.5" x14ac:dyDescent="0.35">
      <c r="A262" s="105" t="s">
        <v>990</v>
      </c>
      <c r="B262" s="106" t="s">
        <v>4951</v>
      </c>
      <c r="C262" s="97"/>
      <c r="D262" s="97"/>
      <c r="E262" s="97"/>
    </row>
    <row r="263" spans="1:5" ht="14.5" x14ac:dyDescent="0.35">
      <c r="A263" s="105" t="s">
        <v>995</v>
      </c>
      <c r="B263" s="106" t="s">
        <v>4952</v>
      </c>
      <c r="C263" s="97"/>
      <c r="D263" s="97"/>
      <c r="E263" s="97"/>
    </row>
    <row r="264" spans="1:5" ht="14.5" x14ac:dyDescent="0.35">
      <c r="A264" s="105" t="s">
        <v>1001</v>
      </c>
      <c r="B264" s="106" t="s">
        <v>4953</v>
      </c>
      <c r="C264" s="97"/>
      <c r="D264" s="97"/>
      <c r="E264" s="97"/>
    </row>
    <row r="265" spans="1:5" ht="14.5" x14ac:dyDescent="0.35">
      <c r="A265" s="105" t="s">
        <v>1005</v>
      </c>
      <c r="B265" s="106" t="s">
        <v>4954</v>
      </c>
      <c r="C265" s="97"/>
      <c r="D265" s="97"/>
      <c r="E265" s="97"/>
    </row>
    <row r="266" spans="1:5" ht="14.5" x14ac:dyDescent="0.35">
      <c r="A266" s="105" t="s">
        <v>1006</v>
      </c>
      <c r="B266" s="106" t="s">
        <v>4955</v>
      </c>
      <c r="C266" s="97"/>
      <c r="D266" s="97"/>
      <c r="E266" s="97"/>
    </row>
    <row r="267" spans="1:5" ht="14.5" x14ac:dyDescent="0.35">
      <c r="A267" s="105" t="s">
        <v>1022</v>
      </c>
      <c r="B267" s="106" t="s">
        <v>4956</v>
      </c>
      <c r="C267" s="97"/>
      <c r="D267" s="97"/>
      <c r="E267" s="97"/>
    </row>
    <row r="268" spans="1:5" ht="14.5" x14ac:dyDescent="0.35">
      <c r="A268" s="105" t="s">
        <v>4780</v>
      </c>
      <c r="B268" s="106" t="s">
        <v>4957</v>
      </c>
      <c r="C268" s="97"/>
      <c r="D268" s="97"/>
      <c r="E268" s="97"/>
    </row>
    <row r="269" spans="1:5" ht="14.5" x14ac:dyDescent="0.35">
      <c r="A269" s="105" t="s">
        <v>4782</v>
      </c>
      <c r="B269" s="106" t="s">
        <v>4958</v>
      </c>
      <c r="C269" s="97"/>
      <c r="D269" s="97"/>
      <c r="E269" s="97"/>
    </row>
    <row r="270" spans="1:5" ht="14.5" x14ac:dyDescent="0.35">
      <c r="A270" s="105">
        <v>12</v>
      </c>
      <c r="B270" s="107" t="s">
        <v>4959</v>
      </c>
      <c r="C270" s="97"/>
      <c r="D270" s="97"/>
      <c r="E270" s="97"/>
    </row>
    <row r="271" spans="1:5" ht="14.5" x14ac:dyDescent="0.35">
      <c r="A271" s="105">
        <v>13</v>
      </c>
      <c r="B271" s="107" t="s">
        <v>4960</v>
      </c>
      <c r="C271" s="97"/>
      <c r="D271" s="97"/>
      <c r="E271" s="97"/>
    </row>
    <row r="272" spans="1:5" ht="14.5" x14ac:dyDescent="0.35">
      <c r="A272" s="105">
        <v>14</v>
      </c>
      <c r="B272" s="108" t="s">
        <v>4961</v>
      </c>
      <c r="C272" s="97"/>
      <c r="D272" s="97"/>
      <c r="E272" s="97"/>
    </row>
    <row r="273" spans="1:5" ht="14.5" x14ac:dyDescent="0.35">
      <c r="A273" s="105">
        <v>15</v>
      </c>
      <c r="B273" s="108" t="s">
        <v>4962</v>
      </c>
      <c r="C273" s="97"/>
      <c r="D273" s="97"/>
      <c r="E273" s="97"/>
    </row>
    <row r="274" spans="1:5" ht="14.5" x14ac:dyDescent="0.35">
      <c r="A274" s="105">
        <v>16</v>
      </c>
      <c r="B274" s="109" t="s">
        <v>4963</v>
      </c>
      <c r="C274" s="97"/>
      <c r="D274" s="97"/>
      <c r="E274" s="97"/>
    </row>
    <row r="275" spans="1:5" ht="14.5" x14ac:dyDescent="0.35">
      <c r="A275" s="105">
        <v>17</v>
      </c>
      <c r="B275" s="109" t="s">
        <v>4964</v>
      </c>
      <c r="C275" s="97"/>
      <c r="D275" s="97"/>
      <c r="E275" s="97"/>
    </row>
    <row r="276" spans="1:5" ht="14.5" x14ac:dyDescent="0.35">
      <c r="A276" s="105">
        <v>18</v>
      </c>
      <c r="B276" s="109" t="s">
        <v>4965</v>
      </c>
      <c r="C276" s="97"/>
      <c r="D276" s="97"/>
      <c r="E276" s="97"/>
    </row>
    <row r="277" spans="1:5" ht="14.5" x14ac:dyDescent="0.35">
      <c r="A277" s="105">
        <v>19</v>
      </c>
      <c r="B277" s="109" t="s">
        <v>4966</v>
      </c>
      <c r="C277" s="97"/>
      <c r="D277" s="97"/>
      <c r="E277" s="97"/>
    </row>
    <row r="278" spans="1:5" ht="26" x14ac:dyDescent="0.35">
      <c r="A278" s="105">
        <v>20</v>
      </c>
      <c r="B278" s="110" t="s">
        <v>4967</v>
      </c>
      <c r="C278" s="97"/>
      <c r="D278" s="97"/>
      <c r="E278" s="97"/>
    </row>
    <row r="279" spans="1:5" ht="14.5" x14ac:dyDescent="0.35">
      <c r="A279" s="105">
        <v>21</v>
      </c>
      <c r="B279" s="109" t="s">
        <v>4968</v>
      </c>
      <c r="C279" s="97"/>
      <c r="D279" s="97"/>
      <c r="E279" s="97"/>
    </row>
    <row r="280" spans="1:5" ht="14.5" x14ac:dyDescent="0.35">
      <c r="A280" s="64"/>
      <c r="B280" s="65"/>
      <c r="C280" s="97"/>
      <c r="D280" s="97"/>
      <c r="E280" s="97"/>
    </row>
    <row r="281" spans="1:5" ht="14.5" x14ac:dyDescent="0.35">
      <c r="A281" s="57" t="s">
        <v>4659</v>
      </c>
      <c r="B281" s="66" t="s">
        <v>4679</v>
      </c>
      <c r="C281" s="97"/>
      <c r="D281" s="97"/>
      <c r="E281" s="97"/>
    </row>
    <row r="282" spans="1:5" ht="14.5" x14ac:dyDescent="0.35">
      <c r="A282" s="57" t="s">
        <v>4660</v>
      </c>
      <c r="B282" s="62" t="s">
        <v>4969</v>
      </c>
      <c r="C282" s="97"/>
      <c r="D282" s="97"/>
      <c r="E282" s="97"/>
    </row>
    <row r="283" spans="1:5" ht="14.5" x14ac:dyDescent="0.35">
      <c r="A283" s="59" t="s">
        <v>4662</v>
      </c>
      <c r="B283" s="67" t="s">
        <v>4663</v>
      </c>
      <c r="C283" s="97"/>
      <c r="D283" s="97"/>
      <c r="E283" s="97"/>
    </row>
    <row r="284" spans="1:5" ht="14.5" x14ac:dyDescent="0.35">
      <c r="A284" s="61" t="s">
        <v>982</v>
      </c>
      <c r="B284" s="62" t="s">
        <v>4970</v>
      </c>
      <c r="C284" s="97"/>
      <c r="D284" s="97"/>
      <c r="E284" s="97"/>
    </row>
    <row r="285" spans="1:5" ht="14.5" x14ac:dyDescent="0.35">
      <c r="A285" s="61" t="s">
        <v>986</v>
      </c>
      <c r="B285" s="62" t="s">
        <v>4971</v>
      </c>
      <c r="C285" s="97"/>
      <c r="D285" s="97"/>
      <c r="E285" s="97"/>
    </row>
    <row r="286" spans="1:5" ht="14.5" x14ac:dyDescent="0.35">
      <c r="A286" s="58"/>
      <c r="B286" s="65"/>
      <c r="C286" s="97"/>
      <c r="D286" s="97"/>
      <c r="E286" s="97"/>
    </row>
    <row r="287" spans="1:5" ht="14.5" x14ac:dyDescent="0.35">
      <c r="A287" s="57" t="s">
        <v>4659</v>
      </c>
      <c r="B287" s="66" t="s">
        <v>4972</v>
      </c>
      <c r="C287" s="97"/>
      <c r="D287" s="97"/>
      <c r="E287" s="97"/>
    </row>
    <row r="288" spans="1:5" ht="14.5" x14ac:dyDescent="0.35">
      <c r="A288" s="57" t="s">
        <v>4660</v>
      </c>
      <c r="B288" s="62" t="s">
        <v>4973</v>
      </c>
      <c r="C288" s="97"/>
      <c r="D288" s="97"/>
      <c r="E288" s="97"/>
    </row>
    <row r="289" spans="1:5" ht="14.5" x14ac:dyDescent="0.35">
      <c r="A289" s="59" t="s">
        <v>4662</v>
      </c>
      <c r="B289" s="67" t="s">
        <v>4663</v>
      </c>
      <c r="C289" s="97"/>
      <c r="D289" s="97"/>
      <c r="E289" s="97"/>
    </row>
    <row r="290" spans="1:5" ht="14.5" x14ac:dyDescent="0.35">
      <c r="A290" s="61" t="s">
        <v>4755</v>
      </c>
      <c r="B290" s="62" t="s">
        <v>4974</v>
      </c>
      <c r="C290" s="97"/>
      <c r="D290" s="97"/>
      <c r="E290" s="97"/>
    </row>
    <row r="291" spans="1:5" ht="14.5" x14ac:dyDescent="0.35">
      <c r="A291" s="61" t="s">
        <v>4975</v>
      </c>
      <c r="B291" s="62" t="s">
        <v>4976</v>
      </c>
      <c r="C291" s="97"/>
      <c r="D291" s="97"/>
      <c r="E291" s="97"/>
    </row>
    <row r="292" spans="1:5" ht="14.5" x14ac:dyDescent="0.35">
      <c r="A292" s="61">
        <v>3</v>
      </c>
      <c r="B292" s="62" t="s">
        <v>4977</v>
      </c>
      <c r="C292" s="97"/>
      <c r="D292" s="97"/>
      <c r="E292" s="97"/>
    </row>
    <row r="293" spans="1:5" ht="14.5" x14ac:dyDescent="0.35">
      <c r="A293" s="58"/>
      <c r="B293" s="65"/>
      <c r="C293" s="97"/>
      <c r="D293" s="97"/>
      <c r="E293" s="97"/>
    </row>
    <row r="294" spans="1:5" ht="14.5" x14ac:dyDescent="0.35">
      <c r="A294" s="57" t="s">
        <v>4659</v>
      </c>
      <c r="B294" s="66" t="s">
        <v>4682</v>
      </c>
      <c r="C294" s="97"/>
      <c r="D294" s="97"/>
      <c r="E294" s="97"/>
    </row>
    <row r="295" spans="1:5" ht="14.5" x14ac:dyDescent="0.35">
      <c r="A295" s="57" t="s">
        <v>4660</v>
      </c>
      <c r="B295" s="62" t="s">
        <v>4978</v>
      </c>
      <c r="C295" s="97"/>
      <c r="D295" s="97"/>
      <c r="E295" s="97"/>
    </row>
    <row r="296" spans="1:5" ht="14.5" x14ac:dyDescent="0.35">
      <c r="A296" s="59" t="s">
        <v>4662</v>
      </c>
      <c r="B296" s="67" t="s">
        <v>4663</v>
      </c>
      <c r="C296" s="97"/>
      <c r="D296" s="97"/>
      <c r="E296" s="97"/>
    </row>
    <row r="297" spans="1:5" ht="14.5" x14ac:dyDescent="0.35">
      <c r="A297" s="61" t="s">
        <v>982</v>
      </c>
      <c r="B297" s="111" t="s">
        <v>4979</v>
      </c>
      <c r="C297" s="97"/>
      <c r="D297" s="97"/>
      <c r="E297" s="97"/>
    </row>
    <row r="298" spans="1:5" ht="14.5" x14ac:dyDescent="0.35">
      <c r="A298" s="61" t="s">
        <v>986</v>
      </c>
      <c r="B298" s="111" t="s">
        <v>4980</v>
      </c>
      <c r="C298" s="97"/>
      <c r="D298" s="97"/>
      <c r="E298" s="97"/>
    </row>
    <row r="299" spans="1:5" ht="14.5" x14ac:dyDescent="0.35">
      <c r="A299" s="490" t="s">
        <v>990</v>
      </c>
      <c r="B299" s="491" t="s">
        <v>4981</v>
      </c>
      <c r="C299" s="97"/>
      <c r="D299" s="97"/>
      <c r="E299" s="97"/>
    </row>
    <row r="300" spans="1:5" ht="14.5" x14ac:dyDescent="0.35">
      <c r="A300" s="61" t="s">
        <v>995</v>
      </c>
      <c r="B300" s="111" t="s">
        <v>4982</v>
      </c>
      <c r="C300" s="97"/>
      <c r="D300" s="97"/>
      <c r="E300" s="97"/>
    </row>
    <row r="301" spans="1:5" ht="14.5" x14ac:dyDescent="0.35">
      <c r="A301" s="490" t="s">
        <v>1001</v>
      </c>
      <c r="B301" s="491" t="s">
        <v>4983</v>
      </c>
      <c r="C301" s="97"/>
      <c r="D301" s="97"/>
      <c r="E301" s="97"/>
    </row>
    <row r="302" spans="1:5" ht="14.5" x14ac:dyDescent="0.35">
      <c r="A302" s="490" t="s">
        <v>1005</v>
      </c>
      <c r="B302" s="491" t="s">
        <v>4984</v>
      </c>
      <c r="C302" s="97"/>
      <c r="D302" s="97"/>
      <c r="E302" s="97"/>
    </row>
    <row r="303" spans="1:5" ht="14.5" x14ac:dyDescent="0.35">
      <c r="A303" s="490" t="s">
        <v>1006</v>
      </c>
      <c r="B303" s="491" t="s">
        <v>4985</v>
      </c>
      <c r="C303" s="97"/>
      <c r="D303" s="97"/>
      <c r="E303" s="97"/>
    </row>
    <row r="304" spans="1:5" ht="14.5" x14ac:dyDescent="0.35">
      <c r="A304" s="61" t="s">
        <v>1022</v>
      </c>
      <c r="B304" s="111" t="s">
        <v>4986</v>
      </c>
      <c r="C304" s="97"/>
      <c r="D304" s="97"/>
      <c r="E304" s="97"/>
    </row>
    <row r="305" spans="1:5" ht="14.5" x14ac:dyDescent="0.35">
      <c r="A305" s="61" t="s">
        <v>1028</v>
      </c>
      <c r="B305" s="111" t="s">
        <v>4741</v>
      </c>
      <c r="C305" s="97"/>
      <c r="D305" s="97"/>
      <c r="E305" s="97"/>
    </row>
    <row r="306" spans="1:5" ht="14.5" x14ac:dyDescent="0.35">
      <c r="A306" s="61" t="s">
        <v>4674</v>
      </c>
      <c r="B306" s="111" t="s">
        <v>4848</v>
      </c>
      <c r="C306" s="97"/>
      <c r="D306" s="97"/>
      <c r="E306" s="97"/>
    </row>
    <row r="307" spans="1:5" ht="14.5" x14ac:dyDescent="0.35">
      <c r="A307" s="61" t="s">
        <v>4786</v>
      </c>
      <c r="B307" s="111" t="s">
        <v>4987</v>
      </c>
      <c r="C307" s="97"/>
      <c r="D307" s="97"/>
      <c r="E307" s="97"/>
    </row>
    <row r="308" spans="1:5" ht="14.5" x14ac:dyDescent="0.35">
      <c r="A308" s="490">
        <v>17</v>
      </c>
      <c r="B308" s="491" t="s">
        <v>4988</v>
      </c>
      <c r="C308" s="97"/>
      <c r="D308" s="97"/>
      <c r="E308" s="97"/>
    </row>
    <row r="309" spans="1:5" ht="14.5" x14ac:dyDescent="0.35">
      <c r="A309" s="61" t="s">
        <v>4679</v>
      </c>
      <c r="B309" s="111" t="s">
        <v>4989</v>
      </c>
      <c r="C309" s="97"/>
      <c r="D309" s="97"/>
      <c r="E309" s="97"/>
    </row>
    <row r="310" spans="1:5" ht="14.5" x14ac:dyDescent="0.35">
      <c r="A310" s="58"/>
      <c r="B310" s="65"/>
      <c r="C310" s="97"/>
      <c r="D310" s="97"/>
      <c r="E310" s="97"/>
    </row>
    <row r="311" spans="1:5" ht="14.5" x14ac:dyDescent="0.35">
      <c r="A311" s="57" t="s">
        <v>4659</v>
      </c>
      <c r="B311" s="66" t="s">
        <v>4990</v>
      </c>
      <c r="C311" s="97"/>
      <c r="D311" s="97"/>
      <c r="E311" s="97"/>
    </row>
    <row r="312" spans="1:5" ht="14.5" x14ac:dyDescent="0.35">
      <c r="A312" s="57" t="s">
        <v>4660</v>
      </c>
      <c r="B312" s="62" t="s">
        <v>4991</v>
      </c>
      <c r="C312" s="97"/>
      <c r="D312" s="97"/>
      <c r="E312" s="97"/>
    </row>
    <row r="313" spans="1:5" ht="14.5" x14ac:dyDescent="0.35">
      <c r="A313" s="59" t="s">
        <v>4662</v>
      </c>
      <c r="B313" s="67" t="s">
        <v>4663</v>
      </c>
      <c r="C313" s="97"/>
      <c r="D313" s="97"/>
      <c r="E313" s="97"/>
    </row>
    <row r="314" spans="1:5" ht="14.5" x14ac:dyDescent="0.35">
      <c r="A314" s="61" t="s">
        <v>982</v>
      </c>
      <c r="B314" s="62" t="s">
        <v>4992</v>
      </c>
      <c r="C314" s="97"/>
      <c r="D314" s="97"/>
      <c r="E314" s="97"/>
    </row>
    <row r="315" spans="1:5" ht="14.5" x14ac:dyDescent="0.35">
      <c r="A315" s="61" t="s">
        <v>986</v>
      </c>
      <c r="B315" s="62" t="s">
        <v>4993</v>
      </c>
      <c r="C315" s="97"/>
      <c r="D315" s="97"/>
      <c r="E315" s="97"/>
    </row>
    <row r="316" spans="1:5" ht="14.5" x14ac:dyDescent="0.35">
      <c r="A316" s="61" t="s">
        <v>990</v>
      </c>
      <c r="B316" s="62" t="s">
        <v>4994</v>
      </c>
      <c r="C316" s="97"/>
      <c r="D316" s="97"/>
      <c r="E316" s="97"/>
    </row>
    <row r="317" spans="1:5" ht="14.5" x14ac:dyDescent="0.35">
      <c r="A317" s="61" t="s">
        <v>995</v>
      </c>
      <c r="B317" s="62" t="s">
        <v>4995</v>
      </c>
      <c r="C317" s="97"/>
      <c r="D317" s="97"/>
      <c r="E317" s="97"/>
    </row>
    <row r="318" spans="1:5" ht="14.5" x14ac:dyDescent="0.35">
      <c r="A318" s="61" t="s">
        <v>1001</v>
      </c>
      <c r="B318" s="62" t="s">
        <v>4996</v>
      </c>
      <c r="C318" s="97"/>
      <c r="D318" s="97"/>
      <c r="E318" s="97"/>
    </row>
    <row r="319" spans="1:5" ht="14.5" x14ac:dyDescent="0.35">
      <c r="A319" s="61" t="s">
        <v>1005</v>
      </c>
      <c r="B319" s="62" t="s">
        <v>4848</v>
      </c>
      <c r="C319" s="97"/>
      <c r="D319" s="97"/>
      <c r="E319" s="97"/>
    </row>
    <row r="320" spans="1:5" ht="14.5" x14ac:dyDescent="0.35">
      <c r="A320" s="58"/>
      <c r="B320" s="65"/>
      <c r="C320" s="97"/>
      <c r="D320" s="97"/>
      <c r="E320" s="97"/>
    </row>
    <row r="321" spans="1:5" ht="14.5" x14ac:dyDescent="0.35">
      <c r="A321" s="57" t="s">
        <v>4659</v>
      </c>
      <c r="B321" s="1198" t="s">
        <v>4997</v>
      </c>
      <c r="C321" s="1198"/>
      <c r="D321" s="97"/>
      <c r="E321" s="97"/>
    </row>
    <row r="322" spans="1:5" ht="14.5" x14ac:dyDescent="0.35">
      <c r="A322" s="57" t="s">
        <v>4660</v>
      </c>
      <c r="B322" s="1191" t="s">
        <v>4998</v>
      </c>
      <c r="C322" s="1191"/>
      <c r="D322" s="97"/>
      <c r="E322" s="97"/>
    </row>
    <row r="323" spans="1:5" ht="14.5" x14ac:dyDescent="0.35">
      <c r="A323" s="59" t="s">
        <v>4662</v>
      </c>
      <c r="B323" s="67" t="s">
        <v>4663</v>
      </c>
      <c r="C323" s="59" t="s">
        <v>4999</v>
      </c>
      <c r="D323" s="97"/>
      <c r="E323" s="97"/>
    </row>
    <row r="324" spans="1:5" ht="14.5" x14ac:dyDescent="0.35">
      <c r="A324" s="61" t="s">
        <v>982</v>
      </c>
      <c r="B324" s="62" t="s">
        <v>5000</v>
      </c>
      <c r="C324" s="112">
        <v>2</v>
      </c>
      <c r="D324" s="97"/>
      <c r="E324" s="97"/>
    </row>
    <row r="325" spans="1:5" ht="14.5" x14ac:dyDescent="0.35">
      <c r="A325" s="61" t="s">
        <v>986</v>
      </c>
      <c r="B325" s="62" t="s">
        <v>5001</v>
      </c>
      <c r="C325" s="112">
        <v>1</v>
      </c>
      <c r="D325" s="97"/>
      <c r="E325" s="97"/>
    </row>
    <row r="326" spans="1:5" ht="14.5" x14ac:dyDescent="0.35">
      <c r="A326" s="61" t="s">
        <v>990</v>
      </c>
      <c r="B326" s="62" t="s">
        <v>5002</v>
      </c>
      <c r="C326" s="112">
        <v>0.5</v>
      </c>
      <c r="D326" s="97"/>
      <c r="E326" s="97"/>
    </row>
    <row r="327" spans="1:5" ht="14.5" x14ac:dyDescent="0.35">
      <c r="A327" s="64"/>
      <c r="B327" s="65"/>
      <c r="C327" s="438"/>
      <c r="D327" s="97"/>
      <c r="E327" s="97"/>
    </row>
    <row r="328" spans="1:5" ht="14.5" x14ac:dyDescent="0.35">
      <c r="A328" s="58"/>
      <c r="B328" s="68"/>
      <c r="C328" s="97"/>
      <c r="D328" s="97"/>
      <c r="E328" s="97"/>
    </row>
    <row r="329" spans="1:5" ht="14.5" x14ac:dyDescent="0.35">
      <c r="A329" s="57" t="s">
        <v>4659</v>
      </c>
      <c r="B329" s="66" t="s">
        <v>5003</v>
      </c>
      <c r="C329" s="97"/>
      <c r="D329" s="97"/>
      <c r="E329" s="97"/>
    </row>
    <row r="330" spans="1:5" ht="14.5" x14ac:dyDescent="0.35">
      <c r="A330" s="57" t="s">
        <v>4660</v>
      </c>
      <c r="B330" s="62" t="s">
        <v>5004</v>
      </c>
      <c r="C330" s="97"/>
      <c r="D330" s="97"/>
      <c r="E330" s="97"/>
    </row>
    <row r="331" spans="1:5" ht="14.5" x14ac:dyDescent="0.35">
      <c r="A331" s="59" t="s">
        <v>4662</v>
      </c>
      <c r="B331" s="67" t="s">
        <v>4663</v>
      </c>
      <c r="C331" s="97"/>
      <c r="D331" s="97"/>
      <c r="E331" s="97"/>
    </row>
    <row r="332" spans="1:5" ht="14.5" x14ac:dyDescent="0.35">
      <c r="A332" s="61" t="s">
        <v>982</v>
      </c>
      <c r="B332" s="66" t="s">
        <v>5005</v>
      </c>
      <c r="C332" s="97"/>
      <c r="D332" s="97"/>
      <c r="E332" s="97"/>
    </row>
    <row r="333" spans="1:5" ht="14.5" x14ac:dyDescent="0.35">
      <c r="A333" s="61" t="s">
        <v>986</v>
      </c>
      <c r="B333" s="66" t="s">
        <v>5006</v>
      </c>
      <c r="C333" s="97"/>
      <c r="D333" s="97"/>
      <c r="E333" s="97"/>
    </row>
    <row r="334" spans="1:5" ht="14.5" x14ac:dyDescent="0.35">
      <c r="A334" s="61"/>
      <c r="B334" s="66"/>
      <c r="C334" s="97"/>
      <c r="D334" s="97"/>
      <c r="E334" s="97"/>
    </row>
    <row r="335" spans="1:5" ht="14.5" x14ac:dyDescent="0.35">
      <c r="A335" s="276"/>
      <c r="B335" s="277"/>
      <c r="C335" s="97"/>
      <c r="D335" s="97"/>
      <c r="E335" s="97"/>
    </row>
    <row r="336" spans="1:5" ht="14.5" x14ac:dyDescent="0.35">
      <c r="A336" s="428" t="s">
        <v>4659</v>
      </c>
      <c r="B336" s="429" t="s">
        <v>5007</v>
      </c>
      <c r="C336" s="430"/>
      <c r="D336" s="97"/>
      <c r="E336" s="97"/>
    </row>
    <row r="337" spans="1:5" ht="14.5" x14ac:dyDescent="0.35">
      <c r="A337" s="428" t="s">
        <v>4660</v>
      </c>
      <c r="B337" s="431" t="s">
        <v>5008</v>
      </c>
      <c r="C337" s="430"/>
      <c r="D337" s="97"/>
      <c r="E337" s="97"/>
    </row>
    <row r="338" spans="1:5" ht="14.5" x14ac:dyDescent="0.35">
      <c r="A338" s="432" t="s">
        <v>5009</v>
      </c>
      <c r="B338" s="433" t="s">
        <v>4662</v>
      </c>
      <c r="C338" s="433" t="s">
        <v>5010</v>
      </c>
      <c r="D338" s="97"/>
      <c r="E338" s="97"/>
    </row>
    <row r="339" spans="1:5" ht="14.5" x14ac:dyDescent="0.35">
      <c r="A339" s="434" t="s">
        <v>5011</v>
      </c>
      <c r="B339" s="431" t="s">
        <v>5012</v>
      </c>
      <c r="C339" s="435" t="s">
        <v>5013</v>
      </c>
      <c r="D339" s="97"/>
      <c r="E339" s="97"/>
    </row>
    <row r="340" spans="1:5" ht="14.5" x14ac:dyDescent="0.35">
      <c r="A340" s="434" t="s">
        <v>5014</v>
      </c>
      <c r="B340" s="431" t="s">
        <v>5015</v>
      </c>
      <c r="C340" s="435" t="s">
        <v>5013</v>
      </c>
      <c r="D340" s="97"/>
      <c r="E340" s="97"/>
    </row>
    <row r="341" spans="1:5" ht="14.5" x14ac:dyDescent="0.35">
      <c r="A341" s="434" t="s">
        <v>5016</v>
      </c>
      <c r="B341" s="431" t="s">
        <v>5017</v>
      </c>
      <c r="C341" s="435" t="s">
        <v>5013</v>
      </c>
      <c r="D341" s="97"/>
      <c r="E341" s="97"/>
    </row>
    <row r="342" spans="1:5" ht="14.5" x14ac:dyDescent="0.35">
      <c r="A342" s="434" t="s">
        <v>5018</v>
      </c>
      <c r="B342" s="431" t="s">
        <v>5019</v>
      </c>
      <c r="C342" s="435" t="s">
        <v>5013</v>
      </c>
      <c r="D342" s="97"/>
      <c r="E342" s="97"/>
    </row>
    <row r="343" spans="1:5" ht="14.5" x14ac:dyDescent="0.35">
      <c r="A343" s="434" t="s">
        <v>5020</v>
      </c>
      <c r="B343" s="431" t="s">
        <v>5021</v>
      </c>
      <c r="C343" s="435" t="s">
        <v>5013</v>
      </c>
      <c r="D343" s="97"/>
      <c r="E343" s="97"/>
    </row>
    <row r="344" spans="1:5" ht="14.5" x14ac:dyDescent="0.35">
      <c r="A344" s="434" t="s">
        <v>5022</v>
      </c>
      <c r="B344" s="431" t="s">
        <v>5023</v>
      </c>
      <c r="C344" s="435" t="s">
        <v>5013</v>
      </c>
      <c r="D344" s="97"/>
      <c r="E344" s="97"/>
    </row>
    <row r="345" spans="1:5" ht="14.5" x14ac:dyDescent="0.35">
      <c r="A345" s="434" t="s">
        <v>5024</v>
      </c>
      <c r="B345" s="431" t="s">
        <v>5025</v>
      </c>
      <c r="C345" s="435" t="s">
        <v>5013</v>
      </c>
      <c r="D345" s="97"/>
      <c r="E345" s="97"/>
    </row>
    <row r="346" spans="1:5" ht="14.5" x14ac:dyDescent="0.35">
      <c r="A346" s="434" t="s">
        <v>5026</v>
      </c>
      <c r="B346" s="431" t="s">
        <v>5027</v>
      </c>
      <c r="C346" s="435" t="s">
        <v>5013</v>
      </c>
      <c r="D346" s="97"/>
      <c r="E346" s="97"/>
    </row>
    <row r="347" spans="1:5" ht="14.5" x14ac:dyDescent="0.35">
      <c r="A347" s="434" t="s">
        <v>5028</v>
      </c>
      <c r="B347" s="431" t="s">
        <v>5029</v>
      </c>
      <c r="C347" s="435" t="s">
        <v>5013</v>
      </c>
      <c r="D347" s="97"/>
      <c r="E347" s="97"/>
    </row>
    <row r="348" spans="1:5" ht="14.5" x14ac:dyDescent="0.35">
      <c r="A348" s="434" t="s">
        <v>5030</v>
      </c>
      <c r="B348" s="431" t="s">
        <v>5031</v>
      </c>
      <c r="C348" s="435" t="s">
        <v>5013</v>
      </c>
      <c r="D348" s="97"/>
      <c r="E348" s="97"/>
    </row>
    <row r="349" spans="1:5" ht="14.5" x14ac:dyDescent="0.35">
      <c r="A349" s="434" t="s">
        <v>5032</v>
      </c>
      <c r="B349" s="431" t="s">
        <v>5033</v>
      </c>
      <c r="C349" s="436" t="s">
        <v>5013</v>
      </c>
      <c r="D349" s="97"/>
      <c r="E349" s="97"/>
    </row>
    <row r="350" spans="1:5" ht="14.5" x14ac:dyDescent="0.35">
      <c r="A350" s="434" t="s">
        <v>5034</v>
      </c>
      <c r="B350" s="431" t="s">
        <v>5035</v>
      </c>
      <c r="C350" s="436" t="s">
        <v>5013</v>
      </c>
      <c r="D350" s="97"/>
      <c r="E350" s="97"/>
    </row>
    <row r="351" spans="1:5" ht="14.5" x14ac:dyDescent="0.35">
      <c r="A351" s="434" t="s">
        <v>5036</v>
      </c>
      <c r="B351" s="431" t="s">
        <v>5037</v>
      </c>
      <c r="C351" s="436" t="s">
        <v>5013</v>
      </c>
      <c r="D351" s="97"/>
      <c r="E351" s="97"/>
    </row>
    <row r="352" spans="1:5" ht="14.5" x14ac:dyDescent="0.35">
      <c r="A352" s="434" t="s">
        <v>5038</v>
      </c>
      <c r="B352" s="431" t="s">
        <v>5039</v>
      </c>
      <c r="C352" s="436" t="s">
        <v>5013</v>
      </c>
      <c r="D352" s="97"/>
      <c r="E352" s="97"/>
    </row>
    <row r="353" spans="1:5" ht="14.5" x14ac:dyDescent="0.35">
      <c r="A353" s="434" t="s">
        <v>5040</v>
      </c>
      <c r="B353" s="431" t="s">
        <v>5041</v>
      </c>
      <c r="C353" s="436" t="s">
        <v>5013</v>
      </c>
      <c r="D353" s="97"/>
      <c r="E353" s="97"/>
    </row>
    <row r="354" spans="1:5" ht="14.5" x14ac:dyDescent="0.35">
      <c r="A354" s="434" t="s">
        <v>5042</v>
      </c>
      <c r="B354" s="431" t="s">
        <v>5043</v>
      </c>
      <c r="C354" s="436" t="s">
        <v>5013</v>
      </c>
      <c r="D354" s="97"/>
      <c r="E354" s="97"/>
    </row>
    <row r="355" spans="1:5" ht="14.5" x14ac:dyDescent="0.35">
      <c r="A355" s="434" t="s">
        <v>5044</v>
      </c>
      <c r="B355" s="431" t="s">
        <v>5045</v>
      </c>
      <c r="C355" s="436" t="s">
        <v>5013</v>
      </c>
      <c r="D355" s="97"/>
      <c r="E355" s="97"/>
    </row>
    <row r="356" spans="1:5" ht="14.5" x14ac:dyDescent="0.35">
      <c r="A356" s="434" t="s">
        <v>5046</v>
      </c>
      <c r="B356" s="431" t="s">
        <v>5047</v>
      </c>
      <c r="C356" s="436" t="s">
        <v>5013</v>
      </c>
      <c r="D356" s="97"/>
      <c r="E356" s="97"/>
    </row>
    <row r="357" spans="1:5" ht="14.5" x14ac:dyDescent="0.35">
      <c r="A357" s="434" t="s">
        <v>5048</v>
      </c>
      <c r="B357" s="431" t="s">
        <v>5049</v>
      </c>
      <c r="C357" s="436" t="s">
        <v>5013</v>
      </c>
      <c r="D357" s="97"/>
      <c r="E357" s="97"/>
    </row>
    <row r="358" spans="1:5" ht="14.5" x14ac:dyDescent="0.35">
      <c r="A358" s="434" t="s">
        <v>5050</v>
      </c>
      <c r="B358" s="431" t="s">
        <v>5051</v>
      </c>
      <c r="C358" s="436" t="s">
        <v>5013</v>
      </c>
      <c r="D358" s="97"/>
      <c r="E358" s="97"/>
    </row>
    <row r="359" spans="1:5" ht="14.5" x14ac:dyDescent="0.35">
      <c r="A359" s="434" t="s">
        <v>5052</v>
      </c>
      <c r="B359" s="431" t="s">
        <v>5053</v>
      </c>
      <c r="C359" s="436" t="s">
        <v>5013</v>
      </c>
      <c r="D359" s="97"/>
      <c r="E359" s="97"/>
    </row>
    <row r="360" spans="1:5" ht="14.5" x14ac:dyDescent="0.35">
      <c r="A360" s="434" t="s">
        <v>5054</v>
      </c>
      <c r="B360" s="431" t="s">
        <v>5055</v>
      </c>
      <c r="C360" s="436" t="s">
        <v>5056</v>
      </c>
      <c r="D360" s="97"/>
      <c r="E360" s="97"/>
    </row>
    <row r="361" spans="1:5" ht="14.5" x14ac:dyDescent="0.35">
      <c r="A361" s="434" t="s">
        <v>5057</v>
      </c>
      <c r="B361" s="431" t="s">
        <v>5058</v>
      </c>
      <c r="C361" s="436" t="s">
        <v>5056</v>
      </c>
      <c r="D361" s="97"/>
      <c r="E361" s="97"/>
    </row>
    <row r="362" spans="1:5" ht="14.5" x14ac:dyDescent="0.35">
      <c r="A362" s="434" t="s">
        <v>5059</v>
      </c>
      <c r="B362" s="431" t="s">
        <v>5060</v>
      </c>
      <c r="C362" s="436" t="s">
        <v>5056</v>
      </c>
      <c r="D362" s="97"/>
      <c r="E362" s="97"/>
    </row>
    <row r="363" spans="1:5" ht="14.5" x14ac:dyDescent="0.35">
      <c r="A363" s="434" t="s">
        <v>5061</v>
      </c>
      <c r="B363" s="431" t="s">
        <v>5062</v>
      </c>
      <c r="C363" s="436" t="s">
        <v>5056</v>
      </c>
      <c r="D363" s="97"/>
      <c r="E363" s="97"/>
    </row>
    <row r="364" spans="1:5" ht="14.5" x14ac:dyDescent="0.35">
      <c r="A364" s="434" t="s">
        <v>5063</v>
      </c>
      <c r="B364" s="431" t="s">
        <v>5064</v>
      </c>
      <c r="C364" s="436" t="s">
        <v>5056</v>
      </c>
      <c r="D364" s="97"/>
      <c r="E364" s="97"/>
    </row>
    <row r="365" spans="1:5" ht="14.5" x14ac:dyDescent="0.35">
      <c r="A365" s="434" t="s">
        <v>5065</v>
      </c>
      <c r="B365" s="431" t="s">
        <v>5066</v>
      </c>
      <c r="C365" s="436" t="s">
        <v>5056</v>
      </c>
      <c r="D365" s="97"/>
      <c r="E365" s="97"/>
    </row>
    <row r="366" spans="1:5" ht="14.5" x14ac:dyDescent="0.35">
      <c r="A366" s="434" t="s">
        <v>5067</v>
      </c>
      <c r="B366" s="431" t="s">
        <v>5068</v>
      </c>
      <c r="C366" s="436" t="s">
        <v>5056</v>
      </c>
      <c r="D366" s="97"/>
      <c r="E366" s="97"/>
    </row>
    <row r="367" spans="1:5" ht="14.5" x14ac:dyDescent="0.35">
      <c r="A367" s="434" t="s">
        <v>5069</v>
      </c>
      <c r="B367" s="437" t="s">
        <v>5070</v>
      </c>
      <c r="C367" s="434" t="s">
        <v>5071</v>
      </c>
      <c r="D367" s="97"/>
      <c r="E367" s="97"/>
    </row>
    <row r="368" spans="1:5" ht="14.5" x14ac:dyDescent="0.35">
      <c r="A368" s="434" t="s">
        <v>5072</v>
      </c>
      <c r="B368" s="437" t="s">
        <v>5073</v>
      </c>
      <c r="C368" s="434" t="s">
        <v>5071</v>
      </c>
      <c r="D368" s="97"/>
      <c r="E368" s="97"/>
    </row>
    <row r="369" spans="1:5" ht="14.5" x14ac:dyDescent="0.35">
      <c r="A369" s="434" t="s">
        <v>5074</v>
      </c>
      <c r="B369" s="437" t="s">
        <v>5075</v>
      </c>
      <c r="C369" s="434" t="s">
        <v>5071</v>
      </c>
      <c r="D369" s="97"/>
      <c r="E369" s="97"/>
    </row>
    <row r="370" spans="1:5" ht="14.5" x14ac:dyDescent="0.35">
      <c r="A370" s="434" t="s">
        <v>5076</v>
      </c>
      <c r="B370" s="437" t="s">
        <v>5077</v>
      </c>
      <c r="C370" s="434" t="s">
        <v>5071</v>
      </c>
      <c r="D370" s="97"/>
      <c r="E370" s="97"/>
    </row>
    <row r="371" spans="1:5" ht="14.5" x14ac:dyDescent="0.35">
      <c r="A371" s="434" t="s">
        <v>5078</v>
      </c>
      <c r="B371" s="437" t="s">
        <v>5079</v>
      </c>
      <c r="C371" s="434" t="s">
        <v>5071</v>
      </c>
      <c r="D371" s="97"/>
      <c r="E371" s="97"/>
    </row>
    <row r="372" spans="1:5" ht="14.5" x14ac:dyDescent="0.35">
      <c r="A372" s="434" t="s">
        <v>5080</v>
      </c>
      <c r="B372" s="437" t="s">
        <v>5081</v>
      </c>
      <c r="C372" s="434" t="s">
        <v>5071</v>
      </c>
      <c r="D372" s="97"/>
      <c r="E372" s="97"/>
    </row>
    <row r="373" spans="1:5" ht="14.5" x14ac:dyDescent="0.35">
      <c r="A373" s="434" t="s">
        <v>5082</v>
      </c>
      <c r="B373" s="431" t="s">
        <v>5083</v>
      </c>
      <c r="C373" s="434" t="s">
        <v>5071</v>
      </c>
      <c r="D373" s="97"/>
      <c r="E373" s="97"/>
    </row>
    <row r="374" spans="1:5" ht="14.5" x14ac:dyDescent="0.35">
      <c r="A374" s="434" t="s">
        <v>5084</v>
      </c>
      <c r="B374" s="431" t="s">
        <v>5085</v>
      </c>
      <c r="C374" s="434" t="s">
        <v>5071</v>
      </c>
      <c r="D374" s="97"/>
      <c r="E374" s="97"/>
    </row>
    <row r="375" spans="1:5" ht="14.5" x14ac:dyDescent="0.35">
      <c r="A375" s="434" t="s">
        <v>5086</v>
      </c>
      <c r="B375" s="431" t="s">
        <v>5087</v>
      </c>
      <c r="C375" s="434" t="s">
        <v>5071</v>
      </c>
      <c r="D375" s="97"/>
      <c r="E375" s="97"/>
    </row>
    <row r="376" spans="1:5" ht="14.5" x14ac:dyDescent="0.35">
      <c r="A376" s="434" t="s">
        <v>5088</v>
      </c>
      <c r="B376" s="431" t="s">
        <v>5089</v>
      </c>
      <c r="C376" s="434" t="s">
        <v>5071</v>
      </c>
      <c r="D376" s="97"/>
      <c r="E376" s="97"/>
    </row>
    <row r="377" spans="1:5" ht="14.5" x14ac:dyDescent="0.35">
      <c r="A377" s="434" t="s">
        <v>5090</v>
      </c>
      <c r="B377" s="431" t="s">
        <v>5091</v>
      </c>
      <c r="C377" s="434" t="s">
        <v>5071</v>
      </c>
      <c r="D377" s="97"/>
      <c r="E377" s="97"/>
    </row>
    <row r="378" spans="1:5" ht="14.5" x14ac:dyDescent="0.35">
      <c r="A378" s="434" t="s">
        <v>5092</v>
      </c>
      <c r="B378" s="431" t="s">
        <v>5093</v>
      </c>
      <c r="C378" s="434" t="s">
        <v>5071</v>
      </c>
      <c r="D378" s="97"/>
      <c r="E378" s="97"/>
    </row>
    <row r="379" spans="1:5" ht="14.5" x14ac:dyDescent="0.35">
      <c r="A379" s="434" t="s">
        <v>5094</v>
      </c>
      <c r="B379" s="431" t="s">
        <v>5095</v>
      </c>
      <c r="C379" s="434" t="s">
        <v>5071</v>
      </c>
      <c r="D379" s="97"/>
      <c r="E379" s="97"/>
    </row>
    <row r="380" spans="1:5" ht="14.5" x14ac:dyDescent="0.35">
      <c r="A380" s="434" t="s">
        <v>5096</v>
      </c>
      <c r="B380" s="431" t="s">
        <v>5097</v>
      </c>
      <c r="C380" s="434" t="s">
        <v>5071</v>
      </c>
      <c r="D380" s="97"/>
      <c r="E380" s="97"/>
    </row>
    <row r="381" spans="1:5" ht="14.5" x14ac:dyDescent="0.35">
      <c r="A381" s="434" t="s">
        <v>5098</v>
      </c>
      <c r="B381" s="431" t="s">
        <v>5099</v>
      </c>
      <c r="C381" s="434" t="s">
        <v>5071</v>
      </c>
      <c r="D381" s="97"/>
      <c r="E381" s="97"/>
    </row>
    <row r="382" spans="1:5" ht="14.5" x14ac:dyDescent="0.35">
      <c r="A382" s="434" t="s">
        <v>5100</v>
      </c>
      <c r="B382" s="431" t="s">
        <v>5101</v>
      </c>
      <c r="C382" s="434" t="s">
        <v>5071</v>
      </c>
      <c r="D382" s="97"/>
      <c r="E382" s="97"/>
    </row>
    <row r="383" spans="1:5" ht="14.5" x14ac:dyDescent="0.35">
      <c r="A383" s="434" t="s">
        <v>5102</v>
      </c>
      <c r="B383" s="431" t="s">
        <v>5103</v>
      </c>
      <c r="C383" s="434" t="s">
        <v>5071</v>
      </c>
      <c r="D383" s="97"/>
      <c r="E383" s="97"/>
    </row>
    <row r="384" spans="1:5" ht="14.5" x14ac:dyDescent="0.35">
      <c r="A384" s="434" t="s">
        <v>5104</v>
      </c>
      <c r="B384" s="431" t="s">
        <v>5105</v>
      </c>
      <c r="C384" s="434" t="s">
        <v>5071</v>
      </c>
      <c r="D384" s="97"/>
      <c r="E384" s="97"/>
    </row>
    <row r="385" spans="1:5" ht="14.5" x14ac:dyDescent="0.35">
      <c r="A385" s="434" t="s">
        <v>5106</v>
      </c>
      <c r="B385" s="431" t="s">
        <v>5107</v>
      </c>
      <c r="C385" s="434" t="s">
        <v>5071</v>
      </c>
      <c r="D385" s="97"/>
      <c r="E385" s="97"/>
    </row>
    <row r="386" spans="1:5" ht="14.5" x14ac:dyDescent="0.35">
      <c r="A386" s="434" t="s">
        <v>5108</v>
      </c>
      <c r="B386" s="431" t="s">
        <v>5109</v>
      </c>
      <c r="C386" s="434" t="s">
        <v>5071</v>
      </c>
      <c r="D386" s="97"/>
      <c r="E386" s="97"/>
    </row>
    <row r="387" spans="1:5" ht="14.5" x14ac:dyDescent="0.35">
      <c r="A387" s="434" t="s">
        <v>5110</v>
      </c>
      <c r="B387" s="431" t="s">
        <v>5111</v>
      </c>
      <c r="C387" s="434" t="s">
        <v>5071</v>
      </c>
      <c r="D387" s="97"/>
      <c r="E387" s="97"/>
    </row>
    <row r="388" spans="1:5" ht="14.5" x14ac:dyDescent="0.35">
      <c r="A388" s="278"/>
      <c r="B388" s="98"/>
      <c r="C388" s="333"/>
      <c r="D388" s="97"/>
      <c r="E388" s="97"/>
    </row>
    <row r="389" spans="1:5" ht="14.5" x14ac:dyDescent="0.35">
      <c r="A389" s="278"/>
      <c r="B389" s="98"/>
      <c r="C389" s="97"/>
      <c r="D389" s="97"/>
      <c r="E389" s="97"/>
    </row>
    <row r="390" spans="1:5" ht="14.5" x14ac:dyDescent="0.35">
      <c r="A390" s="57" t="s">
        <v>4659</v>
      </c>
      <c r="B390" s="66" t="s">
        <v>5112</v>
      </c>
      <c r="C390" s="97"/>
      <c r="D390" s="97"/>
      <c r="E390" s="97"/>
    </row>
    <row r="391" spans="1:5" ht="14.5" x14ac:dyDescent="0.35">
      <c r="A391" s="57" t="s">
        <v>4660</v>
      </c>
      <c r="B391" s="62" t="s">
        <v>2876</v>
      </c>
      <c r="C391" s="97"/>
      <c r="D391" s="97"/>
      <c r="E391" s="97"/>
    </row>
    <row r="392" spans="1:5" ht="14.5" x14ac:dyDescent="0.35">
      <c r="A392" s="59" t="s">
        <v>4662</v>
      </c>
      <c r="B392" s="67" t="s">
        <v>4663</v>
      </c>
      <c r="C392" s="97"/>
      <c r="D392" s="97"/>
      <c r="E392" s="97"/>
    </row>
    <row r="393" spans="1:5" ht="14.5" x14ac:dyDescent="0.35">
      <c r="A393" s="1192" t="s">
        <v>5113</v>
      </c>
      <c r="B393" s="1192"/>
      <c r="C393" s="97"/>
      <c r="D393" s="97"/>
      <c r="E393" s="97"/>
    </row>
    <row r="394" spans="1:5" ht="14.5" x14ac:dyDescent="0.35">
      <c r="A394" s="1193" t="s">
        <v>5114</v>
      </c>
      <c r="B394" s="1194"/>
      <c r="C394" s="97"/>
      <c r="D394" s="97"/>
      <c r="E394" s="97"/>
    </row>
    <row r="395" spans="1:5" ht="14.5" x14ac:dyDescent="0.35">
      <c r="A395" s="69"/>
      <c r="B395" s="65"/>
      <c r="C395" s="97"/>
      <c r="D395" s="97"/>
      <c r="E395" s="97"/>
    </row>
    <row r="396" spans="1:5" ht="14.5" x14ac:dyDescent="0.35">
      <c r="A396" s="57" t="s">
        <v>4659</v>
      </c>
      <c r="B396" s="66" t="s">
        <v>5115</v>
      </c>
      <c r="C396" s="97"/>
      <c r="D396" s="97"/>
      <c r="E396" s="97"/>
    </row>
    <row r="397" spans="1:5" ht="14.5" x14ac:dyDescent="0.35">
      <c r="A397" s="57" t="s">
        <v>4660</v>
      </c>
      <c r="B397" s="62" t="s">
        <v>5116</v>
      </c>
      <c r="C397" s="97"/>
      <c r="D397" s="97"/>
      <c r="E397" s="97"/>
    </row>
    <row r="398" spans="1:5" ht="14.5" x14ac:dyDescent="0.35">
      <c r="A398" s="59" t="s">
        <v>4662</v>
      </c>
      <c r="B398" s="67" t="s">
        <v>4663</v>
      </c>
      <c r="C398" s="97"/>
      <c r="D398" s="97"/>
      <c r="E398" s="97"/>
    </row>
    <row r="399" spans="1:5" ht="14.5" x14ac:dyDescent="0.35">
      <c r="A399" s="113">
        <v>0</v>
      </c>
      <c r="B399" s="114" t="s">
        <v>5117</v>
      </c>
      <c r="C399" s="97"/>
      <c r="D399" s="97"/>
      <c r="E399" s="97"/>
    </row>
    <row r="400" spans="1:5" ht="14.5" x14ac:dyDescent="0.35">
      <c r="A400" s="113">
        <v>1</v>
      </c>
      <c r="B400" s="114" t="s">
        <v>5118</v>
      </c>
      <c r="C400" s="97"/>
      <c r="D400" s="97"/>
      <c r="E400" s="97"/>
    </row>
    <row r="401" spans="1:5" ht="26.5" x14ac:dyDescent="0.35">
      <c r="A401" s="113">
        <v>2</v>
      </c>
      <c r="B401" s="115" t="s">
        <v>5119</v>
      </c>
      <c r="C401" s="97"/>
      <c r="D401" s="97"/>
      <c r="E401" s="97"/>
    </row>
    <row r="402" spans="1:5" ht="14.5" x14ac:dyDescent="0.35">
      <c r="A402" s="97"/>
      <c r="B402" s="98"/>
      <c r="C402" s="97"/>
      <c r="D402" s="97"/>
      <c r="E402" s="97"/>
    </row>
    <row r="403" spans="1:5" ht="14.5" x14ac:dyDescent="0.35">
      <c r="A403" s="57" t="s">
        <v>4659</v>
      </c>
      <c r="B403" s="116">
        <v>27</v>
      </c>
      <c r="C403" s="97"/>
      <c r="D403" s="97"/>
      <c r="E403" s="97"/>
    </row>
    <row r="404" spans="1:5" ht="14.5" x14ac:dyDescent="0.35">
      <c r="A404" s="57" t="s">
        <v>4660</v>
      </c>
      <c r="B404" s="62" t="s">
        <v>5120</v>
      </c>
      <c r="C404" s="97"/>
      <c r="D404" s="97"/>
      <c r="E404" s="97"/>
    </row>
    <row r="405" spans="1:5" ht="14.5" x14ac:dyDescent="0.35">
      <c r="A405" s="59" t="s">
        <v>4662</v>
      </c>
      <c r="B405" s="67" t="s">
        <v>4663</v>
      </c>
      <c r="C405" s="97"/>
      <c r="D405" s="97"/>
      <c r="E405" s="97"/>
    </row>
    <row r="406" spans="1:5" ht="14.5" x14ac:dyDescent="0.35">
      <c r="A406" s="113">
        <v>0</v>
      </c>
      <c r="B406" s="114" t="s">
        <v>5121</v>
      </c>
      <c r="C406" s="97"/>
      <c r="D406" s="97"/>
      <c r="E406" s="97"/>
    </row>
    <row r="407" spans="1:5" ht="14.5" x14ac:dyDescent="0.35">
      <c r="A407" s="113">
        <v>1</v>
      </c>
      <c r="B407" s="114" t="s">
        <v>5122</v>
      </c>
      <c r="C407" s="97"/>
      <c r="D407" s="97"/>
      <c r="E407" s="97"/>
    </row>
    <row r="408" spans="1:5" ht="14.5" x14ac:dyDescent="0.35">
      <c r="A408" s="113">
        <v>2</v>
      </c>
      <c r="B408" s="114" t="s">
        <v>5123</v>
      </c>
      <c r="C408" s="97"/>
      <c r="D408" s="97"/>
      <c r="E408" s="97"/>
    </row>
    <row r="409" spans="1:5" ht="26.5" x14ac:dyDescent="0.35">
      <c r="A409" s="113">
        <v>3</v>
      </c>
      <c r="B409" s="115" t="s">
        <v>5124</v>
      </c>
      <c r="C409" s="97"/>
      <c r="D409" s="97"/>
      <c r="E409" s="97"/>
    </row>
    <row r="410" spans="1:5" ht="14.5" x14ac:dyDescent="0.35">
      <c r="A410" s="58"/>
      <c r="B410" s="65"/>
      <c r="C410" s="97"/>
      <c r="D410" s="97"/>
      <c r="E410" s="97"/>
    </row>
    <row r="411" spans="1:5" ht="14.5" x14ac:dyDescent="0.35">
      <c r="A411" s="57" t="s">
        <v>4659</v>
      </c>
      <c r="B411" s="116">
        <v>51</v>
      </c>
      <c r="C411" s="97"/>
      <c r="D411" s="97"/>
      <c r="E411" s="97"/>
    </row>
    <row r="412" spans="1:5" ht="14.5" x14ac:dyDescent="0.35">
      <c r="A412" s="57" t="s">
        <v>4660</v>
      </c>
      <c r="B412" s="62" t="s">
        <v>5125</v>
      </c>
      <c r="C412" s="97"/>
      <c r="D412" s="97"/>
      <c r="E412" s="97"/>
    </row>
    <row r="413" spans="1:5" ht="46.5" customHeight="1" x14ac:dyDescent="0.35">
      <c r="A413" s="279" t="s">
        <v>4662</v>
      </c>
      <c r="B413" s="279" t="s">
        <v>4663</v>
      </c>
      <c r="C413" s="280" t="s">
        <v>5126</v>
      </c>
      <c r="D413" s="97"/>
      <c r="E413" s="97"/>
    </row>
    <row r="414" spans="1:5" ht="14.5" x14ac:dyDescent="0.35">
      <c r="A414" s="118" t="s">
        <v>5127</v>
      </c>
      <c r="B414" s="99" t="s">
        <v>5128</v>
      </c>
      <c r="C414" s="60" t="s">
        <v>5129</v>
      </c>
      <c r="D414" s="97"/>
      <c r="E414" s="97"/>
    </row>
    <row r="415" spans="1:5" ht="14.5" x14ac:dyDescent="0.35">
      <c r="A415" s="118" t="s">
        <v>5130</v>
      </c>
      <c r="B415" s="99" t="s">
        <v>5131</v>
      </c>
      <c r="C415" s="60" t="s">
        <v>5132</v>
      </c>
      <c r="D415" s="97"/>
      <c r="E415" s="97"/>
    </row>
    <row r="416" spans="1:5" ht="14.5" x14ac:dyDescent="0.35">
      <c r="A416" s="118" t="s">
        <v>5133</v>
      </c>
      <c r="B416" s="99" t="s">
        <v>5134</v>
      </c>
      <c r="C416" s="60" t="s">
        <v>5135</v>
      </c>
      <c r="D416" s="97"/>
      <c r="E416" s="97"/>
    </row>
    <row r="417" spans="1:5" ht="14.5" x14ac:dyDescent="0.35">
      <c r="A417" s="117" t="s">
        <v>5136</v>
      </c>
      <c r="B417" s="115" t="s">
        <v>5137</v>
      </c>
      <c r="C417" s="113" t="s">
        <v>5129</v>
      </c>
      <c r="D417" s="97"/>
      <c r="E417" s="97"/>
    </row>
    <row r="418" spans="1:5" ht="14.5" x14ac:dyDescent="0.35">
      <c r="A418" s="118" t="s">
        <v>5138</v>
      </c>
      <c r="B418" s="99" t="s">
        <v>5139</v>
      </c>
      <c r="C418" s="60" t="s">
        <v>5129</v>
      </c>
      <c r="D418" s="97"/>
      <c r="E418" s="97"/>
    </row>
    <row r="419" spans="1:5" ht="14.5" x14ac:dyDescent="0.35">
      <c r="A419" s="118" t="s">
        <v>5140</v>
      </c>
      <c r="B419" s="99" t="s">
        <v>5141</v>
      </c>
      <c r="C419" s="60" t="s">
        <v>4664</v>
      </c>
      <c r="D419" s="274"/>
      <c r="E419" s="97"/>
    </row>
    <row r="420" spans="1:5" ht="14.5" x14ac:dyDescent="0.35">
      <c r="A420" s="118" t="s">
        <v>5142</v>
      </c>
      <c r="B420" s="99" t="s">
        <v>5143</v>
      </c>
      <c r="C420" s="60" t="s">
        <v>5129</v>
      </c>
      <c r="D420" s="97"/>
      <c r="E420" s="97"/>
    </row>
    <row r="421" spans="1:5" ht="14.5" x14ac:dyDescent="0.35">
      <c r="A421" s="118" t="s">
        <v>5144</v>
      </c>
      <c r="B421" s="99" t="s">
        <v>5145</v>
      </c>
      <c r="C421" s="60" t="s">
        <v>5129</v>
      </c>
      <c r="D421" s="274"/>
      <c r="E421" s="97"/>
    </row>
    <row r="422" spans="1:5" ht="14.5" x14ac:dyDescent="0.35">
      <c r="A422" s="118" t="s">
        <v>5146</v>
      </c>
      <c r="B422" s="99" t="s">
        <v>5147</v>
      </c>
      <c r="C422" s="60" t="s">
        <v>4664</v>
      </c>
      <c r="D422" s="274"/>
      <c r="E422" s="97"/>
    </row>
    <row r="423" spans="1:5" ht="14.5" x14ac:dyDescent="0.35">
      <c r="A423" s="118" t="s">
        <v>5148</v>
      </c>
      <c r="B423" s="99" t="s">
        <v>5149</v>
      </c>
      <c r="C423" s="60" t="s">
        <v>5129</v>
      </c>
      <c r="D423" s="274"/>
      <c r="E423" s="97"/>
    </row>
    <row r="424" spans="1:5" ht="26.5" x14ac:dyDescent="0.35">
      <c r="A424" s="117" t="s">
        <v>5150</v>
      </c>
      <c r="B424" s="115" t="s">
        <v>5151</v>
      </c>
      <c r="C424" s="113" t="s">
        <v>5129</v>
      </c>
      <c r="D424" s="274"/>
      <c r="E424" s="97"/>
    </row>
    <row r="425" spans="1:5" ht="14.5" x14ac:dyDescent="0.35">
      <c r="A425" s="117" t="s">
        <v>5152</v>
      </c>
      <c r="B425" s="115" t="s">
        <v>5153</v>
      </c>
      <c r="C425" s="113" t="s">
        <v>5129</v>
      </c>
      <c r="D425" s="274"/>
      <c r="E425" s="97"/>
    </row>
    <row r="426" spans="1:5" ht="14.5" x14ac:dyDescent="0.35">
      <c r="A426" s="117" t="s">
        <v>5154</v>
      </c>
      <c r="B426" s="115" t="s">
        <v>5155</v>
      </c>
      <c r="C426" s="113" t="s">
        <v>5129</v>
      </c>
      <c r="D426" s="97"/>
      <c r="E426" s="97"/>
    </row>
    <row r="427" spans="1:5" ht="14.5" x14ac:dyDescent="0.35">
      <c r="A427" s="117" t="s">
        <v>5156</v>
      </c>
      <c r="B427" s="115" t="s">
        <v>5157</v>
      </c>
      <c r="C427" s="113" t="s">
        <v>5129</v>
      </c>
      <c r="D427" s="97"/>
      <c r="E427" s="97"/>
    </row>
    <row r="428" spans="1:5" ht="14.5" x14ac:dyDescent="0.35">
      <c r="A428" s="118" t="s">
        <v>5158</v>
      </c>
      <c r="B428" s="99" t="s">
        <v>5159</v>
      </c>
      <c r="C428" s="60" t="s">
        <v>5129</v>
      </c>
      <c r="D428" s="97"/>
      <c r="E428" s="97"/>
    </row>
    <row r="429" spans="1:5" ht="14.5" x14ac:dyDescent="0.35">
      <c r="A429" s="118" t="s">
        <v>5160</v>
      </c>
      <c r="B429" s="99" t="s">
        <v>5161</v>
      </c>
      <c r="C429" s="60" t="s">
        <v>4665</v>
      </c>
      <c r="D429" s="97"/>
      <c r="E429" s="97"/>
    </row>
    <row r="430" spans="1:5" ht="14.5" x14ac:dyDescent="0.35">
      <c r="A430" s="118" t="s">
        <v>5162</v>
      </c>
      <c r="B430" s="99" t="s">
        <v>5163</v>
      </c>
      <c r="C430" s="60" t="s">
        <v>4665</v>
      </c>
      <c r="D430" s="97"/>
      <c r="E430" s="97"/>
    </row>
    <row r="431" spans="1:5" ht="14.5" x14ac:dyDescent="0.35">
      <c r="A431" s="118" t="s">
        <v>5164</v>
      </c>
      <c r="B431" s="99" t="s">
        <v>5165</v>
      </c>
      <c r="C431" s="60" t="s">
        <v>4665</v>
      </c>
      <c r="D431" s="97"/>
      <c r="E431" s="97"/>
    </row>
    <row r="432" spans="1:5" ht="14.5" x14ac:dyDescent="0.35">
      <c r="A432" s="118" t="s">
        <v>168</v>
      </c>
      <c r="B432" s="99" t="s">
        <v>5166</v>
      </c>
      <c r="C432" s="60" t="s">
        <v>5129</v>
      </c>
      <c r="D432" s="97"/>
      <c r="E432" s="97"/>
    </row>
    <row r="433" spans="1:5" ht="14.5" x14ac:dyDescent="0.35">
      <c r="A433" s="117" t="s">
        <v>4855</v>
      </c>
      <c r="B433" s="115" t="s">
        <v>5167</v>
      </c>
      <c r="C433" s="113" t="s">
        <v>5129</v>
      </c>
      <c r="D433" s="97"/>
      <c r="E433" s="97"/>
    </row>
    <row r="434" spans="1:5" ht="14.5" x14ac:dyDescent="0.35">
      <c r="A434" s="117" t="s">
        <v>1278</v>
      </c>
      <c r="B434" s="222" t="s">
        <v>5168</v>
      </c>
      <c r="C434" s="113" t="s">
        <v>5129</v>
      </c>
      <c r="D434" s="97"/>
      <c r="E434" s="97"/>
    </row>
    <row r="435" spans="1:5" ht="14.5" x14ac:dyDescent="0.35">
      <c r="A435" s="117" t="s">
        <v>1276</v>
      </c>
      <c r="B435" s="222" t="s">
        <v>5169</v>
      </c>
      <c r="C435" s="113" t="s">
        <v>5129</v>
      </c>
      <c r="D435" s="97"/>
      <c r="E435" s="97"/>
    </row>
    <row r="436" spans="1:5" ht="14.5" x14ac:dyDescent="0.35">
      <c r="A436" s="117" t="s">
        <v>4861</v>
      </c>
      <c r="B436" s="115" t="s">
        <v>5170</v>
      </c>
      <c r="C436" s="113" t="s">
        <v>5129</v>
      </c>
      <c r="D436" s="97"/>
      <c r="E436" s="97"/>
    </row>
    <row r="437" spans="1:5" ht="14.5" x14ac:dyDescent="0.35">
      <c r="A437" s="118" t="s">
        <v>4863</v>
      </c>
      <c r="B437" s="99" t="s">
        <v>5171</v>
      </c>
      <c r="C437" s="60" t="s">
        <v>4664</v>
      </c>
      <c r="D437" s="97"/>
      <c r="E437" s="97"/>
    </row>
    <row r="438" spans="1:5" ht="14.5" x14ac:dyDescent="0.35">
      <c r="A438" s="118" t="s">
        <v>109</v>
      </c>
      <c r="B438" s="720" t="s">
        <v>5172</v>
      </c>
      <c r="C438" s="60" t="s">
        <v>5129</v>
      </c>
      <c r="D438" s="97"/>
      <c r="E438" s="97"/>
    </row>
    <row r="439" spans="1:5" ht="14.5" x14ac:dyDescent="0.35">
      <c r="A439" s="118" t="s">
        <v>107</v>
      </c>
      <c r="B439" s="720" t="s">
        <v>5173</v>
      </c>
      <c r="C439" s="60" t="s">
        <v>5129</v>
      </c>
      <c r="D439" s="97"/>
      <c r="E439" s="97"/>
    </row>
    <row r="440" spans="1:5" ht="14.5" x14ac:dyDescent="0.35">
      <c r="A440" s="118" t="s">
        <v>5174</v>
      </c>
      <c r="B440" s="720" t="s">
        <v>5175</v>
      </c>
      <c r="C440" s="60" t="s">
        <v>5129</v>
      </c>
      <c r="D440" s="97"/>
      <c r="E440" s="97"/>
    </row>
    <row r="441" spans="1:5" ht="26.5" x14ac:dyDescent="0.35">
      <c r="A441" s="118" t="s">
        <v>5176</v>
      </c>
      <c r="B441" s="720" t="s">
        <v>5177</v>
      </c>
      <c r="C441" s="60" t="s">
        <v>5129</v>
      </c>
      <c r="D441" s="97"/>
      <c r="E441" s="97"/>
    </row>
    <row r="442" spans="1:5" ht="14.5" x14ac:dyDescent="0.35">
      <c r="A442" s="118" t="s">
        <v>5178</v>
      </c>
      <c r="B442" s="99" t="s">
        <v>5179</v>
      </c>
      <c r="C442" s="60" t="s">
        <v>5129</v>
      </c>
      <c r="D442" s="271"/>
      <c r="E442" s="271"/>
    </row>
    <row r="443" spans="1:5" ht="14.5" x14ac:dyDescent="0.35">
      <c r="A443" s="118" t="s">
        <v>682</v>
      </c>
      <c r="B443" s="99" t="s">
        <v>5180</v>
      </c>
      <c r="C443" s="60" t="s">
        <v>5135</v>
      </c>
      <c r="D443" s="271"/>
      <c r="E443" s="271"/>
    </row>
    <row r="444" spans="1:5" ht="14.5" x14ac:dyDescent="0.35">
      <c r="A444" s="118" t="s">
        <v>5181</v>
      </c>
      <c r="B444" s="99" t="s">
        <v>5182</v>
      </c>
      <c r="C444" s="60" t="s">
        <v>4664</v>
      </c>
      <c r="D444" s="271"/>
      <c r="E444" s="271"/>
    </row>
    <row r="445" spans="1:5" ht="14.5" x14ac:dyDescent="0.35">
      <c r="A445" s="58"/>
      <c r="B445" s="65"/>
      <c r="C445" s="97"/>
      <c r="D445" s="275"/>
      <c r="E445" s="272"/>
    </row>
    <row r="446" spans="1:5" ht="14.5" x14ac:dyDescent="0.35">
      <c r="A446" s="57" t="s">
        <v>4659</v>
      </c>
      <c r="B446" s="116">
        <v>52</v>
      </c>
      <c r="C446" s="97"/>
      <c r="D446" s="275"/>
      <c r="E446" s="272"/>
    </row>
    <row r="447" spans="1:5" ht="14.5" x14ac:dyDescent="0.35">
      <c r="A447" s="57" t="s">
        <v>4660</v>
      </c>
      <c r="B447" s="62" t="s">
        <v>5183</v>
      </c>
      <c r="C447" s="97"/>
      <c r="D447" s="275"/>
      <c r="E447" s="272"/>
    </row>
    <row r="448" spans="1:5" ht="14.5" x14ac:dyDescent="0.35">
      <c r="A448" s="59" t="s">
        <v>4662</v>
      </c>
      <c r="B448" s="67" t="s">
        <v>4663</v>
      </c>
      <c r="C448" s="97"/>
      <c r="D448" s="275"/>
      <c r="E448" s="272"/>
    </row>
    <row r="449" spans="1:5" ht="14.5" x14ac:dyDescent="0.35">
      <c r="A449" s="118">
        <v>1000</v>
      </c>
      <c r="B449" s="119" t="s">
        <v>4873</v>
      </c>
      <c r="C449" s="97"/>
      <c r="D449" s="275"/>
      <c r="E449" s="272"/>
    </row>
    <row r="450" spans="1:5" ht="14.5" x14ac:dyDescent="0.35">
      <c r="A450" s="118">
        <v>1002</v>
      </c>
      <c r="B450" s="120" t="s">
        <v>4874</v>
      </c>
      <c r="C450" s="97"/>
      <c r="D450" s="97"/>
      <c r="E450" s="97"/>
    </row>
    <row r="451" spans="1:5" ht="14.5" x14ac:dyDescent="0.35">
      <c r="A451" s="118">
        <v>2000</v>
      </c>
      <c r="B451" s="120" t="s">
        <v>4875</v>
      </c>
      <c r="C451" s="97"/>
      <c r="D451" s="97"/>
      <c r="E451" s="97"/>
    </row>
    <row r="452" spans="1:5" ht="26.5" x14ac:dyDescent="0.35">
      <c r="A452" s="118">
        <v>2001</v>
      </c>
      <c r="B452" s="99" t="s">
        <v>5184</v>
      </c>
      <c r="C452" s="97"/>
      <c r="D452" s="97"/>
      <c r="E452" s="97"/>
    </row>
    <row r="453" spans="1:5" ht="26.5" x14ac:dyDescent="0.35">
      <c r="A453" s="118">
        <v>2002</v>
      </c>
      <c r="B453" s="99" t="s">
        <v>4877</v>
      </c>
      <c r="C453" s="97"/>
      <c r="D453" s="97"/>
      <c r="E453" s="97"/>
    </row>
    <row r="454" spans="1:5" ht="14.5" x14ac:dyDescent="0.35">
      <c r="A454" s="118">
        <v>2003</v>
      </c>
      <c r="B454" s="120" t="s">
        <v>4878</v>
      </c>
      <c r="C454" s="97"/>
      <c r="D454" s="97"/>
      <c r="E454" s="97"/>
    </row>
    <row r="455" spans="1:5" ht="14.5" x14ac:dyDescent="0.35">
      <c r="A455" s="118">
        <v>2004</v>
      </c>
      <c r="B455" s="120" t="s">
        <v>4879</v>
      </c>
      <c r="C455" s="97"/>
      <c r="D455" s="97"/>
      <c r="E455" s="97"/>
    </row>
    <row r="456" spans="1:5" ht="14.5" x14ac:dyDescent="0.35">
      <c r="A456" s="118">
        <v>2005</v>
      </c>
      <c r="B456" s="120" t="s">
        <v>4880</v>
      </c>
      <c r="C456" s="97"/>
      <c r="D456" s="97"/>
      <c r="E456" s="97"/>
    </row>
    <row r="457" spans="1:5" ht="14.5" x14ac:dyDescent="0.35">
      <c r="A457" s="118">
        <v>2006</v>
      </c>
      <c r="B457" s="120" t="s">
        <v>5185</v>
      </c>
      <c r="C457" s="97"/>
      <c r="D457" s="97"/>
      <c r="E457" s="97"/>
    </row>
    <row r="458" spans="1:5" ht="14.5" x14ac:dyDescent="0.35">
      <c r="A458" s="118" t="s">
        <v>5186</v>
      </c>
      <c r="B458" s="120" t="s">
        <v>5187</v>
      </c>
      <c r="C458" s="97"/>
      <c r="D458" s="97"/>
      <c r="E458" s="97"/>
    </row>
    <row r="459" spans="1:5" ht="26.5" x14ac:dyDescent="0.35">
      <c r="A459" s="118">
        <v>2008</v>
      </c>
      <c r="B459" s="99" t="s">
        <v>5188</v>
      </c>
      <c r="C459" s="97"/>
      <c r="D459" s="97"/>
      <c r="E459" s="97"/>
    </row>
    <row r="460" spans="1:5" ht="26.5" x14ac:dyDescent="0.35">
      <c r="A460" s="118">
        <v>2009</v>
      </c>
      <c r="B460" s="99" t="s">
        <v>5189</v>
      </c>
      <c r="C460" s="97"/>
      <c r="D460" s="97"/>
      <c r="E460" s="97"/>
    </row>
    <row r="461" spans="1:5" ht="14.5" x14ac:dyDescent="0.35">
      <c r="A461" s="118" t="s">
        <v>1315</v>
      </c>
      <c r="B461" s="99" t="s">
        <v>5190</v>
      </c>
      <c r="C461" s="97"/>
      <c r="D461" s="97"/>
      <c r="E461" s="97"/>
    </row>
    <row r="462" spans="1:5" ht="14.5" x14ac:dyDescent="0.35">
      <c r="A462" s="118" t="s">
        <v>634</v>
      </c>
      <c r="B462" s="99" t="s">
        <v>5191</v>
      </c>
      <c r="C462" s="97"/>
      <c r="D462" s="97"/>
      <c r="E462" s="97"/>
    </row>
    <row r="463" spans="1:5" ht="14.5" x14ac:dyDescent="0.35">
      <c r="A463" s="492" t="s">
        <v>5192</v>
      </c>
      <c r="B463" s="493" t="s">
        <v>5193</v>
      </c>
      <c r="C463" s="97"/>
      <c r="D463" s="97"/>
      <c r="E463" s="97"/>
    </row>
    <row r="464" spans="1:5" ht="14.5" x14ac:dyDescent="0.35">
      <c r="A464" s="58"/>
      <c r="B464" s="65"/>
      <c r="C464" s="97"/>
      <c r="D464" s="97"/>
      <c r="E464" s="97"/>
    </row>
    <row r="465" spans="1:5" ht="14.5" x14ac:dyDescent="0.35">
      <c r="A465" s="57" t="s">
        <v>4659</v>
      </c>
      <c r="B465" s="116">
        <v>53</v>
      </c>
      <c r="C465" s="97"/>
      <c r="D465" s="97"/>
      <c r="E465" s="97"/>
    </row>
    <row r="466" spans="1:5" ht="14.5" x14ac:dyDescent="0.35">
      <c r="A466" s="57" t="s">
        <v>4660</v>
      </c>
      <c r="B466" s="62" t="s">
        <v>5194</v>
      </c>
      <c r="C466" s="97"/>
      <c r="D466" s="97"/>
      <c r="E466" s="97"/>
    </row>
    <row r="467" spans="1:5" ht="14.5" x14ac:dyDescent="0.35">
      <c r="A467" s="59" t="s">
        <v>4662</v>
      </c>
      <c r="B467" s="67" t="s">
        <v>4663</v>
      </c>
      <c r="C467" s="67" t="s">
        <v>5195</v>
      </c>
      <c r="D467" s="97"/>
      <c r="E467" s="97"/>
    </row>
    <row r="468" spans="1:5" ht="14.5" x14ac:dyDescent="0.35">
      <c r="A468" s="60" t="s">
        <v>5196</v>
      </c>
      <c r="B468" s="62" t="s">
        <v>5197</v>
      </c>
      <c r="C468" s="60" t="s">
        <v>647</v>
      </c>
      <c r="D468" s="97"/>
      <c r="E468" s="97"/>
    </row>
    <row r="469" spans="1:5" ht="14.5" x14ac:dyDescent="0.35">
      <c r="A469" s="60" t="s">
        <v>982</v>
      </c>
      <c r="B469" s="62" t="s">
        <v>5198</v>
      </c>
      <c r="C469" s="60" t="s">
        <v>647</v>
      </c>
      <c r="D469" s="97"/>
      <c r="E469" s="97"/>
    </row>
    <row r="470" spans="1:5" ht="14.5" x14ac:dyDescent="0.35">
      <c r="A470" s="60" t="s">
        <v>986</v>
      </c>
      <c r="B470" s="62" t="s">
        <v>5199</v>
      </c>
      <c r="C470" s="60" t="s">
        <v>63</v>
      </c>
      <c r="D470" s="97"/>
      <c r="E470" s="97"/>
    </row>
    <row r="471" spans="1:5" ht="14.5" x14ac:dyDescent="0.35">
      <c r="A471" s="60" t="s">
        <v>990</v>
      </c>
      <c r="B471" s="62" t="s">
        <v>5200</v>
      </c>
      <c r="C471" s="60" t="s">
        <v>63</v>
      </c>
      <c r="D471" s="97"/>
      <c r="E471" s="97"/>
    </row>
    <row r="472" spans="1:5" ht="14.5" x14ac:dyDescent="0.35">
      <c r="A472" s="61" t="s">
        <v>995</v>
      </c>
      <c r="B472" s="62" t="s">
        <v>5201</v>
      </c>
      <c r="C472" s="60" t="s">
        <v>63</v>
      </c>
      <c r="D472" s="97"/>
      <c r="E472" s="97"/>
    </row>
    <row r="473" spans="1:5" ht="14.5" x14ac:dyDescent="0.35">
      <c r="A473" s="61" t="s">
        <v>1001</v>
      </c>
      <c r="B473" s="62" t="s">
        <v>5202</v>
      </c>
      <c r="C473" s="60" t="s">
        <v>63</v>
      </c>
      <c r="D473" s="97"/>
      <c r="E473" s="97"/>
    </row>
    <row r="474" spans="1:5" ht="14.5" x14ac:dyDescent="0.35">
      <c r="A474" s="61" t="s">
        <v>1005</v>
      </c>
      <c r="B474" s="62" t="s">
        <v>5203</v>
      </c>
      <c r="C474" s="60" t="s">
        <v>63</v>
      </c>
      <c r="D474" s="97"/>
      <c r="E474" s="97"/>
    </row>
    <row r="475" spans="1:5" ht="14.5" x14ac:dyDescent="0.35">
      <c r="A475" s="61" t="s">
        <v>1006</v>
      </c>
      <c r="B475" s="62" t="s">
        <v>5204</v>
      </c>
      <c r="C475" s="60" t="s">
        <v>647</v>
      </c>
      <c r="D475" s="97"/>
      <c r="E475" s="97"/>
    </row>
    <row r="476" spans="1:5" ht="14.5" x14ac:dyDescent="0.35">
      <c r="A476" s="61">
        <v>20</v>
      </c>
      <c r="B476" s="62" t="s">
        <v>5205</v>
      </c>
      <c r="C476" s="60" t="s">
        <v>63</v>
      </c>
      <c r="D476" s="97"/>
      <c r="E476" s="97"/>
    </row>
    <row r="477" spans="1:5" ht="14.5" x14ac:dyDescent="0.35">
      <c r="A477" s="60" t="s">
        <v>5206</v>
      </c>
      <c r="B477" s="62" t="s">
        <v>5207</v>
      </c>
      <c r="C477" s="60" t="s">
        <v>63</v>
      </c>
      <c r="D477" s="97"/>
      <c r="E477" s="97"/>
    </row>
    <row r="478" spans="1:5" ht="14.5" x14ac:dyDescent="0.35">
      <c r="A478" s="60" t="s">
        <v>5208</v>
      </c>
      <c r="B478" s="62" t="s">
        <v>5209</v>
      </c>
      <c r="C478" s="60" t="s">
        <v>63</v>
      </c>
      <c r="D478" s="97"/>
      <c r="E478" s="97"/>
    </row>
    <row r="479" spans="1:5" ht="14.5" x14ac:dyDescent="0.35">
      <c r="A479" s="60" t="s">
        <v>5210</v>
      </c>
      <c r="B479" s="62" t="s">
        <v>5211</v>
      </c>
      <c r="C479" s="60" t="s">
        <v>647</v>
      </c>
      <c r="D479" s="97"/>
      <c r="E479" s="97"/>
    </row>
    <row r="480" spans="1:5" ht="14.5" x14ac:dyDescent="0.35">
      <c r="A480" s="60" t="s">
        <v>5212</v>
      </c>
      <c r="B480" s="62" t="s">
        <v>5213</v>
      </c>
      <c r="C480" s="60" t="s">
        <v>647</v>
      </c>
      <c r="D480" s="97"/>
      <c r="E480" s="97"/>
    </row>
    <row r="481" spans="1:5" ht="14.5" x14ac:dyDescent="0.35">
      <c r="A481" s="60" t="s">
        <v>5214</v>
      </c>
      <c r="B481" s="62" t="s">
        <v>5215</v>
      </c>
      <c r="C481" s="60" t="s">
        <v>63</v>
      </c>
      <c r="D481" s="97"/>
      <c r="E481" s="97"/>
    </row>
    <row r="482" spans="1:5" ht="14.5" x14ac:dyDescent="0.35">
      <c r="A482" s="60">
        <v>50</v>
      </c>
      <c r="B482" s="62" t="s">
        <v>5216</v>
      </c>
      <c r="C482" s="60" t="s">
        <v>63</v>
      </c>
      <c r="D482" s="97"/>
      <c r="E482" s="97"/>
    </row>
    <row r="483" spans="1:5" ht="14.5" x14ac:dyDescent="0.35">
      <c r="A483" s="60">
        <v>51</v>
      </c>
      <c r="B483" s="62" t="s">
        <v>5217</v>
      </c>
      <c r="C483" s="60" t="s">
        <v>63</v>
      </c>
      <c r="D483" s="97"/>
      <c r="E483" s="97"/>
    </row>
    <row r="484" spans="1:5" ht="14.5" x14ac:dyDescent="0.35">
      <c r="A484" s="721">
        <v>52</v>
      </c>
      <c r="B484" s="62" t="s">
        <v>5001</v>
      </c>
      <c r="C484" s="60" t="s">
        <v>63</v>
      </c>
      <c r="D484" s="97"/>
      <c r="E484" s="97"/>
    </row>
    <row r="485" spans="1:5" ht="14.5" x14ac:dyDescent="0.35">
      <c r="A485" s="118">
        <v>53</v>
      </c>
      <c r="B485" s="62" t="s">
        <v>5002</v>
      </c>
      <c r="C485" s="60" t="s">
        <v>63</v>
      </c>
      <c r="D485" s="97"/>
      <c r="E485" s="97"/>
    </row>
    <row r="486" spans="1:5" ht="14.5" x14ac:dyDescent="0.35">
      <c r="A486" s="721" t="s">
        <v>5218</v>
      </c>
      <c r="B486" s="62" t="s">
        <v>5219</v>
      </c>
      <c r="C486" s="60" t="s">
        <v>647</v>
      </c>
      <c r="D486" s="97"/>
      <c r="E486" s="97"/>
    </row>
    <row r="487" spans="1:5" ht="14.5" x14ac:dyDescent="0.35">
      <c r="A487" s="721" t="s">
        <v>5220</v>
      </c>
      <c r="B487" s="62" t="s">
        <v>5221</v>
      </c>
      <c r="C487" s="60" t="s">
        <v>63</v>
      </c>
      <c r="D487" s="97"/>
      <c r="E487" s="97"/>
    </row>
    <row r="488" spans="1:5" ht="14.5" x14ac:dyDescent="0.35">
      <c r="A488" s="118" t="s">
        <v>5222</v>
      </c>
      <c r="B488" s="62" t="s">
        <v>5223</v>
      </c>
      <c r="C488" s="60" t="s">
        <v>63</v>
      </c>
      <c r="D488" s="97"/>
      <c r="E488" s="97"/>
    </row>
    <row r="489" spans="1:5" ht="14.5" x14ac:dyDescent="0.35">
      <c r="A489" s="118" t="s">
        <v>5224</v>
      </c>
      <c r="B489" s="62" t="s">
        <v>5225</v>
      </c>
      <c r="C489" s="60" t="s">
        <v>63</v>
      </c>
      <c r="D489" s="97"/>
      <c r="E489" s="97"/>
    </row>
    <row r="490" spans="1:5" ht="14.5" x14ac:dyDescent="0.35">
      <c r="A490" s="97"/>
      <c r="B490" s="98"/>
      <c r="C490" s="97"/>
      <c r="D490" s="97"/>
      <c r="E490" s="97"/>
    </row>
    <row r="491" spans="1:5" ht="14.5" x14ac:dyDescent="0.35">
      <c r="A491" s="97"/>
      <c r="B491" s="98"/>
      <c r="C491" s="97"/>
      <c r="D491" s="97"/>
      <c r="E491" s="97"/>
    </row>
    <row r="492" spans="1:5" ht="14.5" x14ac:dyDescent="0.35">
      <c r="A492" s="57" t="s">
        <v>4659</v>
      </c>
      <c r="B492" s="116">
        <v>54</v>
      </c>
      <c r="C492" s="97"/>
      <c r="D492" s="97"/>
      <c r="E492" s="97"/>
    </row>
    <row r="493" spans="1:5" ht="14.5" x14ac:dyDescent="0.35">
      <c r="A493" s="57" t="s">
        <v>4660</v>
      </c>
      <c r="B493" s="116" t="s">
        <v>5226</v>
      </c>
      <c r="C493" s="97"/>
      <c r="D493" s="97"/>
      <c r="E493" s="97"/>
    </row>
    <row r="494" spans="1:5" ht="14.5" x14ac:dyDescent="0.35">
      <c r="A494" s="121" t="s">
        <v>4662</v>
      </c>
      <c r="B494" s="121" t="s">
        <v>4663</v>
      </c>
      <c r="C494" s="97"/>
      <c r="D494" s="97"/>
      <c r="E494" s="97"/>
    </row>
    <row r="495" spans="1:5" ht="14.5" x14ac:dyDescent="0.35">
      <c r="A495" s="122" t="s">
        <v>5227</v>
      </c>
      <c r="B495" s="123" t="s">
        <v>5228</v>
      </c>
      <c r="C495" s="97"/>
      <c r="D495" s="97"/>
      <c r="E495" s="97"/>
    </row>
    <row r="496" spans="1:5" ht="14.5" x14ac:dyDescent="0.35">
      <c r="A496" s="312" t="s">
        <v>5229</v>
      </c>
      <c r="B496" s="123" t="s">
        <v>5230</v>
      </c>
      <c r="C496" s="97"/>
      <c r="D496" s="97"/>
      <c r="E496" s="97"/>
    </row>
    <row r="497" spans="1:5" ht="14.5" x14ac:dyDescent="0.35">
      <c r="A497" s="122" t="s">
        <v>5231</v>
      </c>
      <c r="B497" s="123" t="s">
        <v>5232</v>
      </c>
      <c r="C497" s="97"/>
      <c r="D497" s="97"/>
      <c r="E497" s="97"/>
    </row>
    <row r="498" spans="1:5" ht="14.5" x14ac:dyDescent="0.35">
      <c r="A498" s="122" t="s">
        <v>5233</v>
      </c>
      <c r="B498" s="123" t="s">
        <v>5234</v>
      </c>
      <c r="C498" s="97"/>
      <c r="D498" s="97"/>
      <c r="E498" s="97"/>
    </row>
    <row r="499" spans="1:5" ht="14.5" x14ac:dyDescent="0.35">
      <c r="A499" s="122" t="s">
        <v>5235</v>
      </c>
      <c r="B499" s="123" t="s">
        <v>5236</v>
      </c>
      <c r="C499" s="97"/>
      <c r="D499" s="97"/>
      <c r="E499" s="97"/>
    </row>
    <row r="500" spans="1:5" ht="14.5" x14ac:dyDescent="0.35">
      <c r="A500" s="122" t="s">
        <v>5237</v>
      </c>
      <c r="B500" s="123" t="s">
        <v>5238</v>
      </c>
      <c r="C500" s="97"/>
      <c r="D500" s="97"/>
      <c r="E500" s="97"/>
    </row>
    <row r="501" spans="1:5" ht="14.5" x14ac:dyDescent="0.35">
      <c r="A501" s="122" t="s">
        <v>5239</v>
      </c>
      <c r="B501" s="123" t="s">
        <v>5240</v>
      </c>
      <c r="C501" s="97"/>
      <c r="D501" s="97"/>
      <c r="E501" s="97"/>
    </row>
    <row r="502" spans="1:5" ht="14.5" x14ac:dyDescent="0.35">
      <c r="A502" s="122" t="s">
        <v>5241</v>
      </c>
      <c r="B502" s="123" t="s">
        <v>5242</v>
      </c>
      <c r="C502" s="97"/>
      <c r="D502" s="97"/>
      <c r="E502" s="97"/>
    </row>
    <row r="503" spans="1:5" ht="14.5" x14ac:dyDescent="0.35">
      <c r="A503" s="122" t="s">
        <v>5243</v>
      </c>
      <c r="B503" s="123" t="s">
        <v>5244</v>
      </c>
      <c r="C503" s="97"/>
      <c r="D503" s="97"/>
      <c r="E503" s="97"/>
    </row>
    <row r="504" spans="1:5" ht="14.5" x14ac:dyDescent="0.35">
      <c r="A504" s="312" t="s">
        <v>5245</v>
      </c>
      <c r="B504" s="123" t="s">
        <v>5246</v>
      </c>
      <c r="C504" s="97"/>
      <c r="D504" s="97"/>
      <c r="E504" s="97"/>
    </row>
    <row r="505" spans="1:5" ht="14.5" x14ac:dyDescent="0.35">
      <c r="A505" s="122" t="s">
        <v>5247</v>
      </c>
      <c r="B505" s="123" t="s">
        <v>5248</v>
      </c>
      <c r="C505" s="97"/>
      <c r="D505" s="97"/>
      <c r="E505" s="97"/>
    </row>
    <row r="506" spans="1:5" ht="14.5" x14ac:dyDescent="0.35">
      <c r="A506" s="312" t="s">
        <v>5249</v>
      </c>
      <c r="B506" s="123" t="s">
        <v>5250</v>
      </c>
      <c r="C506" s="97"/>
      <c r="D506" s="97"/>
      <c r="E506" s="97"/>
    </row>
    <row r="507" spans="1:5" ht="14.5" x14ac:dyDescent="0.35">
      <c r="A507" s="122" t="s">
        <v>5251</v>
      </c>
      <c r="B507" s="123" t="s">
        <v>5252</v>
      </c>
      <c r="C507" s="97"/>
      <c r="D507" s="97"/>
      <c r="E507" s="97"/>
    </row>
    <row r="508" spans="1:5" ht="14.5" x14ac:dyDescent="0.35">
      <c r="A508" s="312" t="s">
        <v>5253</v>
      </c>
      <c r="B508" s="123" t="s">
        <v>5254</v>
      </c>
      <c r="C508" s="97"/>
      <c r="D508" s="97"/>
      <c r="E508" s="97"/>
    </row>
    <row r="509" spans="1:5" ht="14.5" x14ac:dyDescent="0.35">
      <c r="A509" s="312" t="s">
        <v>5255</v>
      </c>
      <c r="B509" s="123" t="s">
        <v>5256</v>
      </c>
      <c r="C509" s="97"/>
      <c r="D509" s="97"/>
      <c r="E509" s="97"/>
    </row>
    <row r="510" spans="1:5" ht="14.5" x14ac:dyDescent="0.35">
      <c r="A510" s="122" t="s">
        <v>5257</v>
      </c>
      <c r="B510" s="123" t="s">
        <v>5258</v>
      </c>
      <c r="C510" s="97"/>
      <c r="D510" s="97"/>
      <c r="E510" s="97"/>
    </row>
    <row r="511" spans="1:5" ht="14.5" x14ac:dyDescent="0.35">
      <c r="A511" s="122" t="s">
        <v>5259</v>
      </c>
      <c r="B511" s="123" t="s">
        <v>5260</v>
      </c>
      <c r="C511" s="97"/>
      <c r="D511" s="97"/>
      <c r="E511" s="97"/>
    </row>
    <row r="512" spans="1:5" ht="14.5" x14ac:dyDescent="0.35">
      <c r="A512" s="122" t="s">
        <v>5261</v>
      </c>
      <c r="B512" s="123" t="s">
        <v>5262</v>
      </c>
      <c r="C512" s="97"/>
      <c r="D512" s="97"/>
      <c r="E512" s="97"/>
    </row>
    <row r="513" spans="1:5" ht="14.5" x14ac:dyDescent="0.35">
      <c r="A513" s="122" t="s">
        <v>5263</v>
      </c>
      <c r="B513" s="123" t="s">
        <v>5264</v>
      </c>
      <c r="C513" s="97"/>
      <c r="D513" s="97"/>
      <c r="E513" s="97"/>
    </row>
    <row r="514" spans="1:5" ht="14.5" x14ac:dyDescent="0.35">
      <c r="A514" s="122" t="s">
        <v>5265</v>
      </c>
      <c r="B514" s="123" t="s">
        <v>5266</v>
      </c>
      <c r="C514" s="97"/>
      <c r="D514" s="97"/>
      <c r="E514" s="97"/>
    </row>
    <row r="515" spans="1:5" ht="14.5" x14ac:dyDescent="0.35">
      <c r="A515" s="122" t="s">
        <v>5267</v>
      </c>
      <c r="B515" s="123" t="s">
        <v>5268</v>
      </c>
      <c r="C515" s="97"/>
      <c r="D515" s="97"/>
      <c r="E515" s="97"/>
    </row>
    <row r="516" spans="1:5" ht="14.5" x14ac:dyDescent="0.35">
      <c r="A516" s="122" t="s">
        <v>5269</v>
      </c>
      <c r="B516" s="123" t="s">
        <v>5270</v>
      </c>
      <c r="C516" s="97"/>
      <c r="D516" s="97"/>
      <c r="E516" s="97"/>
    </row>
    <row r="517" spans="1:5" ht="14.5" x14ac:dyDescent="0.35">
      <c r="A517" s="122" t="s">
        <v>5271</v>
      </c>
      <c r="B517" s="123" t="s">
        <v>5272</v>
      </c>
      <c r="C517" s="97"/>
      <c r="D517" s="97"/>
      <c r="E517" s="97"/>
    </row>
    <row r="518" spans="1:5" ht="14.5" x14ac:dyDescent="0.35">
      <c r="A518" s="122" t="s">
        <v>5273</v>
      </c>
      <c r="B518" s="123" t="s">
        <v>5274</v>
      </c>
      <c r="C518" s="97"/>
      <c r="D518" s="97"/>
      <c r="E518" s="97"/>
    </row>
    <row r="519" spans="1:5" ht="14.5" x14ac:dyDescent="0.35">
      <c r="A519" s="122" t="s">
        <v>5275</v>
      </c>
      <c r="B519" s="123" t="s">
        <v>5276</v>
      </c>
      <c r="C519" s="97"/>
      <c r="D519" s="97"/>
      <c r="E519" s="97"/>
    </row>
    <row r="520" spans="1:5" ht="14.5" x14ac:dyDescent="0.35">
      <c r="A520" s="312" t="s">
        <v>5277</v>
      </c>
      <c r="B520" s="123" t="s">
        <v>5278</v>
      </c>
      <c r="C520" s="97"/>
      <c r="D520" s="97"/>
      <c r="E520" s="97"/>
    </row>
    <row r="521" spans="1:5" ht="14.5" x14ac:dyDescent="0.35">
      <c r="A521" s="122" t="s">
        <v>5279</v>
      </c>
      <c r="B521" s="123" t="s">
        <v>5280</v>
      </c>
      <c r="C521" s="97"/>
      <c r="D521" s="97"/>
      <c r="E521" s="97"/>
    </row>
    <row r="522" spans="1:5" ht="14.5" x14ac:dyDescent="0.35">
      <c r="A522" s="122" t="s">
        <v>5281</v>
      </c>
      <c r="B522" s="123" t="s">
        <v>5282</v>
      </c>
      <c r="C522" s="97"/>
      <c r="D522" s="97"/>
      <c r="E522" s="97"/>
    </row>
    <row r="523" spans="1:5" ht="14.5" x14ac:dyDescent="0.35">
      <c r="A523" s="312" t="s">
        <v>5283</v>
      </c>
      <c r="B523" s="123" t="s">
        <v>5284</v>
      </c>
      <c r="C523" s="97"/>
      <c r="D523" s="97"/>
      <c r="E523" s="97"/>
    </row>
    <row r="524" spans="1:5" ht="14.5" x14ac:dyDescent="0.35">
      <c r="A524" s="122" t="s">
        <v>5285</v>
      </c>
      <c r="B524" s="123" t="s">
        <v>5286</v>
      </c>
      <c r="C524" s="97"/>
      <c r="D524" s="97"/>
      <c r="E524" s="97"/>
    </row>
    <row r="525" spans="1:5" ht="14.5" x14ac:dyDescent="0.35">
      <c r="A525" s="122" t="s">
        <v>5287</v>
      </c>
      <c r="B525" s="123" t="s">
        <v>5288</v>
      </c>
      <c r="C525" s="97"/>
      <c r="D525" s="97"/>
      <c r="E525" s="97"/>
    </row>
    <row r="526" spans="1:5" ht="14.5" x14ac:dyDescent="0.35">
      <c r="A526" s="122" t="s">
        <v>5289</v>
      </c>
      <c r="B526" s="123" t="s">
        <v>5290</v>
      </c>
      <c r="C526" s="97"/>
      <c r="D526" s="97"/>
      <c r="E526" s="97"/>
    </row>
    <row r="527" spans="1:5" ht="14.5" x14ac:dyDescent="0.35">
      <c r="A527" s="122" t="s">
        <v>5291</v>
      </c>
      <c r="B527" s="123" t="s">
        <v>5292</v>
      </c>
      <c r="C527" s="97"/>
      <c r="D527" s="97"/>
      <c r="E527" s="97"/>
    </row>
    <row r="528" spans="1:5" ht="14.5" x14ac:dyDescent="0.35">
      <c r="A528" s="122" t="s">
        <v>5293</v>
      </c>
      <c r="B528" s="123" t="s">
        <v>5294</v>
      </c>
      <c r="C528" s="97"/>
      <c r="D528" s="97"/>
      <c r="E528" s="97"/>
    </row>
    <row r="529" spans="1:5" ht="14.5" x14ac:dyDescent="0.35">
      <c r="A529" s="122" t="s">
        <v>5295</v>
      </c>
      <c r="B529" s="123" t="s">
        <v>5296</v>
      </c>
      <c r="C529" s="97"/>
      <c r="D529" s="97"/>
      <c r="E529" s="97"/>
    </row>
    <row r="530" spans="1:5" ht="14.5" x14ac:dyDescent="0.35">
      <c r="A530" s="312" t="s">
        <v>5297</v>
      </c>
      <c r="B530" s="123" t="s">
        <v>5298</v>
      </c>
      <c r="C530" s="97"/>
      <c r="D530" s="97"/>
      <c r="E530" s="97"/>
    </row>
    <row r="531" spans="1:5" ht="14.5" x14ac:dyDescent="0.35">
      <c r="A531" s="312" t="s">
        <v>5299</v>
      </c>
      <c r="B531" s="123" t="s">
        <v>5300</v>
      </c>
      <c r="C531" s="97"/>
      <c r="D531" s="97"/>
      <c r="E531" s="97"/>
    </row>
    <row r="532" spans="1:5" ht="14.5" x14ac:dyDescent="0.35">
      <c r="A532" s="58"/>
      <c r="B532" s="65"/>
      <c r="C532" s="97"/>
      <c r="D532" s="97"/>
      <c r="E532" s="97"/>
    </row>
    <row r="533" spans="1:5" ht="14.5" x14ac:dyDescent="0.35">
      <c r="A533" s="57" t="s">
        <v>4659</v>
      </c>
      <c r="B533" s="116">
        <v>55</v>
      </c>
      <c r="C533" s="97"/>
      <c r="D533" s="97"/>
      <c r="E533" s="97"/>
    </row>
    <row r="534" spans="1:5" ht="14.5" x14ac:dyDescent="0.35">
      <c r="A534" s="57" t="s">
        <v>4660</v>
      </c>
      <c r="B534" s="62" t="s">
        <v>5301</v>
      </c>
      <c r="C534" s="97"/>
      <c r="D534" s="97"/>
      <c r="E534" s="97"/>
    </row>
    <row r="535" spans="1:5" ht="14.5" x14ac:dyDescent="0.35">
      <c r="A535" s="59" t="s">
        <v>4662</v>
      </c>
      <c r="B535" s="67" t="s">
        <v>4663</v>
      </c>
      <c r="C535" s="97"/>
      <c r="D535" s="97"/>
      <c r="E535" s="97"/>
    </row>
    <row r="536" spans="1:5" ht="14.5" x14ac:dyDescent="0.35">
      <c r="A536" s="117" t="s">
        <v>4886</v>
      </c>
      <c r="B536" s="114" t="s">
        <v>5302</v>
      </c>
      <c r="C536" s="97"/>
      <c r="D536" s="97"/>
      <c r="E536" s="97"/>
    </row>
    <row r="537" spans="1:5" ht="14.5" x14ac:dyDescent="0.35">
      <c r="A537" s="117" t="s">
        <v>4888</v>
      </c>
      <c r="B537" s="114" t="s">
        <v>5303</v>
      </c>
      <c r="C537" s="97"/>
      <c r="D537" s="97"/>
      <c r="E537" s="97"/>
    </row>
    <row r="538" spans="1:5" ht="14.5" x14ac:dyDescent="0.35">
      <c r="A538" s="117" t="s">
        <v>1762</v>
      </c>
      <c r="B538" s="114" t="s">
        <v>5304</v>
      </c>
      <c r="C538" s="97"/>
      <c r="D538" s="97"/>
      <c r="E538" s="97"/>
    </row>
    <row r="539" spans="1:5" ht="14.5" x14ac:dyDescent="0.35">
      <c r="A539" s="117" t="s">
        <v>4891</v>
      </c>
      <c r="B539" s="114" t="s">
        <v>5305</v>
      </c>
      <c r="C539" s="97"/>
      <c r="D539" s="97"/>
      <c r="E539" s="97"/>
    </row>
    <row r="540" spans="1:5" ht="14.5" x14ac:dyDescent="0.35">
      <c r="A540" s="117" t="s">
        <v>4893</v>
      </c>
      <c r="B540" s="114" t="s">
        <v>5306</v>
      </c>
      <c r="C540" s="97"/>
      <c r="D540" s="97"/>
      <c r="E540" s="97"/>
    </row>
    <row r="541" spans="1:5" ht="14.5" x14ac:dyDescent="0.35">
      <c r="A541" s="117" t="s">
        <v>1917</v>
      </c>
      <c r="B541" s="114" t="s">
        <v>5307</v>
      </c>
      <c r="C541" s="97"/>
      <c r="D541" s="97"/>
      <c r="E541" s="97"/>
    </row>
    <row r="542" spans="1:5" ht="14.5" x14ac:dyDescent="0.35">
      <c r="A542" s="117" t="s">
        <v>1638</v>
      </c>
      <c r="B542" s="114" t="s">
        <v>5308</v>
      </c>
      <c r="C542" s="97"/>
      <c r="D542" s="97"/>
      <c r="E542" s="97"/>
    </row>
    <row r="543" spans="1:5" ht="14.5" x14ac:dyDescent="0.35">
      <c r="A543" s="117" t="s">
        <v>1214</v>
      </c>
      <c r="B543" s="115" t="s">
        <v>5309</v>
      </c>
      <c r="C543" s="97"/>
      <c r="D543" s="97"/>
      <c r="E543" s="97"/>
    </row>
    <row r="544" spans="1:5" ht="14.5" x14ac:dyDescent="0.35">
      <c r="A544" s="117" t="s">
        <v>1740</v>
      </c>
      <c r="B544" s="114" t="s">
        <v>5310</v>
      </c>
      <c r="C544" s="97"/>
      <c r="D544" s="97"/>
      <c r="E544" s="97"/>
    </row>
    <row r="545" spans="1:5" ht="14.5" x14ac:dyDescent="0.35">
      <c r="A545" s="117" t="s">
        <v>1746</v>
      </c>
      <c r="B545" s="114" t="s">
        <v>5311</v>
      </c>
      <c r="C545" s="97"/>
      <c r="D545" s="97"/>
      <c r="E545" s="97"/>
    </row>
    <row r="546" spans="1:5" ht="14.5" x14ac:dyDescent="0.35">
      <c r="A546" s="117" t="s">
        <v>5312</v>
      </c>
      <c r="B546" s="114" t="s">
        <v>5313</v>
      </c>
      <c r="C546" s="97"/>
      <c r="D546" s="97"/>
      <c r="E546" s="97"/>
    </row>
    <row r="547" spans="1:5" ht="14.5" x14ac:dyDescent="0.35">
      <c r="A547" s="117" t="s">
        <v>5314</v>
      </c>
      <c r="B547" s="114" t="s">
        <v>5315</v>
      </c>
      <c r="C547" s="97"/>
      <c r="D547" s="97"/>
      <c r="E547" s="97"/>
    </row>
    <row r="548" spans="1:5" ht="14.5" x14ac:dyDescent="0.35">
      <c r="A548" s="117" t="s">
        <v>5316</v>
      </c>
      <c r="B548" s="114" t="s">
        <v>5317</v>
      </c>
      <c r="C548" s="97"/>
      <c r="D548" s="97"/>
      <c r="E548" s="97"/>
    </row>
    <row r="549" spans="1:5" ht="14.5" x14ac:dyDescent="0.35">
      <c r="A549" s="117" t="s">
        <v>5318</v>
      </c>
      <c r="B549" s="114" t="s">
        <v>5319</v>
      </c>
      <c r="C549" s="97"/>
      <c r="D549" s="97"/>
      <c r="E549" s="97"/>
    </row>
    <row r="550" spans="1:5" ht="14.5" x14ac:dyDescent="0.35">
      <c r="A550" s="117" t="s">
        <v>5320</v>
      </c>
      <c r="B550" s="114" t="s">
        <v>5321</v>
      </c>
      <c r="C550" s="97"/>
      <c r="D550" s="97"/>
      <c r="E550" s="97"/>
    </row>
    <row r="551" spans="1:5" ht="14.5" x14ac:dyDescent="0.35">
      <c r="A551" s="117" t="s">
        <v>1784</v>
      </c>
      <c r="B551" s="114" t="s">
        <v>5322</v>
      </c>
      <c r="C551" s="97"/>
      <c r="D551" s="97"/>
      <c r="E551" s="97"/>
    </row>
    <row r="552" spans="1:5" ht="14.5" x14ac:dyDescent="0.35">
      <c r="A552" s="117" t="s">
        <v>5323</v>
      </c>
      <c r="B552" s="114" t="s">
        <v>5324</v>
      </c>
      <c r="C552" s="97"/>
      <c r="D552" s="97"/>
      <c r="E552" s="97"/>
    </row>
    <row r="553" spans="1:5" ht="14.5" x14ac:dyDescent="0.35">
      <c r="A553" s="117" t="s">
        <v>715</v>
      </c>
      <c r="B553" s="120" t="s">
        <v>5325</v>
      </c>
      <c r="C553" s="97"/>
      <c r="D553" s="97"/>
      <c r="E553" s="97"/>
    </row>
    <row r="554" spans="1:5" ht="14.5" x14ac:dyDescent="0.35">
      <c r="A554" s="117" t="s">
        <v>4904</v>
      </c>
      <c r="B554" s="114" t="s">
        <v>5326</v>
      </c>
      <c r="C554" s="97"/>
      <c r="D554" s="97"/>
      <c r="E554" s="97"/>
    </row>
    <row r="555" spans="1:5" ht="14.5" x14ac:dyDescent="0.35">
      <c r="A555" s="117">
        <v>4002</v>
      </c>
      <c r="B555" s="114" t="s">
        <v>5327</v>
      </c>
      <c r="C555" s="97"/>
      <c r="D555" s="97"/>
      <c r="E555" s="97"/>
    </row>
    <row r="556" spans="1:5" ht="14.5" x14ac:dyDescent="0.35">
      <c r="A556" s="117">
        <v>4003</v>
      </c>
      <c r="B556" s="114" t="s">
        <v>5328</v>
      </c>
      <c r="C556" s="97"/>
      <c r="D556" s="97"/>
      <c r="E556" s="97"/>
    </row>
    <row r="557" spans="1:5" ht="14.5" x14ac:dyDescent="0.35">
      <c r="A557" s="117">
        <v>4004</v>
      </c>
      <c r="B557" s="114" t="s">
        <v>5329</v>
      </c>
      <c r="C557" s="97"/>
      <c r="D557" s="97"/>
      <c r="E557" s="97"/>
    </row>
    <row r="558" spans="1:5" ht="14.5" x14ac:dyDescent="0.35">
      <c r="A558" s="117">
        <v>4005</v>
      </c>
      <c r="B558" s="114" t="s">
        <v>5330</v>
      </c>
      <c r="C558" s="97"/>
      <c r="D558" s="97"/>
      <c r="E558" s="97"/>
    </row>
    <row r="559" spans="1:5" ht="14.5" x14ac:dyDescent="0.35">
      <c r="A559" s="117">
        <v>4006</v>
      </c>
      <c r="B559" s="114" t="s">
        <v>5331</v>
      </c>
      <c r="C559" s="97"/>
      <c r="D559" s="97"/>
      <c r="E559" s="97"/>
    </row>
    <row r="560" spans="1:5" ht="14.5" x14ac:dyDescent="0.35">
      <c r="A560" s="117">
        <v>4007</v>
      </c>
      <c r="B560" s="120" t="s">
        <v>5332</v>
      </c>
      <c r="C560" s="97"/>
      <c r="D560" s="97"/>
      <c r="E560" s="97"/>
    </row>
    <row r="561" spans="1:5" ht="14.5" x14ac:dyDescent="0.35">
      <c r="A561" s="117">
        <v>4008</v>
      </c>
      <c r="B561" s="120" t="s">
        <v>5333</v>
      </c>
      <c r="C561" s="97"/>
      <c r="D561" s="97"/>
      <c r="E561" s="97"/>
    </row>
    <row r="562" spans="1:5" ht="14.5" x14ac:dyDescent="0.35">
      <c r="A562" s="117">
        <v>4009</v>
      </c>
      <c r="B562" s="120" t="s">
        <v>5334</v>
      </c>
      <c r="C562" s="97"/>
      <c r="D562" s="97"/>
      <c r="E562" s="97"/>
    </row>
    <row r="563" spans="1:5" ht="14.5" x14ac:dyDescent="0.35">
      <c r="A563" s="117" t="s">
        <v>5335</v>
      </c>
      <c r="B563" s="114" t="s">
        <v>5336</v>
      </c>
      <c r="C563" s="97"/>
      <c r="D563" s="97"/>
      <c r="E563" s="97"/>
    </row>
    <row r="564" spans="1:5" ht="14.5" x14ac:dyDescent="0.35">
      <c r="A564" s="117" t="s">
        <v>5337</v>
      </c>
      <c r="B564" s="114" t="s">
        <v>5338</v>
      </c>
      <c r="C564" s="97"/>
      <c r="D564" s="97"/>
      <c r="E564" s="97"/>
    </row>
    <row r="565" spans="1:5" ht="14.5" x14ac:dyDescent="0.35">
      <c r="A565" s="117" t="s">
        <v>5339</v>
      </c>
      <c r="B565" s="114" t="s">
        <v>5340</v>
      </c>
      <c r="C565" s="97"/>
      <c r="D565" s="97"/>
      <c r="E565" s="97"/>
    </row>
    <row r="566" spans="1:5" ht="14.5" x14ac:dyDescent="0.35">
      <c r="A566" s="117" t="s">
        <v>5341</v>
      </c>
      <c r="B566" s="114" t="s">
        <v>5342</v>
      </c>
      <c r="C566" s="97"/>
      <c r="D566" s="97"/>
      <c r="E566" s="97"/>
    </row>
    <row r="567" spans="1:5" ht="14.5" x14ac:dyDescent="0.35">
      <c r="A567" s="117" t="s">
        <v>5343</v>
      </c>
      <c r="B567" s="114" t="s">
        <v>5344</v>
      </c>
      <c r="C567" s="97"/>
      <c r="D567" s="97"/>
      <c r="E567" s="97"/>
    </row>
    <row r="568" spans="1:5" ht="14.5" x14ac:dyDescent="0.35">
      <c r="A568" s="118" t="s">
        <v>1368</v>
      </c>
      <c r="B568" s="120" t="s">
        <v>5345</v>
      </c>
      <c r="C568" s="97"/>
      <c r="D568" s="97"/>
      <c r="E568" s="97"/>
    </row>
    <row r="569" spans="1:5" ht="14.5" x14ac:dyDescent="0.35">
      <c r="A569" s="118" t="s">
        <v>5346</v>
      </c>
      <c r="B569" s="120" t="s">
        <v>5347</v>
      </c>
      <c r="C569" s="97"/>
      <c r="D569" s="97"/>
      <c r="E569" s="97"/>
    </row>
    <row r="570" spans="1:5" ht="14.5" x14ac:dyDescent="0.35">
      <c r="A570" s="118" t="s">
        <v>2055</v>
      </c>
      <c r="B570" s="120" t="s">
        <v>5348</v>
      </c>
      <c r="C570" s="97"/>
      <c r="D570" s="97"/>
      <c r="E570" s="97"/>
    </row>
    <row r="571" spans="1:5" ht="14.5" x14ac:dyDescent="0.35">
      <c r="A571" s="118" t="s">
        <v>5349</v>
      </c>
      <c r="B571" s="120" t="s">
        <v>5350</v>
      </c>
      <c r="C571" s="97"/>
      <c r="D571" s="97"/>
      <c r="E571" s="97"/>
    </row>
    <row r="572" spans="1:5" ht="14.5" x14ac:dyDescent="0.35">
      <c r="A572" s="118" t="s">
        <v>5351</v>
      </c>
      <c r="B572" s="120" t="s">
        <v>5352</v>
      </c>
      <c r="C572" s="97"/>
      <c r="D572" s="97"/>
      <c r="E572" s="97"/>
    </row>
    <row r="573" spans="1:5" ht="14.5" x14ac:dyDescent="0.35">
      <c r="A573" s="118" t="s">
        <v>5353</v>
      </c>
      <c r="B573" s="120" t="s">
        <v>5354</v>
      </c>
      <c r="C573" s="97"/>
      <c r="D573" s="97"/>
      <c r="E573" s="97"/>
    </row>
    <row r="574" spans="1:5" ht="14.5" x14ac:dyDescent="0.35">
      <c r="A574" s="118" t="s">
        <v>5355</v>
      </c>
      <c r="B574" s="120" t="s">
        <v>5356</v>
      </c>
      <c r="C574" s="97"/>
      <c r="D574" s="97"/>
      <c r="E574" s="97"/>
    </row>
    <row r="575" spans="1:5" ht="14.5" x14ac:dyDescent="0.35">
      <c r="A575" s="118" t="s">
        <v>5357</v>
      </c>
      <c r="B575" s="120" t="s">
        <v>5358</v>
      </c>
      <c r="C575" s="97"/>
      <c r="D575" s="97"/>
      <c r="E575" s="97"/>
    </row>
    <row r="576" spans="1:5" ht="14.5" x14ac:dyDescent="0.35">
      <c r="A576" s="313" t="s">
        <v>5359</v>
      </c>
      <c r="B576" s="314" t="s">
        <v>5360</v>
      </c>
      <c r="C576" s="97"/>
      <c r="D576" s="97"/>
      <c r="E576" s="97"/>
    </row>
    <row r="577" spans="1:5" ht="14.5" x14ac:dyDescent="0.35">
      <c r="A577" s="118" t="s">
        <v>5361</v>
      </c>
      <c r="B577" s="120" t="s">
        <v>5362</v>
      </c>
      <c r="C577" s="97"/>
      <c r="D577" s="97"/>
      <c r="E577" s="97"/>
    </row>
    <row r="578" spans="1:5" ht="14.5" x14ac:dyDescent="0.35">
      <c r="A578" s="118" t="s">
        <v>5363</v>
      </c>
      <c r="B578" s="120" t="s">
        <v>5364</v>
      </c>
      <c r="C578" s="97"/>
      <c r="D578" s="97"/>
      <c r="E578" s="97"/>
    </row>
    <row r="579" spans="1:5" ht="14.5" x14ac:dyDescent="0.35">
      <c r="A579" s="118" t="s">
        <v>5365</v>
      </c>
      <c r="B579" s="120" t="s">
        <v>5366</v>
      </c>
      <c r="C579" s="97"/>
      <c r="D579" s="97"/>
      <c r="E579" s="97"/>
    </row>
    <row r="580" spans="1:5" ht="14.5" x14ac:dyDescent="0.35">
      <c r="A580" s="117" t="s">
        <v>5367</v>
      </c>
      <c r="B580" s="114" t="s">
        <v>5368</v>
      </c>
      <c r="C580" s="97"/>
      <c r="D580" s="97"/>
      <c r="E580" s="97"/>
    </row>
    <row r="581" spans="1:5" ht="14.5" x14ac:dyDescent="0.35">
      <c r="A581" s="117" t="s">
        <v>5369</v>
      </c>
      <c r="B581" s="114" t="s">
        <v>5370</v>
      </c>
      <c r="C581" s="97"/>
      <c r="D581" s="97"/>
      <c r="E581" s="97"/>
    </row>
    <row r="582" spans="1:5" ht="14.5" x14ac:dyDescent="0.35">
      <c r="A582" s="117">
        <v>5000</v>
      </c>
      <c r="B582" s="114" t="s">
        <v>4920</v>
      </c>
      <c r="C582" s="97"/>
      <c r="D582" s="97"/>
      <c r="E582" s="97"/>
    </row>
    <row r="583" spans="1:5" ht="14.5" x14ac:dyDescent="0.35">
      <c r="A583" s="117">
        <v>5001</v>
      </c>
      <c r="B583" s="114" t="s">
        <v>5371</v>
      </c>
      <c r="C583" s="97"/>
      <c r="D583" s="97"/>
      <c r="E583" s="97"/>
    </row>
    <row r="584" spans="1:5" ht="14.5" x14ac:dyDescent="0.35">
      <c r="A584" s="117">
        <v>5002</v>
      </c>
      <c r="B584" s="114" t="s">
        <v>5372</v>
      </c>
      <c r="C584" s="97"/>
      <c r="D584" s="97"/>
      <c r="E584" s="97"/>
    </row>
    <row r="585" spans="1:5" ht="14.5" x14ac:dyDescent="0.35">
      <c r="A585" s="117">
        <v>5003</v>
      </c>
      <c r="B585" s="114" t="s">
        <v>5373</v>
      </c>
      <c r="C585" s="97"/>
      <c r="D585" s="97"/>
      <c r="E585" s="97"/>
    </row>
    <row r="586" spans="1:5" ht="14.5" x14ac:dyDescent="0.35">
      <c r="A586" s="118" t="s">
        <v>5374</v>
      </c>
      <c r="B586" s="120" t="s">
        <v>5375</v>
      </c>
      <c r="C586" s="97"/>
      <c r="D586" s="97"/>
      <c r="E586" s="97"/>
    </row>
    <row r="587" spans="1:5" ht="14.5" x14ac:dyDescent="0.35">
      <c r="A587" s="118" t="s">
        <v>5376</v>
      </c>
      <c r="B587" s="120" t="s">
        <v>5377</v>
      </c>
      <c r="C587" s="97"/>
      <c r="D587" s="97"/>
      <c r="E587" s="97"/>
    </row>
    <row r="588" spans="1:5" ht="14.5" x14ac:dyDescent="0.35">
      <c r="A588" s="118" t="s">
        <v>5378</v>
      </c>
      <c r="B588" s="120" t="s">
        <v>5379</v>
      </c>
      <c r="C588" s="97"/>
      <c r="D588" s="97"/>
      <c r="E588" s="97"/>
    </row>
    <row r="589" spans="1:5" ht="14.5" x14ac:dyDescent="0.35">
      <c r="A589" s="118" t="s">
        <v>5380</v>
      </c>
      <c r="B589" s="120" t="s">
        <v>5381</v>
      </c>
      <c r="C589" s="97"/>
      <c r="D589" s="97"/>
      <c r="E589" s="97"/>
    </row>
    <row r="590" spans="1:5" ht="14.5" x14ac:dyDescent="0.35">
      <c r="A590" s="118" t="s">
        <v>5382</v>
      </c>
      <c r="B590" s="120" t="s">
        <v>5383</v>
      </c>
      <c r="C590" s="97"/>
      <c r="D590" s="97"/>
      <c r="E590" s="97"/>
    </row>
    <row r="591" spans="1:5" ht="14.5" x14ac:dyDescent="0.35">
      <c r="A591" s="118" t="s">
        <v>5384</v>
      </c>
      <c r="B591" s="120" t="s">
        <v>5385</v>
      </c>
      <c r="C591" s="97"/>
      <c r="D591" s="97"/>
      <c r="E591" s="97"/>
    </row>
    <row r="592" spans="1:5" ht="14.5" x14ac:dyDescent="0.35">
      <c r="A592" s="118" t="s">
        <v>5386</v>
      </c>
      <c r="B592" s="120" t="s">
        <v>5387</v>
      </c>
      <c r="C592" s="97"/>
      <c r="D592" s="97"/>
      <c r="E592" s="97"/>
    </row>
    <row r="593" spans="1:5" ht="14.5" x14ac:dyDescent="0.35">
      <c r="A593" s="118" t="s">
        <v>5388</v>
      </c>
      <c r="B593" s="120" t="s">
        <v>5389</v>
      </c>
      <c r="C593" s="97"/>
      <c r="D593" s="97"/>
      <c r="E593" s="97"/>
    </row>
    <row r="594" spans="1:5" ht="14.5" x14ac:dyDescent="0.35">
      <c r="A594" s="118" t="s">
        <v>5390</v>
      </c>
      <c r="B594" s="120" t="s">
        <v>5391</v>
      </c>
      <c r="C594" s="97"/>
      <c r="D594" s="97"/>
      <c r="E594" s="97"/>
    </row>
    <row r="595" spans="1:5" ht="14.5" x14ac:dyDescent="0.35">
      <c r="A595" s="118" t="s">
        <v>5392</v>
      </c>
      <c r="B595" s="120" t="s">
        <v>5393</v>
      </c>
      <c r="C595" s="97"/>
      <c r="D595" s="97"/>
      <c r="E595" s="97"/>
    </row>
    <row r="596" spans="1:5" ht="14.5" x14ac:dyDescent="0.35">
      <c r="A596" s="118" t="s">
        <v>5394</v>
      </c>
      <c r="B596" s="120" t="s">
        <v>5395</v>
      </c>
      <c r="C596" s="97"/>
      <c r="D596" s="97"/>
      <c r="E596" s="97"/>
    </row>
    <row r="597" spans="1:5" ht="14.5" x14ac:dyDescent="0.35">
      <c r="A597" s="118" t="s">
        <v>5396</v>
      </c>
      <c r="B597" s="120" t="s">
        <v>5397</v>
      </c>
      <c r="C597" s="97"/>
      <c r="D597" s="97"/>
      <c r="E597" s="97"/>
    </row>
    <row r="598" spans="1:5" ht="14.5" x14ac:dyDescent="0.35">
      <c r="A598" s="118" t="s">
        <v>5398</v>
      </c>
      <c r="B598" s="120" t="s">
        <v>5399</v>
      </c>
      <c r="C598" s="97"/>
      <c r="D598" s="97"/>
      <c r="E598" s="97"/>
    </row>
    <row r="599" spans="1:5" ht="14.5" x14ac:dyDescent="0.35">
      <c r="A599" s="118" t="s">
        <v>5400</v>
      </c>
      <c r="B599" s="120" t="s">
        <v>5401</v>
      </c>
      <c r="C599" s="97"/>
      <c r="D599" s="97"/>
      <c r="E599" s="97"/>
    </row>
    <row r="600" spans="1:5" ht="14.5" x14ac:dyDescent="0.35">
      <c r="A600" s="118" t="s">
        <v>5402</v>
      </c>
      <c r="B600" s="120" t="s">
        <v>5403</v>
      </c>
      <c r="C600" s="97"/>
      <c r="D600" s="97"/>
      <c r="E600" s="97"/>
    </row>
    <row r="601" spans="1:5" ht="14.5" x14ac:dyDescent="0.35">
      <c r="A601" s="118" t="s">
        <v>5404</v>
      </c>
      <c r="B601" s="120" t="s">
        <v>5405</v>
      </c>
      <c r="C601" s="97"/>
      <c r="D601" s="97"/>
      <c r="E601" s="97"/>
    </row>
    <row r="602" spans="1:5" ht="14.5" x14ac:dyDescent="0.35">
      <c r="A602" s="118" t="s">
        <v>5406</v>
      </c>
      <c r="B602" s="120" t="s">
        <v>5407</v>
      </c>
      <c r="C602" s="97"/>
      <c r="D602" s="97"/>
      <c r="E602" s="97"/>
    </row>
    <row r="603" spans="1:5" ht="14.5" x14ac:dyDescent="0.35">
      <c r="A603" s="118" t="s">
        <v>5408</v>
      </c>
      <c r="B603" s="120" t="s">
        <v>5409</v>
      </c>
      <c r="C603" s="97"/>
      <c r="D603" s="97"/>
      <c r="E603" s="97"/>
    </row>
    <row r="604" spans="1:5" ht="14.5" x14ac:dyDescent="0.35">
      <c r="A604" s="118" t="s">
        <v>5410</v>
      </c>
      <c r="B604" s="120" t="s">
        <v>5411</v>
      </c>
      <c r="C604" s="97"/>
      <c r="D604" s="97"/>
      <c r="E604" s="97"/>
    </row>
    <row r="605" spans="1:5" ht="14.5" x14ac:dyDescent="0.35">
      <c r="A605" s="118" t="s">
        <v>5412</v>
      </c>
      <c r="B605" s="120" t="s">
        <v>5413</v>
      </c>
      <c r="C605" s="97"/>
      <c r="D605" s="97"/>
      <c r="E605" s="97"/>
    </row>
    <row r="606" spans="1:5" ht="14.5" x14ac:dyDescent="0.35">
      <c r="A606" s="118" t="s">
        <v>5414</v>
      </c>
      <c r="B606" s="120" t="s">
        <v>5415</v>
      </c>
      <c r="C606" s="97"/>
      <c r="D606" s="97"/>
      <c r="E606" s="97"/>
    </row>
    <row r="607" spans="1:5" ht="14.5" x14ac:dyDescent="0.35">
      <c r="A607" s="118" t="s">
        <v>5416</v>
      </c>
      <c r="B607" s="120" t="s">
        <v>5417</v>
      </c>
      <c r="C607" s="97"/>
      <c r="D607" s="97"/>
      <c r="E607" s="97"/>
    </row>
    <row r="608" spans="1:5" ht="14.5" x14ac:dyDescent="0.35">
      <c r="A608" s="118" t="s">
        <v>5418</v>
      </c>
      <c r="B608" s="120" t="s">
        <v>5419</v>
      </c>
      <c r="C608" s="97"/>
      <c r="D608" s="97"/>
      <c r="E608" s="97"/>
    </row>
    <row r="609" spans="1:5" ht="14.5" x14ac:dyDescent="0.35">
      <c r="A609" s="118" t="s">
        <v>5420</v>
      </c>
      <c r="B609" s="120" t="s">
        <v>5421</v>
      </c>
      <c r="C609" s="97"/>
      <c r="D609" s="97"/>
      <c r="E609" s="97"/>
    </row>
    <row r="610" spans="1:5" ht="14.5" x14ac:dyDescent="0.35">
      <c r="A610" s="118" t="s">
        <v>5422</v>
      </c>
      <c r="B610" s="120" t="s">
        <v>5423</v>
      </c>
      <c r="C610" s="97"/>
      <c r="D610" s="97"/>
      <c r="E610" s="97"/>
    </row>
    <row r="611" spans="1:5" ht="14.5" x14ac:dyDescent="0.35">
      <c r="A611" s="118" t="s">
        <v>5424</v>
      </c>
      <c r="B611" s="120" t="s">
        <v>5425</v>
      </c>
      <c r="C611" s="97"/>
      <c r="D611" s="97"/>
      <c r="E611" s="97"/>
    </row>
    <row r="612" spans="1:5" ht="14.5" x14ac:dyDescent="0.35">
      <c r="A612" s="118" t="s">
        <v>5426</v>
      </c>
      <c r="B612" s="120" t="s">
        <v>5427</v>
      </c>
      <c r="C612" s="97"/>
      <c r="D612" s="97"/>
      <c r="E612" s="97"/>
    </row>
    <row r="613" spans="1:5" ht="14.5" x14ac:dyDescent="0.35">
      <c r="A613" s="118" t="s">
        <v>5428</v>
      </c>
      <c r="B613" s="120" t="s">
        <v>5429</v>
      </c>
      <c r="C613" s="97"/>
      <c r="D613" s="97"/>
      <c r="E613" s="97"/>
    </row>
    <row r="614" spans="1:5" ht="14.5" x14ac:dyDescent="0.35">
      <c r="A614" s="118" t="s">
        <v>5430</v>
      </c>
      <c r="B614" s="120" t="s">
        <v>5431</v>
      </c>
      <c r="C614" s="97"/>
      <c r="D614" s="97"/>
      <c r="E614" s="97"/>
    </row>
    <row r="615" spans="1:5" ht="14.5" x14ac:dyDescent="0.35">
      <c r="A615" s="118" t="s">
        <v>5432</v>
      </c>
      <c r="B615" s="120" t="s">
        <v>5433</v>
      </c>
      <c r="C615" s="97"/>
      <c r="D615" s="97"/>
      <c r="E615" s="97"/>
    </row>
    <row r="616" spans="1:5" ht="14.5" x14ac:dyDescent="0.35">
      <c r="A616" s="118" t="s">
        <v>5434</v>
      </c>
      <c r="B616" s="120" t="s">
        <v>5435</v>
      </c>
      <c r="C616" s="97"/>
      <c r="D616" s="97"/>
      <c r="E616" s="97"/>
    </row>
    <row r="617" spans="1:5" ht="14.5" x14ac:dyDescent="0.35">
      <c r="A617" s="118" t="s">
        <v>5436</v>
      </c>
      <c r="B617" s="120" t="s">
        <v>5437</v>
      </c>
      <c r="C617" s="97"/>
      <c r="D617" s="97"/>
      <c r="E617" s="97"/>
    </row>
    <row r="618" spans="1:5" ht="14.5" x14ac:dyDescent="0.35">
      <c r="A618" s="118" t="s">
        <v>5438</v>
      </c>
      <c r="B618" s="120" t="s">
        <v>5439</v>
      </c>
      <c r="C618" s="97"/>
      <c r="D618" s="97"/>
      <c r="E618" s="97"/>
    </row>
    <row r="619" spans="1:5" ht="14.5" x14ac:dyDescent="0.35">
      <c r="A619" s="118" t="s">
        <v>5440</v>
      </c>
      <c r="B619" s="120" t="s">
        <v>5441</v>
      </c>
      <c r="C619" s="97"/>
      <c r="D619" s="97"/>
      <c r="E619" s="97"/>
    </row>
    <row r="620" spans="1:5" ht="14.5" x14ac:dyDescent="0.35">
      <c r="A620" s="117">
        <v>6000</v>
      </c>
      <c r="B620" s="114" t="s">
        <v>5442</v>
      </c>
      <c r="C620" s="97"/>
      <c r="D620" s="97"/>
      <c r="E620" s="97"/>
    </row>
    <row r="621" spans="1:5" ht="14.5" x14ac:dyDescent="0.35">
      <c r="A621" s="117">
        <v>6001</v>
      </c>
      <c r="B621" s="114" t="s">
        <v>5443</v>
      </c>
      <c r="C621" s="97"/>
      <c r="D621" s="97"/>
      <c r="E621" s="97"/>
    </row>
    <row r="622" spans="1:5" ht="14.5" x14ac:dyDescent="0.35">
      <c r="A622" s="117">
        <v>6002</v>
      </c>
      <c r="B622" s="114" t="s">
        <v>5444</v>
      </c>
      <c r="C622" s="97"/>
      <c r="D622" s="97"/>
      <c r="E622" s="97"/>
    </row>
    <row r="623" spans="1:5" ht="14.5" x14ac:dyDescent="0.35">
      <c r="A623" s="117">
        <v>6003</v>
      </c>
      <c r="B623" s="114" t="s">
        <v>5445</v>
      </c>
      <c r="C623" s="97"/>
      <c r="D623" s="97"/>
      <c r="E623" s="97"/>
    </row>
    <row r="624" spans="1:5" ht="14.5" x14ac:dyDescent="0.35">
      <c r="A624" s="117">
        <v>6004</v>
      </c>
      <c r="B624" s="114" t="s">
        <v>5446</v>
      </c>
      <c r="C624" s="97"/>
      <c r="D624" s="97"/>
      <c r="E624" s="97"/>
    </row>
    <row r="625" spans="1:5" ht="14.5" x14ac:dyDescent="0.35">
      <c r="A625" s="426">
        <v>6005</v>
      </c>
      <c r="B625" s="427" t="s">
        <v>4938</v>
      </c>
      <c r="C625" s="97"/>
      <c r="D625" s="97"/>
      <c r="E625" s="97"/>
    </row>
    <row r="626" spans="1:5" ht="14.5" x14ac:dyDescent="0.35">
      <c r="A626" s="426">
        <v>6006</v>
      </c>
      <c r="B626" s="427" t="s">
        <v>4940</v>
      </c>
      <c r="C626" s="97"/>
      <c r="D626" s="97"/>
      <c r="E626" s="97"/>
    </row>
    <row r="627" spans="1:5" ht="14.5" x14ac:dyDescent="0.35">
      <c r="A627" s="337" t="s">
        <v>5447</v>
      </c>
      <c r="B627" s="338" t="s">
        <v>5448</v>
      </c>
      <c r="C627" s="97"/>
      <c r="D627" s="97"/>
      <c r="E627" s="97"/>
    </row>
    <row r="628" spans="1:5" ht="26" x14ac:dyDescent="0.35">
      <c r="A628" s="117">
        <v>7001</v>
      </c>
      <c r="B628" s="363" t="s">
        <v>5449</v>
      </c>
      <c r="C628" s="97"/>
      <c r="D628" s="97"/>
      <c r="E628" s="97"/>
    </row>
    <row r="629" spans="1:5" ht="26" x14ac:dyDescent="0.35">
      <c r="A629" s="117">
        <v>7002</v>
      </c>
      <c r="B629" s="363" t="s">
        <v>5450</v>
      </c>
      <c r="C629" s="97"/>
      <c r="D629" s="97"/>
      <c r="E629" s="97"/>
    </row>
    <row r="630" spans="1:5" ht="26" x14ac:dyDescent="0.35">
      <c r="A630" s="117">
        <v>7003</v>
      </c>
      <c r="B630" s="363" t="s">
        <v>5451</v>
      </c>
      <c r="C630" s="97"/>
      <c r="D630" s="97"/>
      <c r="E630" s="97"/>
    </row>
    <row r="631" spans="1:5" ht="26" x14ac:dyDescent="0.35">
      <c r="A631" s="117" t="s">
        <v>5452</v>
      </c>
      <c r="B631" s="364" t="s">
        <v>5453</v>
      </c>
      <c r="C631" s="97"/>
      <c r="D631" s="97"/>
      <c r="E631" s="97"/>
    </row>
    <row r="632" spans="1:5" ht="26" x14ac:dyDescent="0.35">
      <c r="A632" s="117" t="s">
        <v>5454</v>
      </c>
      <c r="B632" s="364" t="s">
        <v>5455</v>
      </c>
      <c r="C632" s="97"/>
      <c r="D632" s="97"/>
      <c r="E632" s="97"/>
    </row>
    <row r="633" spans="1:5" ht="26" x14ac:dyDescent="0.35">
      <c r="A633" s="117" t="s">
        <v>5456</v>
      </c>
      <c r="B633" s="363" t="s">
        <v>5457</v>
      </c>
      <c r="C633" s="97"/>
      <c r="D633" s="97"/>
      <c r="E633" s="97"/>
    </row>
    <row r="634" spans="1:5" ht="26" x14ac:dyDescent="0.35">
      <c r="A634" s="117" t="s">
        <v>5458</v>
      </c>
      <c r="B634" s="363" t="s">
        <v>5459</v>
      </c>
      <c r="C634" s="97"/>
      <c r="D634" s="97"/>
      <c r="E634" s="97"/>
    </row>
    <row r="635" spans="1:5" ht="26" x14ac:dyDescent="0.35">
      <c r="A635" s="117" t="s">
        <v>5460</v>
      </c>
      <c r="B635" s="363" t="s">
        <v>5461</v>
      </c>
      <c r="C635" s="97"/>
      <c r="D635" s="97"/>
      <c r="E635" s="97"/>
    </row>
    <row r="636" spans="1:5" ht="26" x14ac:dyDescent="0.35">
      <c r="A636" s="117" t="s">
        <v>5462</v>
      </c>
      <c r="B636" s="363" t="s">
        <v>5463</v>
      </c>
      <c r="C636" s="97"/>
      <c r="D636" s="97"/>
      <c r="E636" s="97"/>
    </row>
    <row r="637" spans="1:5" ht="26" x14ac:dyDescent="0.35">
      <c r="A637" s="117" t="s">
        <v>5464</v>
      </c>
      <c r="B637" s="363" t="s">
        <v>5465</v>
      </c>
      <c r="C637" s="97"/>
      <c r="D637" s="97"/>
      <c r="E637" s="97"/>
    </row>
    <row r="638" spans="1:5" ht="26" x14ac:dyDescent="0.35">
      <c r="A638" s="118" t="s">
        <v>5466</v>
      </c>
      <c r="B638" s="364" t="s">
        <v>5467</v>
      </c>
      <c r="C638" s="97"/>
      <c r="D638" s="97"/>
      <c r="E638" s="97"/>
    </row>
    <row r="639" spans="1:5" ht="26.5" x14ac:dyDescent="0.35">
      <c r="A639" s="118" t="s">
        <v>5468</v>
      </c>
      <c r="B639" s="99" t="s">
        <v>5469</v>
      </c>
      <c r="C639" s="97"/>
      <c r="D639" s="97"/>
      <c r="E639" s="97"/>
    </row>
    <row r="640" spans="1:5" ht="14.5" x14ac:dyDescent="0.35">
      <c r="A640" s="118" t="s">
        <v>5470</v>
      </c>
      <c r="B640" s="120" t="s">
        <v>5471</v>
      </c>
      <c r="C640" s="97"/>
      <c r="D640" s="97"/>
      <c r="E640" s="97"/>
    </row>
    <row r="641" spans="1:5" ht="14.5" x14ac:dyDescent="0.35">
      <c r="A641" s="118" t="s">
        <v>5472</v>
      </c>
      <c r="B641" s="120" t="s">
        <v>5473</v>
      </c>
      <c r="C641" s="97"/>
      <c r="D641" s="97"/>
      <c r="E641" s="97"/>
    </row>
    <row r="642" spans="1:5" ht="14.5" x14ac:dyDescent="0.35">
      <c r="A642" s="118" t="s">
        <v>5474</v>
      </c>
      <c r="B642" s="120" t="s">
        <v>5475</v>
      </c>
      <c r="C642" s="97"/>
      <c r="D642" s="97"/>
      <c r="E642" s="97"/>
    </row>
    <row r="643" spans="1:5" ht="14.5" x14ac:dyDescent="0.35">
      <c r="A643" s="118" t="s">
        <v>5476</v>
      </c>
      <c r="B643" s="120" t="s">
        <v>5477</v>
      </c>
      <c r="C643" s="97"/>
      <c r="D643" s="97"/>
      <c r="E643" s="97"/>
    </row>
    <row r="644" spans="1:5" ht="14.5" x14ac:dyDescent="0.35">
      <c r="A644" s="118" t="s">
        <v>5478</v>
      </c>
      <c r="B644" s="120" t="s">
        <v>5479</v>
      </c>
      <c r="C644" s="97"/>
      <c r="D644" s="97"/>
      <c r="E644" s="97"/>
    </row>
    <row r="645" spans="1:5" ht="14.5" x14ac:dyDescent="0.35">
      <c r="A645" s="118" t="s">
        <v>5480</v>
      </c>
      <c r="B645" s="120" t="s">
        <v>5481</v>
      </c>
      <c r="C645" s="97"/>
      <c r="D645" s="97"/>
      <c r="E645" s="97"/>
    </row>
    <row r="646" spans="1:5" ht="14.5" x14ac:dyDescent="0.35">
      <c r="A646" s="118" t="s">
        <v>5482</v>
      </c>
      <c r="B646" s="120" t="s">
        <v>5483</v>
      </c>
      <c r="C646" s="97"/>
      <c r="D646" s="97"/>
      <c r="E646" s="97"/>
    </row>
    <row r="647" spans="1:5" ht="14.5" x14ac:dyDescent="0.35">
      <c r="A647" s="118" t="s">
        <v>5484</v>
      </c>
      <c r="B647" s="494" t="s">
        <v>5485</v>
      </c>
      <c r="C647" s="97"/>
      <c r="D647" s="97"/>
      <c r="E647" s="97"/>
    </row>
    <row r="648" spans="1:5" ht="14.5" x14ac:dyDescent="0.35">
      <c r="A648" s="118" t="s">
        <v>5486</v>
      </c>
      <c r="B648" s="120" t="s">
        <v>5487</v>
      </c>
      <c r="C648" s="97"/>
      <c r="D648" s="97"/>
      <c r="E648" s="97"/>
    </row>
    <row r="649" spans="1:5" ht="14.5" x14ac:dyDescent="0.35">
      <c r="A649" s="492" t="s">
        <v>5488</v>
      </c>
      <c r="B649" s="494" t="s">
        <v>5489</v>
      </c>
      <c r="C649" s="97"/>
      <c r="D649" s="97"/>
      <c r="E649" s="97"/>
    </row>
    <row r="650" spans="1:5" ht="14.5" x14ac:dyDescent="0.35">
      <c r="A650" s="492" t="s">
        <v>5490</v>
      </c>
      <c r="B650" s="494" t="s">
        <v>5491</v>
      </c>
      <c r="C650" s="97"/>
      <c r="D650" s="97"/>
      <c r="E650" s="97"/>
    </row>
    <row r="651" spans="1:5" ht="14.5" x14ac:dyDescent="0.35">
      <c r="A651" s="58"/>
      <c r="B651" s="65"/>
      <c r="C651" s="97"/>
      <c r="D651" s="97"/>
      <c r="E651" s="97"/>
    </row>
    <row r="652" spans="1:5" ht="14.5" x14ac:dyDescent="0.35">
      <c r="A652" s="58"/>
      <c r="B652" s="65"/>
      <c r="C652" s="97"/>
      <c r="D652" s="97"/>
      <c r="E652" s="97"/>
    </row>
    <row r="653" spans="1:5" ht="14.5" x14ac:dyDescent="0.35">
      <c r="A653" s="57" t="s">
        <v>4659</v>
      </c>
      <c r="B653" s="116">
        <v>56</v>
      </c>
      <c r="C653" s="97"/>
      <c r="D653" s="97"/>
      <c r="E653" s="97"/>
    </row>
    <row r="654" spans="1:5" ht="14.5" x14ac:dyDescent="0.35">
      <c r="A654" s="57" t="s">
        <v>4660</v>
      </c>
      <c r="B654" s="62" t="s">
        <v>5492</v>
      </c>
      <c r="C654" s="97"/>
      <c r="D654" s="97"/>
      <c r="E654" s="97"/>
    </row>
    <row r="655" spans="1:5" ht="14.5" x14ac:dyDescent="0.35">
      <c r="A655" s="59" t="s">
        <v>4662</v>
      </c>
      <c r="B655" s="67" t="s">
        <v>4663</v>
      </c>
      <c r="C655" s="97"/>
      <c r="D655" s="97"/>
      <c r="E655" s="97"/>
    </row>
    <row r="656" spans="1:5" ht="14.5" x14ac:dyDescent="0.35">
      <c r="A656" s="118">
        <v>1</v>
      </c>
      <c r="B656" s="120" t="s">
        <v>5493</v>
      </c>
      <c r="C656" s="97"/>
      <c r="D656" s="97"/>
      <c r="E656" s="97"/>
    </row>
    <row r="657" spans="1:5" ht="14.5" x14ac:dyDescent="0.35">
      <c r="A657" s="118">
        <v>2</v>
      </c>
      <c r="B657" s="120" t="s">
        <v>5494</v>
      </c>
      <c r="C657" s="97"/>
      <c r="D657" s="97"/>
      <c r="E657" s="97"/>
    </row>
    <row r="658" spans="1:5" ht="14.5" x14ac:dyDescent="0.35">
      <c r="A658" s="118">
        <v>3</v>
      </c>
      <c r="B658" s="120" t="s">
        <v>5495</v>
      </c>
      <c r="C658" s="97"/>
      <c r="D658" s="97"/>
      <c r="E658" s="97"/>
    </row>
    <row r="659" spans="1:5" ht="14.5" x14ac:dyDescent="0.35">
      <c r="A659" s="118">
        <v>4</v>
      </c>
      <c r="B659" s="120" t="s">
        <v>5496</v>
      </c>
      <c r="C659" s="97"/>
      <c r="D659" s="97"/>
      <c r="E659" s="97"/>
    </row>
    <row r="660" spans="1:5" ht="14.5" x14ac:dyDescent="0.35">
      <c r="A660" s="118">
        <v>5</v>
      </c>
      <c r="B660" s="120" t="s">
        <v>5497</v>
      </c>
      <c r="C660" s="97"/>
      <c r="D660" s="97"/>
      <c r="E660" s="97"/>
    </row>
    <row r="661" spans="1:5" ht="14.5" x14ac:dyDescent="0.35">
      <c r="A661" s="118" t="s">
        <v>4759</v>
      </c>
      <c r="B661" s="120" t="s">
        <v>5498</v>
      </c>
      <c r="C661" s="97"/>
      <c r="D661" s="97"/>
      <c r="E661" s="97"/>
    </row>
    <row r="662" spans="1:5" ht="14.5" x14ac:dyDescent="0.35">
      <c r="A662" s="118" t="s">
        <v>4761</v>
      </c>
      <c r="B662" s="120" t="s">
        <v>5499</v>
      </c>
      <c r="C662" s="97"/>
      <c r="D662" s="97"/>
      <c r="E662" s="97"/>
    </row>
    <row r="663" spans="1:5" ht="14.5" x14ac:dyDescent="0.35">
      <c r="A663" s="58"/>
      <c r="B663" s="65"/>
      <c r="C663" s="97"/>
      <c r="D663" s="97"/>
      <c r="E663" s="97"/>
    </row>
    <row r="664" spans="1:5" ht="14.5" x14ac:dyDescent="0.35">
      <c r="A664" s="57" t="s">
        <v>4659</v>
      </c>
      <c r="B664" s="116">
        <v>57</v>
      </c>
      <c r="C664" s="97"/>
      <c r="D664" s="97"/>
      <c r="E664" s="97"/>
    </row>
    <row r="665" spans="1:5" ht="14.5" x14ac:dyDescent="0.35">
      <c r="A665" s="57" t="s">
        <v>4660</v>
      </c>
      <c r="B665" s="62" t="s">
        <v>5500</v>
      </c>
      <c r="C665" s="97"/>
      <c r="D665" s="97"/>
      <c r="E665" s="97"/>
    </row>
    <row r="666" spans="1:5" ht="14.5" x14ac:dyDescent="0.35">
      <c r="A666" s="59" t="s">
        <v>4662</v>
      </c>
      <c r="B666" s="67" t="s">
        <v>4663</v>
      </c>
      <c r="C666" s="97"/>
      <c r="D666" s="97"/>
      <c r="E666" s="97"/>
    </row>
    <row r="667" spans="1:5" ht="14.5" x14ac:dyDescent="0.35">
      <c r="A667" s="118">
        <v>1</v>
      </c>
      <c r="B667" s="120" t="s">
        <v>5501</v>
      </c>
      <c r="C667" s="97"/>
      <c r="D667" s="97"/>
      <c r="E667" s="97"/>
    </row>
    <row r="668" spans="1:5" ht="14.5" x14ac:dyDescent="0.35">
      <c r="A668" s="118">
        <v>2</v>
      </c>
      <c r="B668" s="120" t="s">
        <v>5502</v>
      </c>
      <c r="C668" s="97"/>
      <c r="D668" s="97"/>
      <c r="E668" s="97"/>
    </row>
    <row r="669" spans="1:5" ht="14.5" x14ac:dyDescent="0.35">
      <c r="A669" s="118">
        <v>3</v>
      </c>
      <c r="B669" s="120" t="s">
        <v>5503</v>
      </c>
      <c r="C669" s="97"/>
      <c r="D669" s="97"/>
      <c r="E669" s="97"/>
    </row>
    <row r="670" spans="1:5" ht="14.5" x14ac:dyDescent="0.35">
      <c r="A670" s="118">
        <v>4</v>
      </c>
      <c r="B670" s="120" t="s">
        <v>5504</v>
      </c>
      <c r="C670" s="97"/>
      <c r="D670" s="97"/>
      <c r="E670" s="97"/>
    </row>
    <row r="671" spans="1:5" ht="14.5" x14ac:dyDescent="0.35">
      <c r="A671" s="58"/>
      <c r="B671" s="65"/>
      <c r="C671" s="97"/>
      <c r="D671" s="97"/>
      <c r="E671" s="97"/>
    </row>
    <row r="672" spans="1:5" ht="14.5" x14ac:dyDescent="0.35">
      <c r="A672" s="57" t="s">
        <v>4659</v>
      </c>
      <c r="B672" s="116">
        <v>58</v>
      </c>
      <c r="C672" s="97"/>
      <c r="D672" s="97"/>
      <c r="E672" s="97"/>
    </row>
    <row r="673" spans="1:5" ht="14.5" x14ac:dyDescent="0.35">
      <c r="A673" s="57" t="s">
        <v>4660</v>
      </c>
      <c r="B673" s="62" t="s">
        <v>5505</v>
      </c>
      <c r="C673" s="97"/>
      <c r="D673" s="97"/>
      <c r="E673" s="97"/>
    </row>
    <row r="674" spans="1:5" ht="14.5" x14ac:dyDescent="0.35">
      <c r="A674" s="59" t="s">
        <v>4662</v>
      </c>
      <c r="B674" s="67" t="s">
        <v>4663</v>
      </c>
      <c r="C674" s="97"/>
      <c r="D674" s="97"/>
      <c r="E674" s="97"/>
    </row>
    <row r="675" spans="1:5" ht="14.5" x14ac:dyDescent="0.35">
      <c r="A675" s="118">
        <v>1</v>
      </c>
      <c r="B675" s="120" t="s">
        <v>5506</v>
      </c>
      <c r="C675" s="97"/>
      <c r="D675" s="97"/>
      <c r="E675" s="97"/>
    </row>
    <row r="676" spans="1:5" ht="14.5" x14ac:dyDescent="0.35">
      <c r="A676" s="118">
        <v>2</v>
      </c>
      <c r="B676" s="120" t="s">
        <v>5507</v>
      </c>
      <c r="C676" s="97"/>
      <c r="D676" s="97"/>
      <c r="E676" s="97"/>
    </row>
    <row r="677" spans="1:5" ht="14.5" x14ac:dyDescent="0.35">
      <c r="A677" s="58"/>
      <c r="B677" s="65"/>
      <c r="C677" s="97"/>
      <c r="D677" s="97"/>
      <c r="E677" s="97"/>
    </row>
    <row r="678" spans="1:5" ht="14.5" x14ac:dyDescent="0.35">
      <c r="A678" s="57" t="s">
        <v>4659</v>
      </c>
      <c r="B678" s="116">
        <v>59</v>
      </c>
      <c r="C678" s="97"/>
      <c r="D678" s="97"/>
      <c r="E678" s="97"/>
    </row>
    <row r="679" spans="1:5" ht="14.5" x14ac:dyDescent="0.35">
      <c r="A679" s="57" t="s">
        <v>4660</v>
      </c>
      <c r="B679" s="62" t="s">
        <v>5508</v>
      </c>
      <c r="C679" s="97"/>
      <c r="D679" s="97"/>
      <c r="E679" s="97"/>
    </row>
    <row r="680" spans="1:5" ht="14.5" x14ac:dyDescent="0.35">
      <c r="A680" s="59" t="s">
        <v>4662</v>
      </c>
      <c r="B680" s="67" t="s">
        <v>4663</v>
      </c>
      <c r="C680" s="97"/>
      <c r="D680" s="97"/>
      <c r="E680" s="97"/>
    </row>
    <row r="681" spans="1:5" ht="14.5" x14ac:dyDescent="0.35">
      <c r="A681" s="118" t="s">
        <v>5227</v>
      </c>
      <c r="B681" s="99" t="s">
        <v>5509</v>
      </c>
      <c r="C681" s="97"/>
      <c r="D681" s="97"/>
      <c r="E681" s="97"/>
    </row>
    <row r="682" spans="1:5" ht="14.5" x14ac:dyDescent="0.35">
      <c r="A682" s="118" t="s">
        <v>5229</v>
      </c>
      <c r="B682" s="99" t="s">
        <v>5510</v>
      </c>
      <c r="C682" s="97"/>
      <c r="D682" s="97"/>
      <c r="E682" s="97"/>
    </row>
    <row r="683" spans="1:5" ht="14.5" x14ac:dyDescent="0.35">
      <c r="A683" s="118" t="s">
        <v>5231</v>
      </c>
      <c r="B683" s="99" t="s">
        <v>5511</v>
      </c>
      <c r="C683" s="97"/>
      <c r="D683" s="97"/>
      <c r="E683" s="97"/>
    </row>
    <row r="684" spans="1:5" ht="14.5" x14ac:dyDescent="0.35">
      <c r="A684" s="118" t="s">
        <v>5233</v>
      </c>
      <c r="B684" s="99" t="s">
        <v>5512</v>
      </c>
      <c r="C684" s="97"/>
      <c r="D684" s="97"/>
      <c r="E684" s="97"/>
    </row>
    <row r="685" spans="1:5" ht="14.5" x14ac:dyDescent="0.35">
      <c r="A685" s="118" t="s">
        <v>5235</v>
      </c>
      <c r="B685" s="99" t="s">
        <v>5513</v>
      </c>
      <c r="C685" s="97"/>
      <c r="D685" s="97"/>
      <c r="E685" s="97"/>
    </row>
    <row r="686" spans="1:5" ht="14.5" x14ac:dyDescent="0.35">
      <c r="A686" s="118" t="s">
        <v>5514</v>
      </c>
      <c r="B686" s="99" t="s">
        <v>5515</v>
      </c>
      <c r="C686" s="97"/>
      <c r="D686" s="97"/>
      <c r="E686" s="97"/>
    </row>
    <row r="687" spans="1:5" ht="26.5" x14ac:dyDescent="0.35">
      <c r="A687" s="118" t="s">
        <v>5237</v>
      </c>
      <c r="B687" s="99" t="s">
        <v>5516</v>
      </c>
      <c r="C687" s="97"/>
      <c r="D687" s="97"/>
      <c r="E687" s="97"/>
    </row>
    <row r="688" spans="1:5" ht="14.5" x14ac:dyDescent="0.35">
      <c r="A688" s="118" t="s">
        <v>5239</v>
      </c>
      <c r="B688" s="99" t="s">
        <v>5517</v>
      </c>
      <c r="C688" s="97"/>
      <c r="D688" s="97"/>
      <c r="E688" s="97"/>
    </row>
    <row r="689" spans="1:5" ht="14.5" x14ac:dyDescent="0.35">
      <c r="A689" s="118" t="s">
        <v>5241</v>
      </c>
      <c r="B689" s="99" t="s">
        <v>5518</v>
      </c>
      <c r="C689" s="97"/>
      <c r="D689" s="97"/>
      <c r="E689" s="97"/>
    </row>
    <row r="690" spans="1:5" ht="14.5" x14ac:dyDescent="0.35">
      <c r="A690" s="118" t="s">
        <v>5243</v>
      </c>
      <c r="B690" s="99" t="s">
        <v>5519</v>
      </c>
      <c r="C690" s="97"/>
      <c r="D690" s="97"/>
      <c r="E690" s="97"/>
    </row>
    <row r="691" spans="1:5" ht="26.5" x14ac:dyDescent="0.35">
      <c r="A691" s="118" t="s">
        <v>5245</v>
      </c>
      <c r="B691" s="99" t="s">
        <v>5520</v>
      </c>
      <c r="C691" s="97"/>
      <c r="D691" s="97"/>
      <c r="E691" s="97"/>
    </row>
    <row r="692" spans="1:5" ht="39.5" x14ac:dyDescent="0.35">
      <c r="A692" s="118" t="s">
        <v>5247</v>
      </c>
      <c r="B692" s="99" t="s">
        <v>5521</v>
      </c>
      <c r="C692" s="97"/>
      <c r="D692" s="97"/>
      <c r="E692" s="97"/>
    </row>
    <row r="693" spans="1:5" ht="26.5" x14ac:dyDescent="0.35">
      <c r="A693" s="118" t="s">
        <v>5249</v>
      </c>
      <c r="B693" s="99" t="s">
        <v>5522</v>
      </c>
      <c r="C693" s="97"/>
      <c r="D693" s="97"/>
      <c r="E693" s="97"/>
    </row>
    <row r="694" spans="1:5" ht="14.5" x14ac:dyDescent="0.35">
      <c r="A694" s="118" t="s">
        <v>5523</v>
      </c>
      <c r="B694" s="99" t="s">
        <v>5524</v>
      </c>
      <c r="C694" s="97"/>
      <c r="D694" s="97"/>
      <c r="E694" s="97"/>
    </row>
    <row r="695" spans="1:5" ht="14.5" x14ac:dyDescent="0.35">
      <c r="A695" s="118" t="s">
        <v>5525</v>
      </c>
      <c r="B695" s="99" t="s">
        <v>5526</v>
      </c>
      <c r="C695" s="97"/>
      <c r="D695" s="97"/>
      <c r="E695" s="97"/>
    </row>
    <row r="696" spans="1:5" ht="14.5" x14ac:dyDescent="0.35">
      <c r="A696" s="118" t="s">
        <v>5527</v>
      </c>
      <c r="B696" s="99" t="s">
        <v>5528</v>
      </c>
      <c r="C696" s="97"/>
      <c r="D696" s="97"/>
      <c r="E696" s="97"/>
    </row>
    <row r="697" spans="1:5" ht="14.5" x14ac:dyDescent="0.35">
      <c r="A697" s="118" t="s">
        <v>5529</v>
      </c>
      <c r="B697" s="99" t="s">
        <v>5530</v>
      </c>
      <c r="C697" s="97"/>
      <c r="D697" s="97"/>
      <c r="E697" s="97"/>
    </row>
    <row r="698" spans="1:5" ht="14.5" x14ac:dyDescent="0.35">
      <c r="A698" s="118" t="s">
        <v>5531</v>
      </c>
      <c r="B698" s="99" t="s">
        <v>5532</v>
      </c>
      <c r="C698" s="97"/>
      <c r="D698" s="97"/>
      <c r="E698" s="97"/>
    </row>
    <row r="699" spans="1:5" ht="14.5" x14ac:dyDescent="0.35">
      <c r="A699" s="118" t="s">
        <v>5533</v>
      </c>
      <c r="B699" s="99" t="s">
        <v>5534</v>
      </c>
      <c r="C699" s="97"/>
      <c r="D699" s="97"/>
      <c r="E699" s="97"/>
    </row>
    <row r="700" spans="1:5" ht="14.5" x14ac:dyDescent="0.35">
      <c r="A700" s="118" t="s">
        <v>5535</v>
      </c>
      <c r="B700" s="99" t="s">
        <v>5536</v>
      </c>
      <c r="C700" s="97"/>
      <c r="D700" s="97"/>
      <c r="E700" s="97"/>
    </row>
    <row r="701" spans="1:5" ht="14.5" x14ac:dyDescent="0.35">
      <c r="A701" s="118" t="s">
        <v>5537</v>
      </c>
      <c r="B701" s="99" t="s">
        <v>5538</v>
      </c>
      <c r="C701" s="97"/>
      <c r="D701" s="97"/>
      <c r="E701" s="97"/>
    </row>
    <row r="702" spans="1:5" ht="14.5" x14ac:dyDescent="0.35">
      <c r="A702" s="118" t="s">
        <v>5539</v>
      </c>
      <c r="B702" s="99" t="s">
        <v>5540</v>
      </c>
      <c r="C702" s="97"/>
      <c r="D702" s="97"/>
      <c r="E702" s="97"/>
    </row>
    <row r="703" spans="1:5" ht="14.5" x14ac:dyDescent="0.35">
      <c r="A703" s="58"/>
      <c r="B703" s="65"/>
      <c r="C703" s="97"/>
      <c r="D703" s="97"/>
      <c r="E703" s="97"/>
    </row>
    <row r="704" spans="1:5" ht="14.5" x14ac:dyDescent="0.35"/>
    <row r="705" spans="1:3" ht="14.5" x14ac:dyDescent="0.35">
      <c r="A705" s="57" t="s">
        <v>4659</v>
      </c>
      <c r="B705" s="116">
        <v>60</v>
      </c>
    </row>
    <row r="706" spans="1:3" ht="14.5" x14ac:dyDescent="0.35">
      <c r="A706" s="57" t="s">
        <v>4660</v>
      </c>
      <c r="B706" s="62" t="s">
        <v>5541</v>
      </c>
    </row>
    <row r="707" spans="1:3" ht="14.5" x14ac:dyDescent="0.35">
      <c r="A707" s="59" t="s">
        <v>4662</v>
      </c>
      <c r="B707" s="67" t="s">
        <v>4663</v>
      </c>
    </row>
    <row r="708" spans="1:3" ht="14.5" x14ac:dyDescent="0.35">
      <c r="A708" s="118" t="s">
        <v>982</v>
      </c>
      <c r="B708" s="353" t="s">
        <v>5542</v>
      </c>
    </row>
    <row r="709" spans="1:3" ht="14.5" x14ac:dyDescent="0.35">
      <c r="A709" s="118" t="s">
        <v>986</v>
      </c>
      <c r="B709" s="353" t="s">
        <v>5543</v>
      </c>
    </row>
    <row r="710" spans="1:3" ht="14.5" x14ac:dyDescent="0.35">
      <c r="A710" s="118" t="s">
        <v>990</v>
      </c>
      <c r="B710" s="353" t="s">
        <v>5544</v>
      </c>
    </row>
    <row r="711" spans="1:3" ht="14.5" x14ac:dyDescent="0.35">
      <c r="A711" s="118" t="s">
        <v>995</v>
      </c>
      <c r="B711" s="353" t="s">
        <v>5545</v>
      </c>
    </row>
    <row r="712" spans="1:3" ht="14.5" x14ac:dyDescent="0.35">
      <c r="A712" s="118" t="s">
        <v>1001</v>
      </c>
      <c r="B712" s="353" t="s">
        <v>4848</v>
      </c>
    </row>
    <row r="713" spans="1:3" ht="14.5" x14ac:dyDescent="0.35"/>
    <row r="714" spans="1:3" ht="12.75" customHeight="1" x14ac:dyDescent="0.35"/>
    <row r="715" spans="1:3" ht="14.5" x14ac:dyDescent="0.35">
      <c r="A715" s="57" t="s">
        <v>4659</v>
      </c>
      <c r="B715" s="566">
        <v>61</v>
      </c>
    </row>
    <row r="716" spans="1:3" ht="14.5" x14ac:dyDescent="0.35">
      <c r="A716" s="57" t="s">
        <v>4660</v>
      </c>
      <c r="B716" s="567" t="s">
        <v>5546</v>
      </c>
    </row>
    <row r="717" spans="1:3" ht="14.5" x14ac:dyDescent="0.35">
      <c r="A717" s="59" t="s">
        <v>4662</v>
      </c>
      <c r="B717" s="67" t="s">
        <v>4725</v>
      </c>
      <c r="C717" s="67" t="s">
        <v>5547</v>
      </c>
    </row>
    <row r="718" spans="1:3" ht="14.5" x14ac:dyDescent="0.35">
      <c r="A718" s="568" t="s">
        <v>982</v>
      </c>
      <c r="B718" s="569" t="s">
        <v>4664</v>
      </c>
      <c r="C718" s="568" t="s">
        <v>5548</v>
      </c>
    </row>
    <row r="719" spans="1:3" ht="14.5" x14ac:dyDescent="0.35">
      <c r="A719" s="568" t="s">
        <v>990</v>
      </c>
      <c r="B719" s="569" t="s">
        <v>5549</v>
      </c>
      <c r="C719" s="568" t="s">
        <v>5548</v>
      </c>
    </row>
    <row r="720" spans="1:3" ht="14.5" x14ac:dyDescent="0.35">
      <c r="A720" s="568" t="s">
        <v>995</v>
      </c>
      <c r="B720" s="569" t="s">
        <v>5550</v>
      </c>
      <c r="C720" s="568" t="s">
        <v>5548</v>
      </c>
    </row>
    <row r="721" spans="1:3" ht="14.5" x14ac:dyDescent="0.35">
      <c r="A721" s="568" t="s">
        <v>1028</v>
      </c>
      <c r="B721" s="569" t="s">
        <v>5551</v>
      </c>
      <c r="C721" s="568" t="s">
        <v>5548</v>
      </c>
    </row>
    <row r="722" spans="1:3" ht="14.5" x14ac:dyDescent="0.35">
      <c r="A722" s="568">
        <v>12</v>
      </c>
      <c r="B722" s="569" t="s">
        <v>5552</v>
      </c>
      <c r="C722" s="568" t="s">
        <v>5548</v>
      </c>
    </row>
    <row r="723" spans="1:3" ht="14.5" x14ac:dyDescent="0.35">
      <c r="A723" s="568">
        <v>31</v>
      </c>
      <c r="B723" s="569" t="s">
        <v>5553</v>
      </c>
      <c r="C723" s="568" t="s">
        <v>5554</v>
      </c>
    </row>
    <row r="724" spans="1:3" ht="14.5" x14ac:dyDescent="0.35">
      <c r="A724" s="568">
        <v>48</v>
      </c>
      <c r="B724" s="569" t="s">
        <v>5555</v>
      </c>
      <c r="C724" s="568" t="s">
        <v>5548</v>
      </c>
    </row>
    <row r="725" spans="1:3" ht="14.5" x14ac:dyDescent="0.35">
      <c r="A725" s="568">
        <v>49</v>
      </c>
      <c r="B725" s="569" t="s">
        <v>5556</v>
      </c>
      <c r="C725" s="568" t="s">
        <v>5557</v>
      </c>
    </row>
    <row r="726" spans="1:3" ht="14.5" x14ac:dyDescent="0.35">
      <c r="A726" s="568">
        <v>50</v>
      </c>
      <c r="B726" s="569" t="s">
        <v>5558</v>
      </c>
      <c r="C726" s="568" t="s">
        <v>5548</v>
      </c>
    </row>
    <row r="727" spans="1:3" ht="14.5" x14ac:dyDescent="0.35">
      <c r="A727" s="568">
        <v>52</v>
      </c>
      <c r="B727" s="569" t="s">
        <v>5559</v>
      </c>
      <c r="C727" s="568" t="s">
        <v>5548</v>
      </c>
    </row>
    <row r="728" spans="1:3" ht="14.5" x14ac:dyDescent="0.35">
      <c r="A728" s="568">
        <v>65</v>
      </c>
      <c r="B728" s="569" t="s">
        <v>5560</v>
      </c>
      <c r="C728" s="568" t="s">
        <v>5554</v>
      </c>
    </row>
    <row r="729" spans="1:3" ht="12.75" customHeight="1" x14ac:dyDescent="0.35">
      <c r="A729" s="568">
        <v>66</v>
      </c>
      <c r="B729" s="569" t="s">
        <v>5561</v>
      </c>
      <c r="C729" s="568" t="s">
        <v>5554</v>
      </c>
    </row>
    <row r="730" spans="1:3" ht="12.75" customHeight="1" x14ac:dyDescent="0.35">
      <c r="A730" s="568">
        <v>67</v>
      </c>
      <c r="B730" s="569" t="s">
        <v>5562</v>
      </c>
      <c r="C730" s="568" t="s">
        <v>5554</v>
      </c>
    </row>
    <row r="731" spans="1:3" ht="12.75" customHeight="1" x14ac:dyDescent="0.35">
      <c r="A731" s="568">
        <v>68</v>
      </c>
      <c r="B731" s="569" t="s">
        <v>5563</v>
      </c>
      <c r="C731" s="568" t="s">
        <v>5554</v>
      </c>
    </row>
    <row r="732" spans="1:3" ht="12.75" customHeight="1" x14ac:dyDescent="0.35">
      <c r="A732" s="568">
        <v>69</v>
      </c>
      <c r="B732" s="569" t="s">
        <v>5564</v>
      </c>
      <c r="C732" s="568" t="s">
        <v>5554</v>
      </c>
    </row>
    <row r="733" spans="1:3" ht="12.75" customHeight="1" x14ac:dyDescent="0.35">
      <c r="A733" s="568">
        <v>71</v>
      </c>
      <c r="B733" s="569" t="s">
        <v>5565</v>
      </c>
      <c r="C733" s="568" t="s">
        <v>5557</v>
      </c>
    </row>
    <row r="734" spans="1:3" ht="12.75" customHeight="1" x14ac:dyDescent="0.35">
      <c r="A734" s="568">
        <v>72</v>
      </c>
      <c r="B734" s="569" t="s">
        <v>5566</v>
      </c>
      <c r="C734" s="568" t="s">
        <v>5557</v>
      </c>
    </row>
    <row r="735" spans="1:3" ht="12.75" customHeight="1" x14ac:dyDescent="0.35">
      <c r="A735" s="568">
        <v>73</v>
      </c>
      <c r="B735" s="569" t="s">
        <v>5567</v>
      </c>
      <c r="C735" s="568" t="s">
        <v>5557</v>
      </c>
    </row>
    <row r="736" spans="1:3" ht="12.75" customHeight="1" x14ac:dyDescent="0.35">
      <c r="A736" s="568">
        <v>74</v>
      </c>
      <c r="B736" s="569" t="s">
        <v>5568</v>
      </c>
      <c r="C736" s="568" t="s">
        <v>5557</v>
      </c>
    </row>
    <row r="737" spans="1:3" ht="12.75" customHeight="1" x14ac:dyDescent="0.35">
      <c r="A737" s="568">
        <v>75</v>
      </c>
      <c r="B737" s="569" t="s">
        <v>5569</v>
      </c>
      <c r="C737" s="568" t="s">
        <v>5557</v>
      </c>
    </row>
    <row r="738" spans="1:3" ht="12.75" customHeight="1" x14ac:dyDescent="0.35">
      <c r="A738" s="568">
        <v>76</v>
      </c>
      <c r="B738" s="569" t="s">
        <v>5570</v>
      </c>
      <c r="C738" s="568" t="s">
        <v>5557</v>
      </c>
    </row>
    <row r="739" spans="1:3" ht="12.75" customHeight="1" x14ac:dyDescent="0.35">
      <c r="A739" s="568">
        <v>77</v>
      </c>
      <c r="B739" s="569" t="s">
        <v>5571</v>
      </c>
      <c r="C739" s="568" t="s">
        <v>5557</v>
      </c>
    </row>
    <row r="740" spans="1:3" ht="12.75" customHeight="1" x14ac:dyDescent="0.35">
      <c r="A740" s="568">
        <v>78</v>
      </c>
      <c r="B740" s="569" t="s">
        <v>5572</v>
      </c>
      <c r="C740" s="568" t="s">
        <v>5557</v>
      </c>
    </row>
    <row r="741" spans="1:3" ht="12.75" customHeight="1" x14ac:dyDescent="0.35">
      <c r="A741" s="568">
        <v>80</v>
      </c>
      <c r="B741" s="569" t="s">
        <v>5573</v>
      </c>
      <c r="C741" s="568" t="s">
        <v>5548</v>
      </c>
    </row>
    <row r="742" spans="1:3" ht="12.75" customHeight="1" x14ac:dyDescent="0.35">
      <c r="A742" s="568">
        <v>81</v>
      </c>
      <c r="B742" s="569" t="s">
        <v>5574</v>
      </c>
      <c r="C742" s="568" t="s">
        <v>5557</v>
      </c>
    </row>
    <row r="743" spans="1:3" ht="12.75" customHeight="1" x14ac:dyDescent="0.35">
      <c r="A743" s="568">
        <v>82</v>
      </c>
      <c r="B743" s="569" t="s">
        <v>5575</v>
      </c>
      <c r="C743" s="568" t="s">
        <v>5554</v>
      </c>
    </row>
    <row r="744" spans="1:3" ht="12.75" customHeight="1" x14ac:dyDescent="0.35"/>
    <row r="745" spans="1:3" ht="12.75" customHeight="1" x14ac:dyDescent="0.35"/>
    <row r="746" spans="1:3" ht="12.75" customHeight="1" x14ac:dyDescent="0.35">
      <c r="A746" s="57" t="s">
        <v>4659</v>
      </c>
      <c r="B746" s="566">
        <v>62</v>
      </c>
    </row>
    <row r="747" spans="1:3" ht="12.75" customHeight="1" x14ac:dyDescent="0.35">
      <c r="A747" s="57" t="s">
        <v>4660</v>
      </c>
      <c r="B747" s="567" t="s">
        <v>5576</v>
      </c>
    </row>
    <row r="748" spans="1:3" ht="12.75" customHeight="1" x14ac:dyDescent="0.35">
      <c r="A748" s="1189" t="s">
        <v>5485</v>
      </c>
      <c r="B748" s="562" t="s">
        <v>4663</v>
      </c>
      <c r="C748" s="1190" t="s">
        <v>2876</v>
      </c>
    </row>
    <row r="749" spans="1:3" ht="12.75" customHeight="1" x14ac:dyDescent="0.35">
      <c r="A749" s="1189"/>
      <c r="B749" s="562" t="s">
        <v>5485</v>
      </c>
      <c r="C749" s="1190"/>
    </row>
    <row r="750" spans="1:3" ht="12.75" customHeight="1" x14ac:dyDescent="0.35">
      <c r="A750" s="568">
        <v>1701130000</v>
      </c>
      <c r="B750" s="569" t="s">
        <v>5577</v>
      </c>
      <c r="C750" s="568">
        <v>50161509</v>
      </c>
    </row>
    <row r="751" spans="1:3" ht="12.75" customHeight="1" x14ac:dyDescent="0.35">
      <c r="A751" s="568">
        <v>1701140000</v>
      </c>
      <c r="B751" s="569" t="s">
        <v>5578</v>
      </c>
      <c r="C751" s="568">
        <v>50161509</v>
      </c>
    </row>
    <row r="752" spans="1:3" ht="12.75" customHeight="1" x14ac:dyDescent="0.35">
      <c r="A752" s="568">
        <v>1701910000</v>
      </c>
      <c r="B752" s="569" t="s">
        <v>5579</v>
      </c>
      <c r="C752" s="568">
        <v>50161509</v>
      </c>
    </row>
    <row r="753" spans="1:3" ht="12.75" customHeight="1" x14ac:dyDescent="0.35">
      <c r="A753" s="568" t="s">
        <v>5580</v>
      </c>
      <c r="B753" s="569" t="s">
        <v>5581</v>
      </c>
      <c r="C753" s="568">
        <v>50161509</v>
      </c>
    </row>
    <row r="754" spans="1:3" ht="12.75" customHeight="1" x14ac:dyDescent="0.35">
      <c r="A754" s="568">
        <v>1703100000</v>
      </c>
      <c r="B754" s="569" t="s">
        <v>5582</v>
      </c>
      <c r="C754" s="568">
        <v>50161509</v>
      </c>
    </row>
    <row r="755" spans="1:3" ht="12.75" customHeight="1" x14ac:dyDescent="0.35">
      <c r="A755" s="568">
        <v>2207100000</v>
      </c>
      <c r="B755" s="569" t="s">
        <v>5583</v>
      </c>
      <c r="C755" s="568">
        <v>12352104</v>
      </c>
    </row>
    <row r="756" spans="1:3" ht="12.75" customHeight="1" x14ac:dyDescent="0.35">
      <c r="A756" s="568">
        <v>2207200010</v>
      </c>
      <c r="B756" s="569" t="s">
        <v>5584</v>
      </c>
      <c r="C756" s="568">
        <v>12352104</v>
      </c>
    </row>
    <row r="757" spans="1:3" ht="12.75" customHeight="1" x14ac:dyDescent="0.35">
      <c r="A757" s="568">
        <v>2207200090</v>
      </c>
      <c r="B757" s="569" t="s">
        <v>5581</v>
      </c>
      <c r="C757" s="568">
        <v>12352104</v>
      </c>
    </row>
    <row r="758" spans="1:3" ht="12.75" customHeight="1" x14ac:dyDescent="0.35">
      <c r="A758" s="568">
        <v>2208901000</v>
      </c>
      <c r="B758" s="569" t="s">
        <v>5585</v>
      </c>
      <c r="C758" s="568">
        <v>12352104</v>
      </c>
    </row>
    <row r="759" spans="1:3" ht="12.75" customHeight="1" x14ac:dyDescent="0.35">
      <c r="A759" s="568">
        <v>1006200000</v>
      </c>
      <c r="B759" s="569" t="s">
        <v>5586</v>
      </c>
      <c r="C759" s="568">
        <v>50221101</v>
      </c>
    </row>
    <row r="760" spans="1:3" ht="12.75" customHeight="1" x14ac:dyDescent="0.35">
      <c r="A760" s="568">
        <v>1006300000</v>
      </c>
      <c r="B760" s="569" t="s">
        <v>5587</v>
      </c>
      <c r="C760" s="568">
        <v>50221101</v>
      </c>
    </row>
    <row r="761" spans="1:3" ht="12.75" customHeight="1" x14ac:dyDescent="0.35">
      <c r="A761" s="568">
        <v>1006400000</v>
      </c>
      <c r="B761" s="569" t="s">
        <v>5588</v>
      </c>
      <c r="C761" s="568">
        <v>50221101</v>
      </c>
    </row>
    <row r="762" spans="1:3" ht="12.75" customHeight="1" x14ac:dyDescent="0.35">
      <c r="A762" s="568">
        <v>2302200000</v>
      </c>
      <c r="B762" s="569" t="s">
        <v>5589</v>
      </c>
      <c r="C762" s="568">
        <v>50221101</v>
      </c>
    </row>
    <row r="763" spans="1:3" ht="12.75" customHeight="1" x14ac:dyDescent="0.35"/>
    <row r="764" spans="1:3" ht="12.75" customHeight="1" x14ac:dyDescent="0.35"/>
    <row r="765" spans="1:3" ht="12.75" customHeight="1" x14ac:dyDescent="0.35">
      <c r="A765" s="57" t="s">
        <v>4659</v>
      </c>
      <c r="B765" s="566">
        <v>63</v>
      </c>
    </row>
    <row r="766" spans="1:3" ht="12.75" customHeight="1" x14ac:dyDescent="0.35">
      <c r="A766" s="57" t="s">
        <v>4660</v>
      </c>
      <c r="B766" s="567" t="s">
        <v>5590</v>
      </c>
    </row>
    <row r="767" spans="1:3" ht="12.75" customHeight="1" x14ac:dyDescent="0.35">
      <c r="A767" s="59" t="s">
        <v>4662</v>
      </c>
      <c r="B767" s="67" t="s">
        <v>4725</v>
      </c>
      <c r="C767" s="67" t="s">
        <v>215</v>
      </c>
    </row>
    <row r="768" spans="1:3" ht="12.75" customHeight="1" x14ac:dyDescent="0.35">
      <c r="A768" s="568" t="s">
        <v>5591</v>
      </c>
      <c r="B768" s="569" t="s">
        <v>5592</v>
      </c>
      <c r="C768" s="568">
        <v>200801</v>
      </c>
    </row>
    <row r="769" spans="1:3" ht="12.75" customHeight="1" x14ac:dyDescent="0.35">
      <c r="A769" s="568" t="s">
        <v>5593</v>
      </c>
      <c r="B769" s="569" t="s">
        <v>5594</v>
      </c>
      <c r="C769" s="568" t="s">
        <v>5595</v>
      </c>
    </row>
    <row r="770" spans="1:3" ht="12.75" customHeight="1" x14ac:dyDescent="0.35">
      <c r="A770" s="568" t="s">
        <v>5596</v>
      </c>
      <c r="B770" s="569" t="s">
        <v>5597</v>
      </c>
      <c r="C770" s="568">
        <v>150119</v>
      </c>
    </row>
    <row r="771" spans="1:3" ht="12.75" customHeight="1" x14ac:dyDescent="0.35">
      <c r="A771" s="568" t="s">
        <v>5598</v>
      </c>
      <c r="B771" s="569" t="s">
        <v>5599</v>
      </c>
      <c r="C771" s="568">
        <v>150605</v>
      </c>
    </row>
    <row r="772" spans="1:3" ht="12.75" customHeight="1" x14ac:dyDescent="0.35">
      <c r="A772" s="568" t="s">
        <v>5600</v>
      </c>
      <c r="B772" s="569" t="s">
        <v>5601</v>
      </c>
      <c r="C772" s="568" t="s">
        <v>5602</v>
      </c>
    </row>
    <row r="773" spans="1:3" ht="12.75" customHeight="1" x14ac:dyDescent="0.35">
      <c r="A773" s="568" t="s">
        <v>5603</v>
      </c>
      <c r="B773" s="569" t="s">
        <v>5604</v>
      </c>
      <c r="C773" s="568">
        <v>140113</v>
      </c>
    </row>
    <row r="774" spans="1:3" ht="12.75" customHeight="1" x14ac:dyDescent="0.35">
      <c r="A774" s="568" t="s">
        <v>5605</v>
      </c>
      <c r="B774" s="569" t="s">
        <v>5606</v>
      </c>
      <c r="C774" s="568">
        <v>150801</v>
      </c>
    </row>
    <row r="775" spans="1:3" ht="12.75" customHeight="1" x14ac:dyDescent="0.35">
      <c r="A775" s="568" t="s">
        <v>5607</v>
      </c>
      <c r="B775" s="569" t="s">
        <v>5608</v>
      </c>
      <c r="C775" s="568" t="s">
        <v>5609</v>
      </c>
    </row>
    <row r="776" spans="1:3" ht="12.75" customHeight="1" x14ac:dyDescent="0.35">
      <c r="A776" s="568" t="s">
        <v>5610</v>
      </c>
      <c r="B776" s="569" t="s">
        <v>5611</v>
      </c>
      <c r="C776" s="568">
        <v>180301</v>
      </c>
    </row>
    <row r="777" spans="1:3" ht="12.75" customHeight="1" x14ac:dyDescent="0.35">
      <c r="A777" s="568" t="s">
        <v>5612</v>
      </c>
      <c r="B777" s="569" t="s">
        <v>5613</v>
      </c>
      <c r="C777" s="568">
        <v>160101</v>
      </c>
    </row>
    <row r="778" spans="1:3" ht="12.75" customHeight="1" x14ac:dyDescent="0.35">
      <c r="A778" s="568" t="s">
        <v>5614</v>
      </c>
      <c r="B778" s="569" t="s">
        <v>5615</v>
      </c>
      <c r="C778" s="568" t="s">
        <v>5616</v>
      </c>
    </row>
    <row r="779" spans="1:3" ht="12.75" customHeight="1" x14ac:dyDescent="0.35">
      <c r="A779" s="568" t="s">
        <v>5617</v>
      </c>
      <c r="B779" s="569" t="s">
        <v>5618</v>
      </c>
      <c r="C779" s="568">
        <v>200501</v>
      </c>
    </row>
    <row r="780" spans="1:3" ht="12.75" customHeight="1" x14ac:dyDescent="0.35">
      <c r="A780" s="568" t="s">
        <v>5619</v>
      </c>
      <c r="B780" s="569" t="s">
        <v>5620</v>
      </c>
      <c r="C780" s="568">
        <v>110505</v>
      </c>
    </row>
    <row r="781" spans="1:3" ht="12.75" customHeight="1" x14ac:dyDescent="0.35">
      <c r="A781" s="568" t="s">
        <v>5621</v>
      </c>
      <c r="B781" s="569" t="s">
        <v>5622</v>
      </c>
      <c r="C781" s="568">
        <v>250101</v>
      </c>
    </row>
    <row r="782" spans="1:3" ht="12.75" customHeight="1" x14ac:dyDescent="0.35">
      <c r="A782" s="568" t="s">
        <v>5623</v>
      </c>
      <c r="B782" s="569" t="s">
        <v>5624</v>
      </c>
      <c r="C782" s="568">
        <v>210101</v>
      </c>
    </row>
    <row r="783" spans="1:3" ht="12.75" customHeight="1" x14ac:dyDescent="0.35">
      <c r="A783" s="568" t="s">
        <v>5625</v>
      </c>
      <c r="B783" s="569" t="s">
        <v>5626</v>
      </c>
      <c r="C783" s="568">
        <v>130109</v>
      </c>
    </row>
    <row r="784" spans="1:3" ht="12.75" customHeight="1" x14ac:dyDescent="0.35">
      <c r="A784" s="568" t="s">
        <v>5627</v>
      </c>
      <c r="B784" s="569" t="s">
        <v>5628</v>
      </c>
      <c r="C784" s="568">
        <v>110304</v>
      </c>
    </row>
    <row r="785" spans="1:3" ht="12.75" customHeight="1" x14ac:dyDescent="0.35">
      <c r="A785" s="568" t="s">
        <v>5629</v>
      </c>
      <c r="B785" s="569" t="s">
        <v>5630</v>
      </c>
      <c r="C785" s="568">
        <v>150204</v>
      </c>
    </row>
    <row r="786" spans="1:3" ht="12.75" customHeight="1" x14ac:dyDescent="0.35">
      <c r="A786" s="568" t="s">
        <v>5631</v>
      </c>
      <c r="B786" s="569" t="s">
        <v>5632</v>
      </c>
      <c r="C786" s="568">
        <v>200701</v>
      </c>
    </row>
    <row r="787" spans="1:3" ht="12.75" customHeight="1" x14ac:dyDescent="0.35">
      <c r="A787" s="568" t="s">
        <v>5633</v>
      </c>
      <c r="B787" s="569" t="s">
        <v>5634</v>
      </c>
      <c r="C787" s="568">
        <v>160201</v>
      </c>
    </row>
    <row r="788" spans="1:3" ht="12.75" customHeight="1" x14ac:dyDescent="0.35">
      <c r="A788" s="568" t="s">
        <v>5635</v>
      </c>
      <c r="B788" s="569" t="s">
        <v>5636</v>
      </c>
      <c r="C788" s="568">
        <v>240103</v>
      </c>
    </row>
    <row r="789" spans="1:3" ht="12.75" customHeight="1" x14ac:dyDescent="0.35">
      <c r="A789" s="58"/>
      <c r="B789" s="65"/>
      <c r="C789" s="97"/>
    </row>
    <row r="790" spans="1:3" ht="12.75" customHeight="1" x14ac:dyDescent="0.35"/>
    <row r="791" spans="1:3" ht="12.75" customHeight="1" x14ac:dyDescent="0.35">
      <c r="A791" s="57" t="s">
        <v>4659</v>
      </c>
      <c r="B791" s="566">
        <v>64</v>
      </c>
    </row>
    <row r="792" spans="1:3" ht="12.75" customHeight="1" x14ac:dyDescent="0.35">
      <c r="A792" s="57" t="s">
        <v>4660</v>
      </c>
      <c r="B792" s="567" t="s">
        <v>5637</v>
      </c>
    </row>
    <row r="793" spans="1:3" ht="12.75" customHeight="1" x14ac:dyDescent="0.35">
      <c r="A793" s="59" t="s">
        <v>4662</v>
      </c>
      <c r="B793" s="67" t="s">
        <v>4725</v>
      </c>
      <c r="C793" s="67" t="s">
        <v>215</v>
      </c>
    </row>
    <row r="794" spans="1:3" ht="12.75" customHeight="1" x14ac:dyDescent="0.35">
      <c r="A794" s="568" t="s">
        <v>5638</v>
      </c>
      <c r="B794" s="569" t="s">
        <v>5639</v>
      </c>
      <c r="C794" s="568" t="s">
        <v>5640</v>
      </c>
    </row>
    <row r="795" spans="1:3" ht="12.75" customHeight="1" x14ac:dyDescent="0.35">
      <c r="A795" s="568" t="s">
        <v>5641</v>
      </c>
      <c r="B795" s="569" t="s">
        <v>5642</v>
      </c>
      <c r="C795" s="568" t="s">
        <v>5643</v>
      </c>
    </row>
    <row r="796" spans="1:3" ht="12.75" customHeight="1" x14ac:dyDescent="0.35">
      <c r="A796" s="568" t="s">
        <v>5644</v>
      </c>
      <c r="B796" s="569" t="s">
        <v>5645</v>
      </c>
      <c r="C796" s="568" t="s">
        <v>5646</v>
      </c>
    </row>
    <row r="797" spans="1:3" ht="12.75" customHeight="1" x14ac:dyDescent="0.35">
      <c r="A797" s="568" t="s">
        <v>5647</v>
      </c>
      <c r="B797" s="569" t="s">
        <v>5648</v>
      </c>
      <c r="C797" s="568" t="s">
        <v>5649</v>
      </c>
    </row>
    <row r="798" spans="1:3" ht="12.75" customHeight="1" x14ac:dyDescent="0.35">
      <c r="A798" s="568" t="s">
        <v>5650</v>
      </c>
      <c r="B798" s="569" t="s">
        <v>5651</v>
      </c>
      <c r="C798" s="568" t="s">
        <v>5652</v>
      </c>
    </row>
    <row r="799" spans="1:3" ht="12.75" customHeight="1" x14ac:dyDescent="0.35">
      <c r="A799" s="568" t="s">
        <v>5600</v>
      </c>
      <c r="B799" s="569" t="s">
        <v>5653</v>
      </c>
      <c r="C799" s="568" t="s">
        <v>5654</v>
      </c>
    </row>
    <row r="800" spans="1:3" ht="12.75" customHeight="1" x14ac:dyDescent="0.35">
      <c r="A800" s="568" t="s">
        <v>5655</v>
      </c>
      <c r="B800" s="569" t="s">
        <v>5656</v>
      </c>
      <c r="C800" s="568" t="s">
        <v>5657</v>
      </c>
    </row>
    <row r="801" spans="1:3" ht="12.75" customHeight="1" x14ac:dyDescent="0.35">
      <c r="A801" s="568" t="s">
        <v>5658</v>
      </c>
      <c r="B801" s="569" t="s">
        <v>5659</v>
      </c>
      <c r="C801" s="568" t="s">
        <v>5660</v>
      </c>
    </row>
    <row r="802" spans="1:3" ht="12.75" customHeight="1" x14ac:dyDescent="0.35">
      <c r="A802" s="568" t="s">
        <v>5661</v>
      </c>
      <c r="B802" s="569" t="s">
        <v>5662</v>
      </c>
      <c r="C802" s="568">
        <v>140101</v>
      </c>
    </row>
    <row r="803" spans="1:3" ht="12.75" customHeight="1" x14ac:dyDescent="0.35">
      <c r="A803" s="568" t="s">
        <v>5663</v>
      </c>
      <c r="B803" s="569" t="s">
        <v>5664</v>
      </c>
      <c r="C803" s="568">
        <v>100101</v>
      </c>
    </row>
    <row r="804" spans="1:3" ht="12.75" customHeight="1" x14ac:dyDescent="0.35">
      <c r="A804" s="568" t="s">
        <v>5665</v>
      </c>
      <c r="B804" s="569" t="s">
        <v>5611</v>
      </c>
      <c r="C804" s="568">
        <v>180301</v>
      </c>
    </row>
    <row r="805" spans="1:3" ht="12.75" customHeight="1" x14ac:dyDescent="0.35">
      <c r="A805" s="568" t="s">
        <v>5612</v>
      </c>
      <c r="B805" s="570" t="s">
        <v>5666</v>
      </c>
      <c r="C805" s="568">
        <v>160101</v>
      </c>
    </row>
    <row r="806" spans="1:3" ht="12.75" customHeight="1" x14ac:dyDescent="0.35">
      <c r="A806" s="568" t="s">
        <v>5667</v>
      </c>
      <c r="B806" s="569" t="s">
        <v>5668</v>
      </c>
      <c r="C806" s="568" t="s">
        <v>5669</v>
      </c>
    </row>
    <row r="807" spans="1:3" ht="12.75" customHeight="1" x14ac:dyDescent="0.35">
      <c r="A807" s="568" t="s">
        <v>5670</v>
      </c>
      <c r="B807" s="569" t="s">
        <v>5671</v>
      </c>
      <c r="C807" s="568">
        <v>220601</v>
      </c>
    </row>
    <row r="808" spans="1:3" ht="12.75" customHeight="1" x14ac:dyDescent="0.35">
      <c r="A808" s="568" t="s">
        <v>5672</v>
      </c>
      <c r="B808" s="569" t="s">
        <v>5673</v>
      </c>
      <c r="C808" s="568">
        <v>211101</v>
      </c>
    </row>
    <row r="809" spans="1:3" ht="12.75" customHeight="1" x14ac:dyDescent="0.35">
      <c r="A809" s="568" t="s">
        <v>5674</v>
      </c>
      <c r="B809" s="569" t="s">
        <v>5675</v>
      </c>
      <c r="C809" s="568">
        <v>120430</v>
      </c>
    </row>
    <row r="810" spans="1:3" ht="12.75" customHeight="1" x14ac:dyDescent="0.35">
      <c r="A810" s="568" t="s">
        <v>5676</v>
      </c>
      <c r="B810" s="569" t="s">
        <v>5677</v>
      </c>
      <c r="C810" s="568" t="s">
        <v>5595</v>
      </c>
    </row>
    <row r="811" spans="1:3" ht="12.75" customHeight="1" x14ac:dyDescent="0.35">
      <c r="A811" s="568" t="s">
        <v>5678</v>
      </c>
      <c r="B811" s="569" t="s">
        <v>5679</v>
      </c>
      <c r="C811" s="568">
        <v>220101</v>
      </c>
    </row>
    <row r="812" spans="1:3" ht="12.75" customHeight="1" x14ac:dyDescent="0.35">
      <c r="A812" s="568" t="s">
        <v>5619</v>
      </c>
      <c r="B812" s="569" t="s">
        <v>5680</v>
      </c>
      <c r="C812" s="568">
        <v>110506</v>
      </c>
    </row>
    <row r="813" spans="1:3" ht="12.75" customHeight="1" x14ac:dyDescent="0.35">
      <c r="A813" s="568" t="s">
        <v>5681</v>
      </c>
      <c r="B813" s="569" t="s">
        <v>5682</v>
      </c>
      <c r="C813" s="568">
        <v>200104</v>
      </c>
    </row>
    <row r="814" spans="1:3" ht="12.75" customHeight="1" x14ac:dyDescent="0.35">
      <c r="A814" s="568" t="s">
        <v>5621</v>
      </c>
      <c r="B814" s="569" t="s">
        <v>5683</v>
      </c>
      <c r="C814" s="568">
        <v>250105</v>
      </c>
    </row>
    <row r="815" spans="1:3" ht="12.75" customHeight="1" x14ac:dyDescent="0.35">
      <c r="A815" s="568" t="s">
        <v>5684</v>
      </c>
      <c r="B815" s="569" t="s">
        <v>5685</v>
      </c>
      <c r="C815" s="568">
        <v>170101</v>
      </c>
    </row>
    <row r="816" spans="1:3" ht="12.75" customHeight="1" x14ac:dyDescent="0.35">
      <c r="A816" s="568" t="s">
        <v>5686</v>
      </c>
      <c r="B816" s="569" t="s">
        <v>5687</v>
      </c>
      <c r="C816" s="568">
        <v>220801</v>
      </c>
    </row>
    <row r="817" spans="1:3" ht="12.75" customHeight="1" x14ac:dyDescent="0.35">
      <c r="A817" s="568" t="s">
        <v>5688</v>
      </c>
      <c r="B817" s="569" t="s">
        <v>5689</v>
      </c>
      <c r="C817" s="568">
        <v>230101</v>
      </c>
    </row>
    <row r="818" spans="1:3" ht="12.75" customHeight="1" x14ac:dyDescent="0.35">
      <c r="A818" s="568" t="s">
        <v>5631</v>
      </c>
      <c r="B818" s="569" t="s">
        <v>5690</v>
      </c>
      <c r="C818" s="568">
        <v>200701</v>
      </c>
    </row>
    <row r="819" spans="1:3" ht="12.75" customHeight="1" x14ac:dyDescent="0.35">
      <c r="A819" s="568" t="s">
        <v>5691</v>
      </c>
      <c r="B819" s="569" t="s">
        <v>5692</v>
      </c>
      <c r="C819" s="568">
        <v>220901</v>
      </c>
    </row>
    <row r="820" spans="1:3" ht="12.75" customHeight="1" x14ac:dyDescent="0.35">
      <c r="A820" s="568" t="s">
        <v>5693</v>
      </c>
      <c r="B820" s="569" t="s">
        <v>5694</v>
      </c>
      <c r="C820" s="568">
        <v>100601</v>
      </c>
    </row>
    <row r="821" spans="1:3" ht="12.75" customHeight="1" x14ac:dyDescent="0.35">
      <c r="A821" s="568" t="s">
        <v>5695</v>
      </c>
      <c r="B821" s="569" t="s">
        <v>5696</v>
      </c>
      <c r="C821" s="568">
        <v>130104</v>
      </c>
    </row>
    <row r="822" spans="1:3" ht="12.75" customHeight="1" x14ac:dyDescent="0.35">
      <c r="A822" s="568" t="s">
        <v>5697</v>
      </c>
      <c r="B822" s="569" t="s">
        <v>5698</v>
      </c>
      <c r="C822" s="568">
        <v>240101</v>
      </c>
    </row>
    <row r="823" spans="1:3" ht="12.75" customHeight="1" x14ac:dyDescent="0.35">
      <c r="A823" s="568" t="s">
        <v>5699</v>
      </c>
      <c r="B823" s="569" t="s">
        <v>5700</v>
      </c>
      <c r="C823" s="568">
        <v>250201</v>
      </c>
    </row>
    <row r="824" spans="1:3" ht="12.75" customHeight="1" x14ac:dyDescent="0.35">
      <c r="A824" s="568" t="s">
        <v>5633</v>
      </c>
      <c r="B824" s="569" t="s">
        <v>5701</v>
      </c>
      <c r="C824" s="568">
        <v>160201</v>
      </c>
    </row>
    <row r="825" spans="1:3" ht="12.75" customHeight="1" x14ac:dyDescent="0.35"/>
    <row r="826" spans="1:3" ht="12.75" customHeight="1" x14ac:dyDescent="0.35"/>
    <row r="827" spans="1:3" ht="12.75" customHeight="1" x14ac:dyDescent="0.35">
      <c r="A827" s="563" t="s">
        <v>4659</v>
      </c>
      <c r="B827" s="571">
        <v>65</v>
      </c>
    </row>
    <row r="828" spans="1:3" ht="12.75" customHeight="1" x14ac:dyDescent="0.35">
      <c r="A828" s="563" t="s">
        <v>4660</v>
      </c>
      <c r="B828" s="571" t="s">
        <v>5702</v>
      </c>
    </row>
    <row r="829" spans="1:3" ht="12.75" customHeight="1" x14ac:dyDescent="0.35">
      <c r="A829" s="564" t="s">
        <v>4662</v>
      </c>
      <c r="B829" s="565" t="s">
        <v>4663</v>
      </c>
    </row>
    <row r="830" spans="1:3" ht="12.75" customHeight="1" x14ac:dyDescent="0.35">
      <c r="A830" s="572">
        <v>126</v>
      </c>
      <c r="B830" s="573" t="s">
        <v>5703</v>
      </c>
    </row>
    <row r="831" spans="1:3" ht="12.75" customHeight="1" x14ac:dyDescent="0.35">
      <c r="A831" s="574" t="s">
        <v>5704</v>
      </c>
      <c r="B831" s="575" t="s">
        <v>5705</v>
      </c>
    </row>
    <row r="832" spans="1:3" ht="12.75" customHeight="1" x14ac:dyDescent="0.35">
      <c r="A832" s="574" t="s">
        <v>5706</v>
      </c>
      <c r="B832" s="575" t="s">
        <v>5707</v>
      </c>
    </row>
    <row r="833" spans="1:2" ht="12.75" customHeight="1" x14ac:dyDescent="0.35">
      <c r="A833" s="574" t="s">
        <v>5708</v>
      </c>
      <c r="B833" s="575" t="s">
        <v>5709</v>
      </c>
    </row>
    <row r="834" spans="1:2" ht="12.75" customHeight="1" x14ac:dyDescent="0.35">
      <c r="A834" s="574" t="s">
        <v>5710</v>
      </c>
      <c r="B834" s="575" t="s">
        <v>5711</v>
      </c>
    </row>
    <row r="835" spans="1:2" ht="12.75" customHeight="1" x14ac:dyDescent="0.35">
      <c r="A835" s="574" t="s">
        <v>5712</v>
      </c>
      <c r="B835" s="575" t="s">
        <v>5713</v>
      </c>
    </row>
    <row r="836" spans="1:2" ht="12.75" customHeight="1" x14ac:dyDescent="0.35">
      <c r="A836" s="574" t="s">
        <v>5714</v>
      </c>
      <c r="B836" s="575" t="s">
        <v>5715</v>
      </c>
    </row>
    <row r="837" spans="1:2" ht="12.75" customHeight="1" x14ac:dyDescent="0.35">
      <c r="A837" s="574" t="s">
        <v>5716</v>
      </c>
      <c r="B837" s="575" t="s">
        <v>5717</v>
      </c>
    </row>
    <row r="838" spans="1:2" ht="12.75" customHeight="1" x14ac:dyDescent="0.35">
      <c r="A838" s="574" t="s">
        <v>5718</v>
      </c>
      <c r="B838" s="575" t="s">
        <v>5719</v>
      </c>
    </row>
    <row r="839" spans="1:2" ht="12.75" customHeight="1" x14ac:dyDescent="0.35">
      <c r="A839" s="574" t="s">
        <v>5720</v>
      </c>
      <c r="B839" s="575" t="s">
        <v>5721</v>
      </c>
    </row>
    <row r="840" spans="1:2" ht="12.75" customHeight="1" x14ac:dyDescent="0.35">
      <c r="A840" s="574" t="s">
        <v>5722</v>
      </c>
      <c r="B840" s="575" t="s">
        <v>5723</v>
      </c>
    </row>
    <row r="841" spans="1:2" ht="12.75" customHeight="1" x14ac:dyDescent="0.35">
      <c r="A841" s="574" t="s">
        <v>5724</v>
      </c>
      <c r="B841" s="575" t="s">
        <v>5725</v>
      </c>
    </row>
    <row r="842" spans="1:2" ht="12.75" customHeight="1" x14ac:dyDescent="0.35">
      <c r="A842" s="574" t="s">
        <v>5726</v>
      </c>
      <c r="B842" s="575" t="s">
        <v>5727</v>
      </c>
    </row>
    <row r="843" spans="1:2" ht="12.75" customHeight="1" x14ac:dyDescent="0.35">
      <c r="A843" s="574" t="s">
        <v>5728</v>
      </c>
      <c r="B843" s="575" t="s">
        <v>5729</v>
      </c>
    </row>
    <row r="844" spans="1:2" ht="12.75" customHeight="1" x14ac:dyDescent="0.35">
      <c r="A844" s="574" t="s">
        <v>5730</v>
      </c>
      <c r="B844" s="575" t="s">
        <v>5731</v>
      </c>
    </row>
    <row r="845" spans="1:2" ht="12.75" customHeight="1" x14ac:dyDescent="0.35">
      <c r="A845" s="574" t="s">
        <v>5732</v>
      </c>
      <c r="B845" s="575" t="s">
        <v>5733</v>
      </c>
    </row>
    <row r="846" spans="1:2" ht="12.75" customHeight="1" x14ac:dyDescent="0.35">
      <c r="A846" s="574" t="s">
        <v>5596</v>
      </c>
      <c r="B846" s="575" t="s">
        <v>5734</v>
      </c>
    </row>
    <row r="847" spans="1:2" ht="12.75" customHeight="1" x14ac:dyDescent="0.35">
      <c r="A847" s="574" t="s">
        <v>5735</v>
      </c>
      <c r="B847" s="575" t="s">
        <v>5736</v>
      </c>
    </row>
    <row r="848" spans="1:2" ht="12.75" customHeight="1" x14ac:dyDescent="0.35">
      <c r="A848" s="574" t="s">
        <v>5737</v>
      </c>
      <c r="B848" s="575" t="s">
        <v>5738</v>
      </c>
    </row>
    <row r="849" spans="1:2" ht="12.75" customHeight="1" x14ac:dyDescent="0.35">
      <c r="A849" s="574" t="s">
        <v>5739</v>
      </c>
      <c r="B849" s="575" t="s">
        <v>5740</v>
      </c>
    </row>
    <row r="850" spans="1:2" ht="12.75" customHeight="1" x14ac:dyDescent="0.35">
      <c r="A850" s="574" t="s">
        <v>5741</v>
      </c>
      <c r="B850" s="575" t="s">
        <v>5742</v>
      </c>
    </row>
    <row r="851" spans="1:2" ht="12.75" customHeight="1" x14ac:dyDescent="0.35">
      <c r="A851" s="574" t="s">
        <v>5743</v>
      </c>
      <c r="B851" s="575" t="s">
        <v>5744</v>
      </c>
    </row>
    <row r="852" spans="1:2" ht="12.75" customHeight="1" x14ac:dyDescent="0.35">
      <c r="A852" s="574" t="s">
        <v>5745</v>
      </c>
      <c r="B852" s="575" t="s">
        <v>5746</v>
      </c>
    </row>
    <row r="853" spans="1:2" ht="12.75" customHeight="1" x14ac:dyDescent="0.35">
      <c r="A853" s="574" t="s">
        <v>5747</v>
      </c>
      <c r="B853" s="575" t="s">
        <v>5748</v>
      </c>
    </row>
    <row r="854" spans="1:2" ht="12.75" customHeight="1" x14ac:dyDescent="0.35">
      <c r="A854" s="574" t="s">
        <v>5749</v>
      </c>
      <c r="B854" s="575" t="s">
        <v>5750</v>
      </c>
    </row>
    <row r="855" spans="1:2" ht="12.75" customHeight="1" x14ac:dyDescent="0.35">
      <c r="A855" s="574" t="s">
        <v>5751</v>
      </c>
      <c r="B855" s="575" t="s">
        <v>5752</v>
      </c>
    </row>
    <row r="856" spans="1:2" ht="12.75" customHeight="1" x14ac:dyDescent="0.35">
      <c r="A856" s="574" t="s">
        <v>5753</v>
      </c>
      <c r="B856" s="575" t="s">
        <v>5754</v>
      </c>
    </row>
    <row r="857" spans="1:2" ht="12.75" customHeight="1" x14ac:dyDescent="0.35">
      <c r="A857" s="574" t="s">
        <v>5755</v>
      </c>
      <c r="B857" s="575" t="s">
        <v>5756</v>
      </c>
    </row>
    <row r="858" spans="1:2" ht="12.75" customHeight="1" x14ac:dyDescent="0.35">
      <c r="A858" s="574" t="s">
        <v>5757</v>
      </c>
      <c r="B858" s="575" t="s">
        <v>5758</v>
      </c>
    </row>
    <row r="859" spans="1:2" ht="12.75" customHeight="1" x14ac:dyDescent="0.35">
      <c r="A859" s="574" t="s">
        <v>5759</v>
      </c>
      <c r="B859" s="575" t="s">
        <v>5760</v>
      </c>
    </row>
    <row r="860" spans="1:2" ht="12.75" customHeight="1" x14ac:dyDescent="0.35">
      <c r="A860" s="574" t="s">
        <v>5761</v>
      </c>
      <c r="B860" s="575" t="s">
        <v>5762</v>
      </c>
    </row>
    <row r="861" spans="1:2" ht="12.75" customHeight="1" x14ac:dyDescent="0.35">
      <c r="A861" s="574" t="s">
        <v>5763</v>
      </c>
      <c r="B861" s="575" t="s">
        <v>5764</v>
      </c>
    </row>
    <row r="862" spans="1:2" ht="12.75" customHeight="1" x14ac:dyDescent="0.35">
      <c r="A862" s="574" t="s">
        <v>5765</v>
      </c>
      <c r="B862" s="575" t="s">
        <v>5766</v>
      </c>
    </row>
    <row r="863" spans="1:2" ht="12.75" customHeight="1" x14ac:dyDescent="0.35">
      <c r="A863" s="574" t="s">
        <v>5767</v>
      </c>
      <c r="B863" s="575" t="s">
        <v>5767</v>
      </c>
    </row>
    <row r="864" spans="1:2" ht="12.75" customHeight="1" x14ac:dyDescent="0.35">
      <c r="A864" s="574" t="s">
        <v>5768</v>
      </c>
      <c r="B864" s="575" t="s">
        <v>5769</v>
      </c>
    </row>
    <row r="865" spans="1:2" ht="12.75" customHeight="1" x14ac:dyDescent="0.35">
      <c r="A865" s="574" t="s">
        <v>5770</v>
      </c>
      <c r="B865" s="575" t="s">
        <v>5771</v>
      </c>
    </row>
    <row r="866" spans="1:2" ht="12.75" customHeight="1" x14ac:dyDescent="0.35">
      <c r="A866" s="574" t="s">
        <v>5772</v>
      </c>
      <c r="B866" s="575" t="s">
        <v>5773</v>
      </c>
    </row>
    <row r="867" spans="1:2" ht="12.75" customHeight="1" x14ac:dyDescent="0.35">
      <c r="A867" s="574" t="s">
        <v>5774</v>
      </c>
      <c r="B867" s="575" t="s">
        <v>5775</v>
      </c>
    </row>
    <row r="868" spans="1:2" ht="12.75" customHeight="1" x14ac:dyDescent="0.35">
      <c r="A868" s="574" t="s">
        <v>5776</v>
      </c>
      <c r="B868" s="575" t="s">
        <v>5777</v>
      </c>
    </row>
    <row r="869" spans="1:2" ht="12.75" customHeight="1" x14ac:dyDescent="0.35">
      <c r="A869" s="574" t="s">
        <v>5778</v>
      </c>
      <c r="B869" s="575" t="s">
        <v>5779</v>
      </c>
    </row>
    <row r="870" spans="1:2" ht="12.75" customHeight="1" x14ac:dyDescent="0.35">
      <c r="A870" s="574" t="s">
        <v>5780</v>
      </c>
      <c r="B870" s="575" t="s">
        <v>5781</v>
      </c>
    </row>
    <row r="871" spans="1:2" ht="12.75" customHeight="1" x14ac:dyDescent="0.35">
      <c r="A871" s="574" t="s">
        <v>5782</v>
      </c>
      <c r="B871" s="575" t="s">
        <v>5783</v>
      </c>
    </row>
    <row r="872" spans="1:2" ht="12.75" customHeight="1" x14ac:dyDescent="0.35">
      <c r="A872" s="574" t="s">
        <v>5784</v>
      </c>
      <c r="B872" s="575" t="s">
        <v>5785</v>
      </c>
    </row>
    <row r="873" spans="1:2" ht="12.75" customHeight="1" x14ac:dyDescent="0.35">
      <c r="A873" s="574" t="s">
        <v>5786</v>
      </c>
      <c r="B873" s="575" t="s">
        <v>5787</v>
      </c>
    </row>
    <row r="874" spans="1:2" ht="12.75" customHeight="1" x14ac:dyDescent="0.35">
      <c r="A874" s="574" t="s">
        <v>143</v>
      </c>
      <c r="B874" s="575" t="s">
        <v>5788</v>
      </c>
    </row>
    <row r="875" spans="1:2" ht="12.75" customHeight="1" x14ac:dyDescent="0.35">
      <c r="A875" s="574" t="s">
        <v>5789</v>
      </c>
      <c r="B875" s="575" t="s">
        <v>5790</v>
      </c>
    </row>
    <row r="876" spans="1:2" ht="12.75" customHeight="1" x14ac:dyDescent="0.35">
      <c r="A876" s="574" t="s">
        <v>5791</v>
      </c>
      <c r="B876" s="575" t="s">
        <v>5792</v>
      </c>
    </row>
    <row r="877" spans="1:2" ht="12.75" customHeight="1" x14ac:dyDescent="0.35">
      <c r="A877" s="574" t="s">
        <v>5793</v>
      </c>
      <c r="B877" s="575" t="s">
        <v>5794</v>
      </c>
    </row>
    <row r="878" spans="1:2" ht="12.75" customHeight="1" x14ac:dyDescent="0.35">
      <c r="A878" s="574" t="s">
        <v>5795</v>
      </c>
      <c r="B878" s="575" t="s">
        <v>5796</v>
      </c>
    </row>
    <row r="879" spans="1:2" ht="12.75" customHeight="1" x14ac:dyDescent="0.35">
      <c r="A879" s="574" t="s">
        <v>5797</v>
      </c>
      <c r="B879" s="575" t="s">
        <v>5798</v>
      </c>
    </row>
    <row r="880" spans="1:2" ht="12.75" customHeight="1" x14ac:dyDescent="0.35">
      <c r="A880" s="574" t="s">
        <v>5799</v>
      </c>
      <c r="B880" s="575" t="s">
        <v>5800</v>
      </c>
    </row>
    <row r="881" spans="1:2" ht="12.75" customHeight="1" x14ac:dyDescent="0.35">
      <c r="A881" s="574" t="s">
        <v>5801</v>
      </c>
      <c r="B881" s="575" t="s">
        <v>5802</v>
      </c>
    </row>
    <row r="882" spans="1:2" ht="12.75" customHeight="1" x14ac:dyDescent="0.35">
      <c r="A882" s="574" t="s">
        <v>5803</v>
      </c>
      <c r="B882" s="575" t="s">
        <v>5804</v>
      </c>
    </row>
    <row r="883" spans="1:2" ht="12.75" customHeight="1" x14ac:dyDescent="0.35">
      <c r="A883" s="574" t="s">
        <v>5805</v>
      </c>
      <c r="B883" s="575" t="s">
        <v>5806</v>
      </c>
    </row>
    <row r="884" spans="1:2" ht="12.75" customHeight="1" x14ac:dyDescent="0.35">
      <c r="A884" s="574" t="s">
        <v>5807</v>
      </c>
      <c r="B884" s="575" t="s">
        <v>5808</v>
      </c>
    </row>
    <row r="885" spans="1:2" ht="12.75" customHeight="1" x14ac:dyDescent="0.35">
      <c r="A885" s="574" t="s">
        <v>5809</v>
      </c>
      <c r="B885" s="575" t="s">
        <v>5810</v>
      </c>
    </row>
    <row r="886" spans="1:2" ht="12.75" customHeight="1" x14ac:dyDescent="0.35">
      <c r="A886" s="574" t="s">
        <v>5811</v>
      </c>
      <c r="B886" s="575" t="s">
        <v>5812</v>
      </c>
    </row>
    <row r="887" spans="1:2" ht="12.75" customHeight="1" x14ac:dyDescent="0.35">
      <c r="A887" s="574" t="s">
        <v>5813</v>
      </c>
      <c r="B887" s="575" t="s">
        <v>5814</v>
      </c>
    </row>
    <row r="888" spans="1:2" ht="12.75" customHeight="1" x14ac:dyDescent="0.35">
      <c r="A888" s="574" t="s">
        <v>5815</v>
      </c>
      <c r="B888" s="575" t="s">
        <v>5816</v>
      </c>
    </row>
    <row r="889" spans="1:2" ht="12.75" customHeight="1" x14ac:dyDescent="0.35">
      <c r="A889" s="574" t="s">
        <v>5817</v>
      </c>
      <c r="B889" s="575" t="s">
        <v>5818</v>
      </c>
    </row>
    <row r="890" spans="1:2" ht="12.75" customHeight="1" x14ac:dyDescent="0.35">
      <c r="A890" s="574" t="s">
        <v>5617</v>
      </c>
      <c r="B890" s="575" t="s">
        <v>5819</v>
      </c>
    </row>
    <row r="891" spans="1:2" ht="12.75" customHeight="1" x14ac:dyDescent="0.35">
      <c r="A891" s="574" t="s">
        <v>5820</v>
      </c>
      <c r="B891" s="575" t="s">
        <v>5821</v>
      </c>
    </row>
    <row r="892" spans="1:2" ht="12.75" customHeight="1" x14ac:dyDescent="0.35">
      <c r="A892" s="574" t="s">
        <v>5822</v>
      </c>
      <c r="B892" s="575" t="s">
        <v>5823</v>
      </c>
    </row>
    <row r="893" spans="1:2" ht="12.75" customHeight="1" x14ac:dyDescent="0.35">
      <c r="A893" s="574" t="s">
        <v>5824</v>
      </c>
      <c r="B893" s="575" t="s">
        <v>5825</v>
      </c>
    </row>
    <row r="894" spans="1:2" ht="12.75" customHeight="1" x14ac:dyDescent="0.35">
      <c r="A894" s="574" t="s">
        <v>5826</v>
      </c>
      <c r="B894" s="575" t="s">
        <v>5827</v>
      </c>
    </row>
    <row r="895" spans="1:2" ht="12.75" customHeight="1" x14ac:dyDescent="0.35">
      <c r="A895" s="574" t="s">
        <v>5828</v>
      </c>
      <c r="B895" s="575" t="s">
        <v>5829</v>
      </c>
    </row>
    <row r="896" spans="1:2" ht="12.75" customHeight="1" x14ac:dyDescent="0.35">
      <c r="A896" s="574" t="s">
        <v>5830</v>
      </c>
      <c r="B896" s="575" t="s">
        <v>5831</v>
      </c>
    </row>
    <row r="897" spans="1:2" ht="12.75" customHeight="1" x14ac:dyDescent="0.35">
      <c r="A897" s="574" t="s">
        <v>5832</v>
      </c>
      <c r="B897" s="575" t="s">
        <v>5833</v>
      </c>
    </row>
    <row r="898" spans="1:2" ht="12.75" customHeight="1" x14ac:dyDescent="0.35">
      <c r="A898" s="574" t="s">
        <v>5834</v>
      </c>
      <c r="B898" s="575" t="s">
        <v>5835</v>
      </c>
    </row>
    <row r="899" spans="1:2" ht="12.75" customHeight="1" x14ac:dyDescent="0.35">
      <c r="A899" s="574" t="s">
        <v>5836</v>
      </c>
      <c r="B899" s="575" t="s">
        <v>5837</v>
      </c>
    </row>
    <row r="900" spans="1:2" ht="12.75" customHeight="1" x14ac:dyDescent="0.35">
      <c r="A900" s="574" t="s">
        <v>5838</v>
      </c>
      <c r="B900" s="575" t="s">
        <v>5839</v>
      </c>
    </row>
    <row r="901" spans="1:2" ht="12.75" customHeight="1" x14ac:dyDescent="0.35">
      <c r="A901" s="574" t="s">
        <v>5840</v>
      </c>
      <c r="B901" s="575" t="s">
        <v>5841</v>
      </c>
    </row>
    <row r="902" spans="1:2" ht="12.75" customHeight="1" x14ac:dyDescent="0.35">
      <c r="A902" s="574" t="s">
        <v>5842</v>
      </c>
      <c r="B902" s="575" t="s">
        <v>5843</v>
      </c>
    </row>
    <row r="903" spans="1:2" ht="12.75" customHeight="1" x14ac:dyDescent="0.35">
      <c r="A903" s="574" t="s">
        <v>5844</v>
      </c>
      <c r="B903" s="575" t="s">
        <v>5845</v>
      </c>
    </row>
    <row r="904" spans="1:2" ht="12.75" customHeight="1" x14ac:dyDescent="0.35">
      <c r="A904" s="574" t="s">
        <v>5846</v>
      </c>
      <c r="B904" s="575" t="s">
        <v>5847</v>
      </c>
    </row>
    <row r="905" spans="1:2" ht="12.75" customHeight="1" x14ac:dyDescent="0.35">
      <c r="A905" s="574" t="s">
        <v>5848</v>
      </c>
      <c r="B905" s="575" t="s">
        <v>5849</v>
      </c>
    </row>
    <row r="906" spans="1:2" ht="12.75" customHeight="1" x14ac:dyDescent="0.35">
      <c r="A906" s="574" t="s">
        <v>5850</v>
      </c>
      <c r="B906" s="575" t="s">
        <v>5851</v>
      </c>
    </row>
    <row r="907" spans="1:2" ht="12.75" customHeight="1" x14ac:dyDescent="0.35">
      <c r="A907" s="574" t="s">
        <v>5852</v>
      </c>
      <c r="B907" s="575" t="s">
        <v>5853</v>
      </c>
    </row>
    <row r="908" spans="1:2" ht="12.75" customHeight="1" x14ac:dyDescent="0.35">
      <c r="A908" s="574" t="s">
        <v>5854</v>
      </c>
      <c r="B908" s="575" t="s">
        <v>5854</v>
      </c>
    </row>
    <row r="909" spans="1:2" ht="12.75" customHeight="1" x14ac:dyDescent="0.35">
      <c r="A909" s="574" t="s">
        <v>5855</v>
      </c>
      <c r="B909" s="575" t="s">
        <v>5856</v>
      </c>
    </row>
    <row r="910" spans="1:2" ht="12.75" customHeight="1" x14ac:dyDescent="0.35">
      <c r="A910" s="574" t="s">
        <v>5857</v>
      </c>
      <c r="B910" s="575" t="s">
        <v>5858</v>
      </c>
    </row>
    <row r="911" spans="1:2" ht="12.75" customHeight="1" x14ac:dyDescent="0.35">
      <c r="A911" s="574" t="s">
        <v>5859</v>
      </c>
      <c r="B911" s="575" t="s">
        <v>5860</v>
      </c>
    </row>
    <row r="912" spans="1:2" ht="12.75" customHeight="1" x14ac:dyDescent="0.35">
      <c r="A912" s="574" t="s">
        <v>5861</v>
      </c>
      <c r="B912" s="575" t="s">
        <v>5862</v>
      </c>
    </row>
    <row r="913" spans="1:2" ht="12.75" customHeight="1" x14ac:dyDescent="0.35">
      <c r="A913" s="574" t="s">
        <v>5863</v>
      </c>
      <c r="B913" s="575" t="s">
        <v>5864</v>
      </c>
    </row>
    <row r="914" spans="1:2" ht="12.75" customHeight="1" x14ac:dyDescent="0.35">
      <c r="A914" s="574" t="s">
        <v>5865</v>
      </c>
      <c r="B914" s="575" t="s">
        <v>5866</v>
      </c>
    </row>
    <row r="915" spans="1:2" ht="12.75" customHeight="1" x14ac:dyDescent="0.35">
      <c r="A915" s="574" t="s">
        <v>5867</v>
      </c>
      <c r="B915" s="575" t="s">
        <v>5868</v>
      </c>
    </row>
    <row r="916" spans="1:2" ht="12.75" customHeight="1" x14ac:dyDescent="0.35">
      <c r="A916" s="574" t="s">
        <v>5869</v>
      </c>
      <c r="B916" s="575" t="s">
        <v>5870</v>
      </c>
    </row>
    <row r="917" spans="1:2" ht="12.75" customHeight="1" x14ac:dyDescent="0.35">
      <c r="A917" s="574" t="s">
        <v>5871</v>
      </c>
      <c r="B917" s="575" t="s">
        <v>5872</v>
      </c>
    </row>
    <row r="918" spans="1:2" ht="12.75" customHeight="1" x14ac:dyDescent="0.35">
      <c r="A918" s="574" t="s">
        <v>5873</v>
      </c>
      <c r="B918" s="575" t="s">
        <v>5874</v>
      </c>
    </row>
    <row r="919" spans="1:2" ht="12.75" customHeight="1" x14ac:dyDescent="0.35">
      <c r="A919" s="574" t="s">
        <v>5875</v>
      </c>
      <c r="B919" s="575" t="s">
        <v>5876</v>
      </c>
    </row>
    <row r="920" spans="1:2" ht="12.75" customHeight="1" x14ac:dyDescent="0.35">
      <c r="A920" s="574" t="s">
        <v>5877</v>
      </c>
      <c r="B920" s="575" t="s">
        <v>5878</v>
      </c>
    </row>
    <row r="921" spans="1:2" ht="12.75" customHeight="1" x14ac:dyDescent="0.35">
      <c r="A921" s="574" t="s">
        <v>5879</v>
      </c>
      <c r="B921" s="575" t="s">
        <v>5880</v>
      </c>
    </row>
    <row r="922" spans="1:2" ht="12.75" customHeight="1" x14ac:dyDescent="0.35">
      <c r="A922" s="574" t="s">
        <v>5881</v>
      </c>
      <c r="B922" s="575" t="s">
        <v>5882</v>
      </c>
    </row>
    <row r="923" spans="1:2" ht="12.75" customHeight="1" x14ac:dyDescent="0.35">
      <c r="A923" s="574" t="s">
        <v>5883</v>
      </c>
      <c r="B923" s="575" t="s">
        <v>5884</v>
      </c>
    </row>
    <row r="924" spans="1:2" ht="12.75" customHeight="1" x14ac:dyDescent="0.35">
      <c r="A924" s="574" t="s">
        <v>5885</v>
      </c>
      <c r="B924" s="575" t="s">
        <v>5886</v>
      </c>
    </row>
    <row r="925" spans="1:2" ht="12.75" customHeight="1" x14ac:dyDescent="0.35">
      <c r="A925" s="574" t="s">
        <v>5887</v>
      </c>
      <c r="B925" s="575" t="s">
        <v>5888</v>
      </c>
    </row>
    <row r="926" spans="1:2" ht="12.75" customHeight="1" x14ac:dyDescent="0.35">
      <c r="A926" s="574" t="s">
        <v>5889</v>
      </c>
      <c r="B926" s="575" t="s">
        <v>5890</v>
      </c>
    </row>
    <row r="927" spans="1:2" ht="12.75" customHeight="1" x14ac:dyDescent="0.35"/>
    <row r="928" spans="1:2" ht="12.75" customHeight="1" x14ac:dyDescent="0.35"/>
  </sheetData>
  <autoFilter ref="B1:B1619" xr:uid="{A6543ED0-04A7-4287-911A-ACF0A6C240AF}"/>
  <sortState xmlns:xlrd2="http://schemas.microsoft.com/office/spreadsheetml/2017/richdata2" ref="A278:B286">
    <sortCondition ref="A278:A286"/>
  </sortState>
  <mergeCells count="18">
    <mergeCell ref="A182:B182"/>
    <mergeCell ref="A183:B183"/>
    <mergeCell ref="B321:C321"/>
    <mergeCell ref="A60:B60"/>
    <mergeCell ref="A65:B65"/>
    <mergeCell ref="A66:B66"/>
    <mergeCell ref="B68:D68"/>
    <mergeCell ref="B69:D69"/>
    <mergeCell ref="A1:B1"/>
    <mergeCell ref="A2:B2"/>
    <mergeCell ref="A53:B53"/>
    <mergeCell ref="A54:B54"/>
    <mergeCell ref="A59:B59"/>
    <mergeCell ref="A748:A749"/>
    <mergeCell ref="C748:C749"/>
    <mergeCell ref="B322:C322"/>
    <mergeCell ref="A393:B393"/>
    <mergeCell ref="A394:B394"/>
  </mergeCells>
  <hyperlinks>
    <hyperlink ref="A54" r:id="rId1" xr:uid="{00000000-0004-0000-0E00-000000000000}"/>
    <hyperlink ref="A183" r:id="rId2" xr:uid="{00000000-0004-0000-0E00-000001000000}"/>
    <hyperlink ref="A66" r:id="rId3" xr:uid="{00000000-0004-0000-0E00-000002000000}"/>
    <hyperlink ref="A394"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9 A102:A120 B122 A125:A127 B129 B146 A149:A152 B155 A158:A162 B164 B179 B185 A188:B199 B201 B250 A253:A254 B257 A260:A279 B281 A284:A285 B287 A290:A292 B294 A309 B311 A314:A320 B321 A324:A326 B329 A332:A333 B390 B396 A627:A638 A681:A702 A247:A248 A536:A585 A204:A213 A495:A514 A215:A244 A177 A71:A73 A167:A171 A620:A624 A477:A484 A524:A528 A516:A522 A468:A474 A132:A142 A297:A298 A300 A304:A30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B2363"/>
  <sheetViews>
    <sheetView showGridLines="0" topLeftCell="A646" zoomScaleNormal="100" workbookViewId="0">
      <selection activeCell="B653" sqref="B653"/>
    </sheetView>
  </sheetViews>
  <sheetFormatPr baseColWidth="10" defaultColWidth="11.54296875" defaultRowHeight="14.5" zeroHeight="1" x14ac:dyDescent="0.35"/>
  <cols>
    <col min="1" max="1" width="7.7265625" style="309" customWidth="1"/>
    <col min="2" max="2" width="135.26953125" style="321" bestFit="1" customWidth="1"/>
  </cols>
  <sheetData>
    <row r="1" spans="1:2" x14ac:dyDescent="0.35">
      <c r="A1" s="317" t="s">
        <v>4662</v>
      </c>
      <c r="B1" s="319" t="s">
        <v>5891</v>
      </c>
    </row>
    <row r="2" spans="1:2" x14ac:dyDescent="0.35">
      <c r="A2" s="142" t="s">
        <v>9</v>
      </c>
      <c r="B2" s="208" t="s">
        <v>9</v>
      </c>
    </row>
    <row r="3" spans="1:2" x14ac:dyDescent="0.35">
      <c r="A3" s="142" t="s">
        <v>7</v>
      </c>
      <c r="B3" s="208" t="s">
        <v>8</v>
      </c>
    </row>
    <row r="4" spans="1:2" x14ac:dyDescent="0.35">
      <c r="A4" s="142" t="s">
        <v>5127</v>
      </c>
      <c r="B4" s="208" t="s">
        <v>5892</v>
      </c>
    </row>
    <row r="5" spans="1:2" x14ac:dyDescent="0.35">
      <c r="A5" s="142" t="s">
        <v>5893</v>
      </c>
      <c r="B5" s="208" t="s">
        <v>5894</v>
      </c>
    </row>
    <row r="6" spans="1:2" x14ac:dyDescent="0.35">
      <c r="A6" s="142" t="s">
        <v>5895</v>
      </c>
      <c r="B6" s="208" t="s">
        <v>5896</v>
      </c>
    </row>
    <row r="7" spans="1:2" x14ac:dyDescent="0.35">
      <c r="A7" s="142" t="s">
        <v>5897</v>
      </c>
      <c r="B7" s="208" t="s">
        <v>5898</v>
      </c>
    </row>
    <row r="8" spans="1:2" x14ac:dyDescent="0.35">
      <c r="A8" s="142" t="s">
        <v>5899</v>
      </c>
      <c r="B8" s="208" t="s">
        <v>5900</v>
      </c>
    </row>
    <row r="9" spans="1:2" x14ac:dyDescent="0.35">
      <c r="A9" s="142" t="s">
        <v>5901</v>
      </c>
      <c r="B9" s="208" t="s">
        <v>5902</v>
      </c>
    </row>
    <row r="10" spans="1:2" x14ac:dyDescent="0.35">
      <c r="A10" s="142" t="s">
        <v>11</v>
      </c>
      <c r="B10" s="208" t="s">
        <v>12</v>
      </c>
    </row>
    <row r="11" spans="1:2" x14ac:dyDescent="0.35">
      <c r="A11" s="142" t="s">
        <v>5903</v>
      </c>
      <c r="B11" s="208" t="s">
        <v>5904</v>
      </c>
    </row>
    <row r="12" spans="1:2" x14ac:dyDescent="0.35">
      <c r="A12" s="142" t="s">
        <v>14</v>
      </c>
      <c r="B12" s="208" t="s">
        <v>15</v>
      </c>
    </row>
    <row r="13" spans="1:2" x14ac:dyDescent="0.35">
      <c r="A13" s="142" t="s">
        <v>5130</v>
      </c>
      <c r="B13" s="208" t="s">
        <v>5905</v>
      </c>
    </row>
    <row r="14" spans="1:2" x14ac:dyDescent="0.35">
      <c r="A14" s="142" t="s">
        <v>5133</v>
      </c>
      <c r="B14" s="208" t="s">
        <v>5906</v>
      </c>
    </row>
    <row r="15" spans="1:2" x14ac:dyDescent="0.35">
      <c r="A15" s="142" t="s">
        <v>5907</v>
      </c>
      <c r="B15" s="208" t="s">
        <v>5908</v>
      </c>
    </row>
    <row r="16" spans="1:2" x14ac:dyDescent="0.35">
      <c r="A16" s="142" t="s">
        <v>5909</v>
      </c>
      <c r="B16" s="208" t="s">
        <v>5910</v>
      </c>
    </row>
    <row r="17" spans="1:2" x14ac:dyDescent="0.35">
      <c r="A17" s="142" t="s">
        <v>602</v>
      </c>
      <c r="B17" s="208" t="s">
        <v>980</v>
      </c>
    </row>
    <row r="18" spans="1:2" x14ac:dyDescent="0.35">
      <c r="A18" s="142" t="s">
        <v>5911</v>
      </c>
      <c r="B18" s="208" t="s">
        <v>5912</v>
      </c>
    </row>
    <row r="19" spans="1:2" x14ac:dyDescent="0.35">
      <c r="A19" s="142" t="s">
        <v>5913</v>
      </c>
      <c r="B19" s="208" t="s">
        <v>5914</v>
      </c>
    </row>
    <row r="20" spans="1:2" x14ac:dyDescent="0.35">
      <c r="A20" s="142" t="s">
        <v>5915</v>
      </c>
      <c r="B20" s="208" t="s">
        <v>5916</v>
      </c>
    </row>
    <row r="21" spans="1:2" x14ac:dyDescent="0.35">
      <c r="A21" s="142" t="s">
        <v>5917</v>
      </c>
      <c r="B21" s="208" t="s">
        <v>5918</v>
      </c>
    </row>
    <row r="22" spans="1:2" x14ac:dyDescent="0.35">
      <c r="A22" s="142" t="s">
        <v>5919</v>
      </c>
      <c r="B22" s="208" t="s">
        <v>5920</v>
      </c>
    </row>
    <row r="23" spans="1:2" x14ac:dyDescent="0.35">
      <c r="A23" s="142" t="s">
        <v>5921</v>
      </c>
      <c r="B23" s="208" t="s">
        <v>5922</v>
      </c>
    </row>
    <row r="24" spans="1:2" x14ac:dyDescent="0.35">
      <c r="A24" s="142" t="s">
        <v>5923</v>
      </c>
      <c r="B24" s="208" t="s">
        <v>5924</v>
      </c>
    </row>
    <row r="25" spans="1:2" x14ac:dyDescent="0.35">
      <c r="A25" s="142" t="s">
        <v>5925</v>
      </c>
      <c r="B25" s="208" t="s">
        <v>5926</v>
      </c>
    </row>
    <row r="26" spans="1:2" x14ac:dyDescent="0.35">
      <c r="A26" s="142" t="s">
        <v>5927</v>
      </c>
      <c r="B26" s="208" t="s">
        <v>5928</v>
      </c>
    </row>
    <row r="27" spans="1:2" x14ac:dyDescent="0.35">
      <c r="A27" s="561" t="s">
        <v>5929</v>
      </c>
      <c r="B27" s="208" t="s">
        <v>5930</v>
      </c>
    </row>
    <row r="28" spans="1:2" x14ac:dyDescent="0.35">
      <c r="A28" s="142" t="s">
        <v>18</v>
      </c>
      <c r="B28" s="208" t="s">
        <v>19</v>
      </c>
    </row>
    <row r="29" spans="1:2" x14ac:dyDescent="0.35">
      <c r="A29" s="142" t="s">
        <v>5931</v>
      </c>
      <c r="B29" s="208" t="s">
        <v>5932</v>
      </c>
    </row>
    <row r="30" spans="1:2" x14ac:dyDescent="0.35">
      <c r="A30" s="142" t="s">
        <v>5933</v>
      </c>
      <c r="B30" s="208" t="s">
        <v>5934</v>
      </c>
    </row>
    <row r="31" spans="1:2" x14ac:dyDescent="0.35">
      <c r="A31" s="142" t="s">
        <v>21</v>
      </c>
      <c r="B31" s="208" t="s">
        <v>22</v>
      </c>
    </row>
    <row r="32" spans="1:2" x14ac:dyDescent="0.35">
      <c r="A32" s="142" t="s">
        <v>24</v>
      </c>
      <c r="B32" s="208" t="s">
        <v>25</v>
      </c>
    </row>
    <row r="33" spans="1:2" x14ac:dyDescent="0.35">
      <c r="A33" s="142" t="s">
        <v>27</v>
      </c>
      <c r="B33" s="208" t="s">
        <v>26</v>
      </c>
    </row>
    <row r="34" spans="1:2" x14ac:dyDescent="0.35">
      <c r="A34" s="142" t="s">
        <v>29</v>
      </c>
      <c r="B34" s="208" t="s">
        <v>30</v>
      </c>
    </row>
    <row r="35" spans="1:2" x14ac:dyDescent="0.35">
      <c r="A35" s="142" t="s">
        <v>32</v>
      </c>
      <c r="B35" s="208" t="s">
        <v>33</v>
      </c>
    </row>
    <row r="36" spans="1:2" x14ac:dyDescent="0.35">
      <c r="A36" s="142" t="s">
        <v>35</v>
      </c>
      <c r="B36" s="208" t="s">
        <v>36</v>
      </c>
    </row>
    <row r="37" spans="1:2" x14ac:dyDescent="0.35">
      <c r="A37" s="142" t="s">
        <v>38</v>
      </c>
      <c r="B37" s="208" t="s">
        <v>39</v>
      </c>
    </row>
    <row r="38" spans="1:2" x14ac:dyDescent="0.35">
      <c r="A38" s="142" t="s">
        <v>41</v>
      </c>
      <c r="B38" s="208" t="s">
        <v>40</v>
      </c>
    </row>
    <row r="39" spans="1:2" x14ac:dyDescent="0.35">
      <c r="A39" s="142" t="s">
        <v>5136</v>
      </c>
      <c r="B39" s="208" t="s">
        <v>5935</v>
      </c>
    </row>
    <row r="40" spans="1:2" x14ac:dyDescent="0.35">
      <c r="A40" s="142" t="s">
        <v>5138</v>
      </c>
      <c r="B40" s="208" t="s">
        <v>5936</v>
      </c>
    </row>
    <row r="41" spans="1:2" x14ac:dyDescent="0.35">
      <c r="A41" s="142" t="s">
        <v>5140</v>
      </c>
      <c r="B41" s="208" t="s">
        <v>5937</v>
      </c>
    </row>
    <row r="42" spans="1:2" x14ac:dyDescent="0.35">
      <c r="A42" s="142" t="s">
        <v>5142</v>
      </c>
      <c r="B42" s="208" t="s">
        <v>5938</v>
      </c>
    </row>
    <row r="43" spans="1:2" x14ac:dyDescent="0.35">
      <c r="A43" s="142" t="s">
        <v>5144</v>
      </c>
      <c r="B43" s="208" t="s">
        <v>5939</v>
      </c>
    </row>
    <row r="44" spans="1:2" x14ac:dyDescent="0.35">
      <c r="A44" s="142" t="s">
        <v>5940</v>
      </c>
      <c r="B44" s="208" t="s">
        <v>5941</v>
      </c>
    </row>
    <row r="45" spans="1:2" x14ac:dyDescent="0.35">
      <c r="A45" s="142" t="s">
        <v>5942</v>
      </c>
      <c r="B45" s="208" t="s">
        <v>5943</v>
      </c>
    </row>
    <row r="46" spans="1:2" x14ac:dyDescent="0.35">
      <c r="A46" s="142" t="s">
        <v>5944</v>
      </c>
      <c r="B46" s="208" t="s">
        <v>5945</v>
      </c>
    </row>
    <row r="47" spans="1:2" x14ac:dyDescent="0.35">
      <c r="A47" s="142" t="s">
        <v>5946</v>
      </c>
      <c r="B47" s="208" t="s">
        <v>5947</v>
      </c>
    </row>
    <row r="48" spans="1:2" x14ac:dyDescent="0.35">
      <c r="A48" s="470" t="s">
        <v>5948</v>
      </c>
      <c r="B48" s="471" t="s">
        <v>5949</v>
      </c>
    </row>
    <row r="49" spans="1:2" x14ac:dyDescent="0.35">
      <c r="A49" s="142" t="s">
        <v>5950</v>
      </c>
      <c r="B49" s="208" t="s">
        <v>5951</v>
      </c>
    </row>
    <row r="50" spans="1:2" x14ac:dyDescent="0.35">
      <c r="A50" s="142" t="s">
        <v>5154</v>
      </c>
      <c r="B50" s="208" t="s">
        <v>5952</v>
      </c>
    </row>
    <row r="51" spans="1:2" x14ac:dyDescent="0.35">
      <c r="A51" s="142" t="s">
        <v>5156</v>
      </c>
      <c r="B51" s="208" t="s">
        <v>5953</v>
      </c>
    </row>
    <row r="52" spans="1:2" x14ac:dyDescent="0.35">
      <c r="A52" s="142" t="s">
        <v>5954</v>
      </c>
      <c r="B52" s="208" t="s">
        <v>5955</v>
      </c>
    </row>
    <row r="53" spans="1:2" x14ac:dyDescent="0.35">
      <c r="A53" s="142" t="s">
        <v>5956</v>
      </c>
      <c r="B53" s="208" t="s">
        <v>5957</v>
      </c>
    </row>
    <row r="54" spans="1:2" x14ac:dyDescent="0.35">
      <c r="A54" s="142" t="s">
        <v>5958</v>
      </c>
      <c r="B54" s="208" t="s">
        <v>5959</v>
      </c>
    </row>
    <row r="55" spans="1:2" x14ac:dyDescent="0.35">
      <c r="A55" s="142" t="s">
        <v>43</v>
      </c>
      <c r="B55" s="208" t="s">
        <v>44</v>
      </c>
    </row>
    <row r="56" spans="1:2" x14ac:dyDescent="0.35">
      <c r="A56" s="142" t="s">
        <v>5960</v>
      </c>
      <c r="B56" s="208" t="s">
        <v>5961</v>
      </c>
    </row>
    <row r="57" spans="1:2" x14ac:dyDescent="0.35">
      <c r="A57" s="142" t="s">
        <v>5962</v>
      </c>
      <c r="B57" s="208" t="s">
        <v>5963</v>
      </c>
    </row>
    <row r="58" spans="1:2" x14ac:dyDescent="0.35">
      <c r="A58" s="142" t="s">
        <v>5158</v>
      </c>
      <c r="B58" s="208" t="s">
        <v>5964</v>
      </c>
    </row>
    <row r="59" spans="1:2" x14ac:dyDescent="0.35">
      <c r="A59" s="142" t="s">
        <v>5965</v>
      </c>
      <c r="B59" s="208" t="s">
        <v>5966</v>
      </c>
    </row>
    <row r="60" spans="1:2" x14ac:dyDescent="0.35">
      <c r="A60" s="142" t="s">
        <v>5967</v>
      </c>
      <c r="B60" s="208" t="s">
        <v>5968</v>
      </c>
    </row>
    <row r="61" spans="1:2" x14ac:dyDescent="0.35">
      <c r="A61" s="142" t="s">
        <v>5969</v>
      </c>
      <c r="B61" s="208" t="s">
        <v>5970</v>
      </c>
    </row>
    <row r="62" spans="1:2" x14ac:dyDescent="0.35">
      <c r="A62" s="142" t="s">
        <v>168</v>
      </c>
      <c r="B62" s="208" t="s">
        <v>4633</v>
      </c>
    </row>
    <row r="63" spans="1:2" x14ac:dyDescent="0.35">
      <c r="A63" s="142" t="s">
        <v>4855</v>
      </c>
      <c r="B63" s="208" t="s">
        <v>4610</v>
      </c>
    </row>
    <row r="64" spans="1:2" x14ac:dyDescent="0.35">
      <c r="A64" s="142" t="s">
        <v>1278</v>
      </c>
      <c r="B64" s="208" t="s">
        <v>5971</v>
      </c>
    </row>
    <row r="65" spans="1:2" x14ac:dyDescent="0.35">
      <c r="A65" s="142" t="s">
        <v>1276</v>
      </c>
      <c r="B65" s="208" t="s">
        <v>5972</v>
      </c>
    </row>
    <row r="66" spans="1:2" x14ac:dyDescent="0.35">
      <c r="A66" s="142" t="s">
        <v>4859</v>
      </c>
      <c r="B66" s="208" t="s">
        <v>5973</v>
      </c>
    </row>
    <row r="67" spans="1:2" x14ac:dyDescent="0.35">
      <c r="A67" s="142" t="s">
        <v>5974</v>
      </c>
      <c r="B67" s="208" t="s">
        <v>5975</v>
      </c>
    </row>
    <row r="68" spans="1:2" x14ac:dyDescent="0.35">
      <c r="A68" s="142" t="s">
        <v>1327</v>
      </c>
      <c r="B68" s="208" t="s">
        <v>5976</v>
      </c>
    </row>
    <row r="69" spans="1:2" x14ac:dyDescent="0.35">
      <c r="A69" s="142" t="s">
        <v>1326</v>
      </c>
      <c r="B69" s="208" t="s">
        <v>5977</v>
      </c>
    </row>
    <row r="70" spans="1:2" x14ac:dyDescent="0.35">
      <c r="A70" s="142" t="s">
        <v>5978</v>
      </c>
      <c r="B70" s="208" t="s">
        <v>4582</v>
      </c>
    </row>
    <row r="71" spans="1:2" x14ac:dyDescent="0.35">
      <c r="A71" s="142" t="s">
        <v>5979</v>
      </c>
      <c r="B71" s="208" t="s">
        <v>5980</v>
      </c>
    </row>
    <row r="72" spans="1:2" x14ac:dyDescent="0.35">
      <c r="A72" s="142" t="s">
        <v>5981</v>
      </c>
      <c r="B72" s="208" t="s">
        <v>5982</v>
      </c>
    </row>
    <row r="73" spans="1:2" x14ac:dyDescent="0.35">
      <c r="A73" s="142" t="s">
        <v>5983</v>
      </c>
      <c r="B73" s="208" t="s">
        <v>5984</v>
      </c>
    </row>
    <row r="74" spans="1:2" x14ac:dyDescent="0.35">
      <c r="A74" s="142" t="s">
        <v>5985</v>
      </c>
      <c r="B74" s="208" t="s">
        <v>4610</v>
      </c>
    </row>
    <row r="75" spans="1:2" x14ac:dyDescent="0.35">
      <c r="A75" s="142" t="s">
        <v>5986</v>
      </c>
      <c r="B75" s="208" t="s">
        <v>5987</v>
      </c>
    </row>
    <row r="76" spans="1:2" x14ac:dyDescent="0.35">
      <c r="A76" s="142" t="s">
        <v>5988</v>
      </c>
      <c r="B76" s="208" t="s">
        <v>5975</v>
      </c>
    </row>
    <row r="77" spans="1:2" x14ac:dyDescent="0.35">
      <c r="A77" s="142" t="s">
        <v>5989</v>
      </c>
      <c r="B77" s="208" t="s">
        <v>5990</v>
      </c>
    </row>
    <row r="78" spans="1:2" x14ac:dyDescent="0.35">
      <c r="A78" s="142" t="s">
        <v>5991</v>
      </c>
      <c r="B78" s="208" t="s">
        <v>5992</v>
      </c>
    </row>
    <row r="79" spans="1:2" x14ac:dyDescent="0.35">
      <c r="A79" s="142" t="s">
        <v>5993</v>
      </c>
      <c r="B79" s="208" t="s">
        <v>5994</v>
      </c>
    </row>
    <row r="80" spans="1:2" x14ac:dyDescent="0.35">
      <c r="A80" s="142" t="s">
        <v>5995</v>
      </c>
      <c r="B80" s="208" t="s">
        <v>5980</v>
      </c>
    </row>
    <row r="81" spans="1:2" x14ac:dyDescent="0.35">
      <c r="A81" s="142" t="s">
        <v>5996</v>
      </c>
      <c r="B81" s="208" t="s">
        <v>5982</v>
      </c>
    </row>
    <row r="82" spans="1:2" x14ac:dyDescent="0.35">
      <c r="A82" s="142" t="s">
        <v>5997</v>
      </c>
      <c r="B82" s="208" t="s">
        <v>5998</v>
      </c>
    </row>
    <row r="83" spans="1:2" x14ac:dyDescent="0.35">
      <c r="A83" s="142" t="s">
        <v>5999</v>
      </c>
      <c r="B83" s="208" t="s">
        <v>6000</v>
      </c>
    </row>
    <row r="84" spans="1:2" x14ac:dyDescent="0.35">
      <c r="A84" s="142" t="s">
        <v>6001</v>
      </c>
      <c r="B84" s="208" t="s">
        <v>6002</v>
      </c>
    </row>
    <row r="85" spans="1:2" x14ac:dyDescent="0.35">
      <c r="A85" s="142" t="s">
        <v>6003</v>
      </c>
      <c r="B85" s="208" t="s">
        <v>5987</v>
      </c>
    </row>
    <row r="86" spans="1:2" x14ac:dyDescent="0.35">
      <c r="A86" s="142" t="s">
        <v>6004</v>
      </c>
      <c r="B86" s="208" t="s">
        <v>5975</v>
      </c>
    </row>
    <row r="87" spans="1:2" x14ac:dyDescent="0.35">
      <c r="A87" s="142" t="s">
        <v>6005</v>
      </c>
      <c r="B87" s="208" t="s">
        <v>5990</v>
      </c>
    </row>
    <row r="88" spans="1:2" x14ac:dyDescent="0.35">
      <c r="A88" s="142" t="s">
        <v>6006</v>
      </c>
      <c r="B88" s="208" t="s">
        <v>5992</v>
      </c>
    </row>
    <row r="89" spans="1:2" x14ac:dyDescent="0.35">
      <c r="A89" s="142" t="s">
        <v>6007</v>
      </c>
      <c r="B89" s="208" t="s">
        <v>5994</v>
      </c>
    </row>
    <row r="90" spans="1:2" x14ac:dyDescent="0.35">
      <c r="A90" s="142" t="s">
        <v>6008</v>
      </c>
      <c r="B90" s="208" t="s">
        <v>5980</v>
      </c>
    </row>
    <row r="91" spans="1:2" x14ac:dyDescent="0.35">
      <c r="A91" s="142" t="s">
        <v>6009</v>
      </c>
      <c r="B91" s="208" t="s">
        <v>5982</v>
      </c>
    </row>
    <row r="92" spans="1:2" x14ac:dyDescent="0.35">
      <c r="A92" s="142" t="s">
        <v>6010</v>
      </c>
      <c r="B92" s="208" t="s">
        <v>6011</v>
      </c>
    </row>
    <row r="93" spans="1:2" x14ac:dyDescent="0.35">
      <c r="A93" s="142" t="s">
        <v>1266</v>
      </c>
      <c r="B93" s="208" t="s">
        <v>6012</v>
      </c>
    </row>
    <row r="94" spans="1:2" x14ac:dyDescent="0.35">
      <c r="A94" s="142" t="s">
        <v>170</v>
      </c>
      <c r="B94" s="208" t="s">
        <v>6013</v>
      </c>
    </row>
    <row r="95" spans="1:2" x14ac:dyDescent="0.35">
      <c r="A95" s="142" t="s">
        <v>192</v>
      </c>
      <c r="B95" s="208" t="s">
        <v>6014</v>
      </c>
    </row>
    <row r="96" spans="1:2" x14ac:dyDescent="0.35">
      <c r="A96" s="142" t="s">
        <v>711</v>
      </c>
      <c r="B96" s="208" t="s">
        <v>6015</v>
      </c>
    </row>
    <row r="97" spans="1:2" x14ac:dyDescent="0.35">
      <c r="A97" s="142" t="s">
        <v>713</v>
      </c>
      <c r="B97" s="208" t="s">
        <v>6016</v>
      </c>
    </row>
    <row r="98" spans="1:2" x14ac:dyDescent="0.35">
      <c r="A98" s="142" t="s">
        <v>212</v>
      </c>
      <c r="B98" s="208" t="s">
        <v>6017</v>
      </c>
    </row>
    <row r="99" spans="1:2" x14ac:dyDescent="0.35">
      <c r="A99" s="142" t="s">
        <v>213</v>
      </c>
      <c r="B99" s="208" t="s">
        <v>6018</v>
      </c>
    </row>
    <row r="100" spans="1:2" x14ac:dyDescent="0.35">
      <c r="A100" s="142" t="s">
        <v>6019</v>
      </c>
      <c r="B100" s="208" t="s">
        <v>6020</v>
      </c>
    </row>
    <row r="101" spans="1:2" x14ac:dyDescent="0.35">
      <c r="A101" s="142" t="s">
        <v>6021</v>
      </c>
      <c r="B101" s="208" t="s">
        <v>6022</v>
      </c>
    </row>
    <row r="102" spans="1:2" x14ac:dyDescent="0.35">
      <c r="A102" s="142" t="s">
        <v>6023</v>
      </c>
      <c r="B102" s="208" t="s">
        <v>6024</v>
      </c>
    </row>
    <row r="103" spans="1:2" x14ac:dyDescent="0.35">
      <c r="A103" s="142" t="s">
        <v>6025</v>
      </c>
      <c r="B103" s="208" t="s">
        <v>6026</v>
      </c>
    </row>
    <row r="104" spans="1:2" x14ac:dyDescent="0.35">
      <c r="A104" s="142" t="s">
        <v>6027</v>
      </c>
      <c r="B104" s="208" t="s">
        <v>6028</v>
      </c>
    </row>
    <row r="105" spans="1:2" x14ac:dyDescent="0.35">
      <c r="A105" s="142" t="s">
        <v>6029</v>
      </c>
      <c r="B105" s="208" t="s">
        <v>6030</v>
      </c>
    </row>
    <row r="106" spans="1:2" x14ac:dyDescent="0.35">
      <c r="A106" s="142" t="s">
        <v>6031</v>
      </c>
      <c r="B106" s="208" t="s">
        <v>6032</v>
      </c>
    </row>
    <row r="107" spans="1:2" x14ac:dyDescent="0.35">
      <c r="A107" s="142" t="s">
        <v>6033</v>
      </c>
      <c r="B107" s="208" t="s">
        <v>6034</v>
      </c>
    </row>
    <row r="108" spans="1:2" x14ac:dyDescent="0.35">
      <c r="A108" s="142" t="s">
        <v>6035</v>
      </c>
      <c r="B108" s="208" t="s">
        <v>6036</v>
      </c>
    </row>
    <row r="109" spans="1:2" x14ac:dyDescent="0.35">
      <c r="A109" s="142" t="s">
        <v>6037</v>
      </c>
      <c r="B109" s="208" t="s">
        <v>6038</v>
      </c>
    </row>
    <row r="110" spans="1:2" x14ac:dyDescent="0.35">
      <c r="A110" s="142" t="s">
        <v>166</v>
      </c>
      <c r="B110" s="208" t="s">
        <v>6039</v>
      </c>
    </row>
    <row r="111" spans="1:2" x14ac:dyDescent="0.35">
      <c r="A111" s="142" t="s">
        <v>726</v>
      </c>
      <c r="B111" s="208" t="s">
        <v>6040</v>
      </c>
    </row>
    <row r="112" spans="1:2" x14ac:dyDescent="0.35">
      <c r="A112" s="142" t="s">
        <v>728</v>
      </c>
      <c r="B112" s="208" t="s">
        <v>6041</v>
      </c>
    </row>
    <row r="113" spans="1:2" x14ac:dyDescent="0.35">
      <c r="A113" s="142" t="s">
        <v>6042</v>
      </c>
      <c r="B113" s="208" t="s">
        <v>6043</v>
      </c>
    </row>
    <row r="114" spans="1:2" x14ac:dyDescent="0.35">
      <c r="A114" s="142" t="s">
        <v>6044</v>
      </c>
      <c r="B114" s="208" t="s">
        <v>6045</v>
      </c>
    </row>
    <row r="115" spans="1:2" x14ac:dyDescent="0.35">
      <c r="A115" s="142" t="s">
        <v>6046</v>
      </c>
      <c r="B115" s="208" t="s">
        <v>6047</v>
      </c>
    </row>
    <row r="116" spans="1:2" x14ac:dyDescent="0.35">
      <c r="A116" s="142" t="s">
        <v>742</v>
      </c>
      <c r="B116" s="208" t="s">
        <v>6048</v>
      </c>
    </row>
    <row r="117" spans="1:2" x14ac:dyDescent="0.35">
      <c r="A117" s="142" t="s">
        <v>745</v>
      </c>
      <c r="B117" s="208" t="s">
        <v>6049</v>
      </c>
    </row>
    <row r="118" spans="1:2" x14ac:dyDescent="0.35">
      <c r="A118" s="142" t="s">
        <v>769</v>
      </c>
      <c r="B118" s="208" t="s">
        <v>6050</v>
      </c>
    </row>
    <row r="119" spans="1:2" x14ac:dyDescent="0.35">
      <c r="A119" s="142" t="s">
        <v>764</v>
      </c>
      <c r="B119" s="208" t="s">
        <v>6051</v>
      </c>
    </row>
    <row r="120" spans="1:2" x14ac:dyDescent="0.35">
      <c r="A120" s="142" t="s">
        <v>6052</v>
      </c>
      <c r="B120" s="208" t="s">
        <v>6053</v>
      </c>
    </row>
    <row r="121" spans="1:2" x14ac:dyDescent="0.35">
      <c r="A121" s="142" t="s">
        <v>6054</v>
      </c>
      <c r="B121" s="208" t="s">
        <v>6055</v>
      </c>
    </row>
    <row r="122" spans="1:2" x14ac:dyDescent="0.35">
      <c r="A122" s="142" t="s">
        <v>6056</v>
      </c>
      <c r="B122" s="208" t="s">
        <v>6057</v>
      </c>
    </row>
    <row r="123" spans="1:2" x14ac:dyDescent="0.35">
      <c r="A123" s="142" t="s">
        <v>842</v>
      </c>
      <c r="B123" s="208" t="s">
        <v>6058</v>
      </c>
    </row>
    <row r="124" spans="1:2" x14ac:dyDescent="0.35">
      <c r="A124" s="142" t="s">
        <v>843</v>
      </c>
      <c r="B124" s="208" t="s">
        <v>6059</v>
      </c>
    </row>
    <row r="125" spans="1:2" x14ac:dyDescent="0.35">
      <c r="A125" s="142" t="s">
        <v>6060</v>
      </c>
      <c r="B125" s="208" t="s">
        <v>6061</v>
      </c>
    </row>
    <row r="126" spans="1:2" x14ac:dyDescent="0.35">
      <c r="A126" s="142" t="s">
        <v>885</v>
      </c>
      <c r="B126" s="208" t="s">
        <v>6062</v>
      </c>
    </row>
    <row r="127" spans="1:2" x14ac:dyDescent="0.35">
      <c r="A127" s="142" t="s">
        <v>893</v>
      </c>
      <c r="B127" s="208" t="s">
        <v>6063</v>
      </c>
    </row>
    <row r="128" spans="1:2" x14ac:dyDescent="0.35">
      <c r="A128" s="142" t="s">
        <v>889</v>
      </c>
      <c r="B128" s="208" t="s">
        <v>6064</v>
      </c>
    </row>
    <row r="129" spans="1:2" x14ac:dyDescent="0.35">
      <c r="A129" s="142" t="s">
        <v>891</v>
      </c>
      <c r="B129" s="208" t="s">
        <v>6065</v>
      </c>
    </row>
    <row r="130" spans="1:2" x14ac:dyDescent="0.35">
      <c r="A130" s="142" t="s">
        <v>898</v>
      </c>
      <c r="B130" s="208" t="s">
        <v>6066</v>
      </c>
    </row>
    <row r="131" spans="1:2" x14ac:dyDescent="0.35">
      <c r="A131" s="142" t="s">
        <v>6067</v>
      </c>
      <c r="B131" s="208" t="s">
        <v>6068</v>
      </c>
    </row>
    <row r="132" spans="1:2" x14ac:dyDescent="0.35">
      <c r="A132" s="142" t="s">
        <v>6069</v>
      </c>
      <c r="B132" s="208" t="s">
        <v>6070</v>
      </c>
    </row>
    <row r="133" spans="1:2" x14ac:dyDescent="0.35">
      <c r="A133" s="142" t="s">
        <v>6071</v>
      </c>
      <c r="B133" s="208" t="s">
        <v>6072</v>
      </c>
    </row>
    <row r="134" spans="1:2" x14ac:dyDescent="0.35">
      <c r="A134" s="142" t="s">
        <v>6073</v>
      </c>
      <c r="B134" s="208" t="s">
        <v>6074</v>
      </c>
    </row>
    <row r="135" spans="1:2" x14ac:dyDescent="0.35">
      <c r="A135" s="142" t="s">
        <v>6075</v>
      </c>
      <c r="B135" s="208" t="s">
        <v>6076</v>
      </c>
    </row>
    <row r="136" spans="1:2" x14ac:dyDescent="0.35">
      <c r="A136" s="142" t="s">
        <v>6077</v>
      </c>
      <c r="B136" s="208" t="s">
        <v>6078</v>
      </c>
    </row>
    <row r="137" spans="1:2" x14ac:dyDescent="0.35">
      <c r="A137" s="142" t="s">
        <v>6079</v>
      </c>
      <c r="B137" s="73" t="s">
        <v>6080</v>
      </c>
    </row>
    <row r="138" spans="1:2" x14ac:dyDescent="0.35">
      <c r="A138" s="142" t="s">
        <v>6081</v>
      </c>
      <c r="B138" s="73" t="s">
        <v>6082</v>
      </c>
    </row>
    <row r="139" spans="1:2" x14ac:dyDescent="0.35">
      <c r="A139" s="84" t="s">
        <v>53</v>
      </c>
      <c r="B139" s="208" t="s">
        <v>54</v>
      </c>
    </row>
    <row r="140" spans="1:2" x14ac:dyDescent="0.35">
      <c r="A140" s="84" t="s">
        <v>2753</v>
      </c>
      <c r="B140" s="208" t="s">
        <v>6083</v>
      </c>
    </row>
    <row r="141" spans="1:2" x14ac:dyDescent="0.35">
      <c r="A141" s="84" t="s">
        <v>1927</v>
      </c>
      <c r="B141" s="208" t="s">
        <v>6084</v>
      </c>
    </row>
    <row r="142" spans="1:2" x14ac:dyDescent="0.35">
      <c r="A142" s="84" t="s">
        <v>6085</v>
      </c>
      <c r="B142" s="208" t="s">
        <v>6086</v>
      </c>
    </row>
    <row r="143" spans="1:2" x14ac:dyDescent="0.35">
      <c r="A143" s="84" t="s">
        <v>6087</v>
      </c>
      <c r="B143" s="208" t="s">
        <v>6088</v>
      </c>
    </row>
    <row r="144" spans="1:2" x14ac:dyDescent="0.35">
      <c r="A144" s="84" t="s">
        <v>1420</v>
      </c>
      <c r="B144" s="73" t="s">
        <v>6089</v>
      </c>
    </row>
    <row r="145" spans="1:2" x14ac:dyDescent="0.35">
      <c r="A145" s="466" t="s">
        <v>2750</v>
      </c>
      <c r="B145" s="467" t="s">
        <v>6090</v>
      </c>
    </row>
    <row r="146" spans="1:2" x14ac:dyDescent="0.35">
      <c r="A146" s="488" t="s">
        <v>720</v>
      </c>
      <c r="B146" s="476" t="s">
        <v>6091</v>
      </c>
    </row>
    <row r="147" spans="1:2" x14ac:dyDescent="0.35">
      <c r="A147" s="142" t="s">
        <v>1315</v>
      </c>
      <c r="B147" s="208" t="s">
        <v>6092</v>
      </c>
    </row>
    <row r="148" spans="1:2" x14ac:dyDescent="0.35">
      <c r="A148" s="142" t="s">
        <v>634</v>
      </c>
      <c r="B148" s="208" t="s">
        <v>6093</v>
      </c>
    </row>
    <row r="149" spans="1:2" x14ac:dyDescent="0.35">
      <c r="A149" s="142" t="s">
        <v>5192</v>
      </c>
      <c r="B149" s="208" t="s">
        <v>6094</v>
      </c>
    </row>
    <row r="150" spans="1:2" x14ac:dyDescent="0.35">
      <c r="A150" s="142" t="s">
        <v>6095</v>
      </c>
      <c r="B150" s="208" t="s">
        <v>6096</v>
      </c>
    </row>
    <row r="151" spans="1:2" x14ac:dyDescent="0.35">
      <c r="A151" s="142" t="s">
        <v>1065</v>
      </c>
      <c r="B151" s="208" t="s">
        <v>6097</v>
      </c>
    </row>
    <row r="152" spans="1:2" x14ac:dyDescent="0.35">
      <c r="A152" s="142" t="s">
        <v>1071</v>
      </c>
      <c r="B152" s="208" t="s">
        <v>6098</v>
      </c>
    </row>
    <row r="153" spans="1:2" x14ac:dyDescent="0.35">
      <c r="A153" s="142" t="s">
        <v>1073</v>
      </c>
      <c r="B153" s="208" t="s">
        <v>6099</v>
      </c>
    </row>
    <row r="154" spans="1:2" x14ac:dyDescent="0.35">
      <c r="A154" s="142" t="s">
        <v>802</v>
      </c>
      <c r="B154" s="208" t="s">
        <v>6100</v>
      </c>
    </row>
    <row r="155" spans="1:2" x14ac:dyDescent="0.35">
      <c r="A155" s="142" t="s">
        <v>6101</v>
      </c>
      <c r="B155" s="208" t="s">
        <v>5976</v>
      </c>
    </row>
    <row r="156" spans="1:2" x14ac:dyDescent="0.35">
      <c r="A156" s="142" t="s">
        <v>6102</v>
      </c>
      <c r="B156" s="208" t="s">
        <v>6103</v>
      </c>
    </row>
    <row r="157" spans="1:2" x14ac:dyDescent="0.35">
      <c r="A157" s="142" t="s">
        <v>6104</v>
      </c>
      <c r="B157" s="208" t="s">
        <v>6105</v>
      </c>
    </row>
    <row r="158" spans="1:2" x14ac:dyDescent="0.35">
      <c r="A158" s="142" t="s">
        <v>1440</v>
      </c>
      <c r="B158" s="208" t="s">
        <v>6106</v>
      </c>
    </row>
    <row r="159" spans="1:2" x14ac:dyDescent="0.35">
      <c r="A159" s="142" t="s">
        <v>1442</v>
      </c>
      <c r="B159" s="208" t="s">
        <v>6107</v>
      </c>
    </row>
    <row r="160" spans="1:2" x14ac:dyDescent="0.35">
      <c r="A160" s="142" t="s">
        <v>956</v>
      </c>
      <c r="B160" s="208" t="s">
        <v>6108</v>
      </c>
    </row>
    <row r="161" spans="1:2" x14ac:dyDescent="0.35">
      <c r="A161" s="142" t="s">
        <v>1506</v>
      </c>
      <c r="B161" s="208" t="s">
        <v>6109</v>
      </c>
    </row>
    <row r="162" spans="1:2" x14ac:dyDescent="0.35">
      <c r="A162" s="142" t="s">
        <v>1507</v>
      </c>
      <c r="B162" s="208" t="s">
        <v>6110</v>
      </c>
    </row>
    <row r="163" spans="1:2" x14ac:dyDescent="0.35">
      <c r="A163" s="142" t="s">
        <v>1560</v>
      </c>
      <c r="B163" s="208" t="s">
        <v>6111</v>
      </c>
    </row>
    <row r="164" spans="1:2" x14ac:dyDescent="0.35">
      <c r="A164" s="142" t="s">
        <v>1562</v>
      </c>
      <c r="B164" s="208" t="s">
        <v>6112</v>
      </c>
    </row>
    <row r="165" spans="1:2" x14ac:dyDescent="0.35">
      <c r="A165" s="142" t="s">
        <v>1574</v>
      </c>
      <c r="B165" s="208" t="s">
        <v>6113</v>
      </c>
    </row>
    <row r="166" spans="1:2" x14ac:dyDescent="0.35">
      <c r="A166" s="142" t="s">
        <v>6114</v>
      </c>
      <c r="B166" s="208" t="s">
        <v>6115</v>
      </c>
    </row>
    <row r="167" spans="1:2" x14ac:dyDescent="0.35">
      <c r="A167" s="142" t="s">
        <v>6116</v>
      </c>
      <c r="B167" s="208" t="s">
        <v>6117</v>
      </c>
    </row>
    <row r="168" spans="1:2" x14ac:dyDescent="0.35">
      <c r="A168" s="142" t="s">
        <v>1885</v>
      </c>
      <c r="B168" s="208" t="s">
        <v>6118</v>
      </c>
    </row>
    <row r="169" spans="1:2" x14ac:dyDescent="0.35">
      <c r="A169" s="142" t="s">
        <v>6119</v>
      </c>
      <c r="B169" s="208" t="s">
        <v>6120</v>
      </c>
    </row>
    <row r="170" spans="1:2" x14ac:dyDescent="0.35">
      <c r="A170" s="142" t="s">
        <v>1614</v>
      </c>
      <c r="B170" s="208" t="s">
        <v>6121</v>
      </c>
    </row>
    <row r="171" spans="1:2" x14ac:dyDescent="0.35">
      <c r="A171" s="142" t="s">
        <v>6122</v>
      </c>
      <c r="B171" s="208" t="s">
        <v>6123</v>
      </c>
    </row>
    <row r="172" spans="1:2" x14ac:dyDescent="0.35">
      <c r="A172" s="142" t="s">
        <v>6124</v>
      </c>
      <c r="B172" s="208" t="s">
        <v>6125</v>
      </c>
    </row>
    <row r="173" spans="1:2" x14ac:dyDescent="0.35">
      <c r="A173" s="142" t="s">
        <v>1652</v>
      </c>
      <c r="B173" s="208" t="s">
        <v>6126</v>
      </c>
    </row>
    <row r="174" spans="1:2" x14ac:dyDescent="0.35">
      <c r="A174" s="142" t="s">
        <v>1651</v>
      </c>
      <c r="B174" s="208" t="s">
        <v>6127</v>
      </c>
    </row>
    <row r="175" spans="1:2" x14ac:dyDescent="0.35">
      <c r="A175" s="142" t="s">
        <v>6128</v>
      </c>
      <c r="B175" s="208" t="s">
        <v>6129</v>
      </c>
    </row>
    <row r="176" spans="1:2" x14ac:dyDescent="0.35">
      <c r="A176" s="142" t="s">
        <v>6130</v>
      </c>
      <c r="B176" s="208" t="s">
        <v>6131</v>
      </c>
    </row>
    <row r="177" spans="1:2" x14ac:dyDescent="0.35">
      <c r="A177" s="142" t="s">
        <v>1640</v>
      </c>
      <c r="B177" s="208" t="s">
        <v>6132</v>
      </c>
    </row>
    <row r="178" spans="1:2" x14ac:dyDescent="0.35">
      <c r="A178" s="142" t="s">
        <v>1688</v>
      </c>
      <c r="B178" s="208" t="s">
        <v>6133</v>
      </c>
    </row>
    <row r="179" spans="1:2" x14ac:dyDescent="0.35">
      <c r="A179" s="142" t="s">
        <v>4260</v>
      </c>
      <c r="B179" s="208" t="s">
        <v>6134</v>
      </c>
    </row>
    <row r="180" spans="1:2" x14ac:dyDescent="0.35">
      <c r="A180" s="142" t="s">
        <v>6135</v>
      </c>
      <c r="B180" s="208" t="s">
        <v>6136</v>
      </c>
    </row>
    <row r="181" spans="1:2" x14ac:dyDescent="0.35">
      <c r="A181" s="142" t="s">
        <v>6137</v>
      </c>
      <c r="B181" s="208" t="s">
        <v>6138</v>
      </c>
    </row>
    <row r="182" spans="1:2" x14ac:dyDescent="0.35">
      <c r="A182" s="142" t="s">
        <v>6139</v>
      </c>
      <c r="B182" s="208" t="s">
        <v>6140</v>
      </c>
    </row>
    <row r="183" spans="1:2" x14ac:dyDescent="0.35">
      <c r="A183" s="142" t="s">
        <v>6141</v>
      </c>
      <c r="B183" s="208" t="s">
        <v>6142</v>
      </c>
    </row>
    <row r="184" spans="1:2" x14ac:dyDescent="0.35">
      <c r="A184" s="142" t="s">
        <v>6143</v>
      </c>
      <c r="B184" s="208" t="s">
        <v>6144</v>
      </c>
    </row>
    <row r="185" spans="1:2" x14ac:dyDescent="0.35">
      <c r="A185" s="142" t="s">
        <v>1193</v>
      </c>
      <c r="B185" s="208" t="s">
        <v>6145</v>
      </c>
    </row>
    <row r="186" spans="1:2" x14ac:dyDescent="0.35">
      <c r="A186" s="142" t="s">
        <v>6146</v>
      </c>
      <c r="B186" s="208" t="s">
        <v>6123</v>
      </c>
    </row>
    <row r="187" spans="1:2" x14ac:dyDescent="0.35">
      <c r="A187" s="142" t="s">
        <v>6147</v>
      </c>
      <c r="B187" s="208" t="s">
        <v>6148</v>
      </c>
    </row>
    <row r="188" spans="1:2" x14ac:dyDescent="0.35">
      <c r="A188" s="142" t="s">
        <v>6149</v>
      </c>
      <c r="B188" s="208" t="s">
        <v>6126</v>
      </c>
    </row>
    <row r="189" spans="1:2" x14ac:dyDescent="0.35">
      <c r="A189" s="142" t="s">
        <v>1796</v>
      </c>
      <c r="B189" s="208" t="s">
        <v>6150</v>
      </c>
    </row>
    <row r="190" spans="1:2" x14ac:dyDescent="0.35">
      <c r="A190" s="142" t="s">
        <v>6151</v>
      </c>
      <c r="B190" s="208" t="s">
        <v>6152</v>
      </c>
    </row>
    <row r="191" spans="1:2" x14ac:dyDescent="0.35">
      <c r="A191" s="142" t="s">
        <v>1792</v>
      </c>
      <c r="B191" s="208" t="s">
        <v>6153</v>
      </c>
    </row>
    <row r="192" spans="1:2" x14ac:dyDescent="0.35">
      <c r="A192" s="142" t="s">
        <v>6154</v>
      </c>
      <c r="B192" s="208" t="s">
        <v>6155</v>
      </c>
    </row>
    <row r="193" spans="1:2" x14ac:dyDescent="0.35">
      <c r="A193" s="142" t="s">
        <v>6156</v>
      </c>
      <c r="B193" s="208" t="s">
        <v>6157</v>
      </c>
    </row>
    <row r="194" spans="1:2" x14ac:dyDescent="0.35">
      <c r="A194" s="142" t="s">
        <v>6158</v>
      </c>
      <c r="B194" s="208" t="s">
        <v>6159</v>
      </c>
    </row>
    <row r="195" spans="1:2" x14ac:dyDescent="0.35">
      <c r="A195" s="142" t="s">
        <v>6160</v>
      </c>
      <c r="B195" s="208" t="s">
        <v>6161</v>
      </c>
    </row>
    <row r="196" spans="1:2" x14ac:dyDescent="0.35">
      <c r="A196" s="142" t="s">
        <v>6162</v>
      </c>
      <c r="B196" s="208" t="s">
        <v>6163</v>
      </c>
    </row>
    <row r="197" spans="1:2" x14ac:dyDescent="0.35">
      <c r="A197" s="142" t="s">
        <v>6164</v>
      </c>
      <c r="B197" s="208" t="s">
        <v>6165</v>
      </c>
    </row>
    <row r="198" spans="1:2" x14ac:dyDescent="0.35">
      <c r="A198" s="142" t="s">
        <v>6166</v>
      </c>
      <c r="B198" s="208" t="s">
        <v>6167</v>
      </c>
    </row>
    <row r="199" spans="1:2" x14ac:dyDescent="0.35">
      <c r="A199" s="142" t="s">
        <v>1878</v>
      </c>
      <c r="B199" s="208" t="s">
        <v>6136</v>
      </c>
    </row>
    <row r="200" spans="1:2" x14ac:dyDescent="0.35">
      <c r="A200" s="142" t="s">
        <v>6168</v>
      </c>
      <c r="B200" s="208" t="s">
        <v>6169</v>
      </c>
    </row>
    <row r="201" spans="1:2" x14ac:dyDescent="0.35">
      <c r="A201" s="561" t="s">
        <v>1873</v>
      </c>
      <c r="B201" s="208" t="s">
        <v>6170</v>
      </c>
    </row>
    <row r="202" spans="1:2" x14ac:dyDescent="0.35">
      <c r="A202" s="142" t="s">
        <v>1868</v>
      </c>
      <c r="B202" s="208" t="s">
        <v>6171</v>
      </c>
    </row>
    <row r="203" spans="1:2" x14ac:dyDescent="0.35">
      <c r="A203" s="142" t="s">
        <v>6172</v>
      </c>
      <c r="B203" s="208" t="s">
        <v>6173</v>
      </c>
    </row>
    <row r="204" spans="1:2" x14ac:dyDescent="0.35">
      <c r="A204" s="142" t="s">
        <v>6174</v>
      </c>
      <c r="B204" s="208" t="s">
        <v>6175</v>
      </c>
    </row>
    <row r="205" spans="1:2" x14ac:dyDescent="0.35">
      <c r="A205" s="142" t="s">
        <v>1565</v>
      </c>
      <c r="B205" s="208" t="s">
        <v>6176</v>
      </c>
    </row>
    <row r="206" spans="1:2" x14ac:dyDescent="0.35">
      <c r="A206" s="142" t="s">
        <v>6177</v>
      </c>
      <c r="B206" s="208" t="s">
        <v>6178</v>
      </c>
    </row>
    <row r="207" spans="1:2" x14ac:dyDescent="0.35">
      <c r="A207" s="142" t="s">
        <v>1292</v>
      </c>
      <c r="B207" s="208" t="s">
        <v>6179</v>
      </c>
    </row>
    <row r="208" spans="1:2" x14ac:dyDescent="0.35">
      <c r="A208" s="142" t="s">
        <v>1147</v>
      </c>
      <c r="B208" s="208" t="s">
        <v>6180</v>
      </c>
    </row>
    <row r="209" spans="1:2" x14ac:dyDescent="0.35">
      <c r="A209" s="142" t="s">
        <v>610</v>
      </c>
      <c r="B209" s="208" t="s">
        <v>6181</v>
      </c>
    </row>
    <row r="210" spans="1:2" x14ac:dyDescent="0.35">
      <c r="A210" s="142" t="s">
        <v>1256</v>
      </c>
      <c r="B210" s="208" t="s">
        <v>6182</v>
      </c>
    </row>
    <row r="211" spans="1:2" x14ac:dyDescent="0.35">
      <c r="A211" s="142" t="s">
        <v>608</v>
      </c>
      <c r="B211" s="208" t="s">
        <v>4453</v>
      </c>
    </row>
    <row r="212" spans="1:2" x14ac:dyDescent="0.35">
      <c r="A212" s="142" t="s">
        <v>607</v>
      </c>
      <c r="B212" s="208" t="s">
        <v>4451</v>
      </c>
    </row>
    <row r="213" spans="1:2" x14ac:dyDescent="0.35">
      <c r="A213" s="142" t="s">
        <v>113</v>
      </c>
      <c r="B213" s="208" t="s">
        <v>114</v>
      </c>
    </row>
    <row r="214" spans="1:2" x14ac:dyDescent="0.35">
      <c r="A214" s="142" t="s">
        <v>115</v>
      </c>
      <c r="B214" s="208" t="s">
        <v>116</v>
      </c>
    </row>
    <row r="215" spans="1:2" x14ac:dyDescent="0.35">
      <c r="A215" s="142" t="s">
        <v>121</v>
      </c>
      <c r="B215" s="208" t="s">
        <v>122</v>
      </c>
    </row>
    <row r="216" spans="1:2" x14ac:dyDescent="0.35">
      <c r="A216" s="142" t="s">
        <v>118</v>
      </c>
      <c r="B216" s="208" t="s">
        <v>119</v>
      </c>
    </row>
    <row r="217" spans="1:2" x14ac:dyDescent="0.35">
      <c r="A217" s="142" t="s">
        <v>126</v>
      </c>
      <c r="B217" s="208" t="s">
        <v>127</v>
      </c>
    </row>
    <row r="218" spans="1:2" x14ac:dyDescent="0.35">
      <c r="A218" s="142" t="s">
        <v>124</v>
      </c>
      <c r="B218" s="208" t="s">
        <v>125</v>
      </c>
    </row>
    <row r="219" spans="1:2" x14ac:dyDescent="0.35">
      <c r="A219" s="142" t="s">
        <v>131</v>
      </c>
      <c r="B219" s="208" t="s">
        <v>132</v>
      </c>
    </row>
    <row r="220" spans="1:2" x14ac:dyDescent="0.35">
      <c r="A220" s="142" t="s">
        <v>129</v>
      </c>
      <c r="B220" s="208" t="s">
        <v>130</v>
      </c>
    </row>
    <row r="221" spans="1:2" x14ac:dyDescent="0.35">
      <c r="A221" s="142" t="s">
        <v>69</v>
      </c>
      <c r="B221" s="208" t="s">
        <v>70</v>
      </c>
    </row>
    <row r="222" spans="1:2" x14ac:dyDescent="0.35">
      <c r="A222" s="142" t="s">
        <v>67</v>
      </c>
      <c r="B222" s="208" t="s">
        <v>6183</v>
      </c>
    </row>
    <row r="223" spans="1:2" x14ac:dyDescent="0.35">
      <c r="A223" s="142" t="s">
        <v>74</v>
      </c>
      <c r="B223" s="208" t="s">
        <v>75</v>
      </c>
    </row>
    <row r="224" spans="1:2" x14ac:dyDescent="0.35">
      <c r="A224" s="142" t="s">
        <v>72</v>
      </c>
      <c r="B224" s="208" t="s">
        <v>73</v>
      </c>
    </row>
    <row r="225" spans="1:2" x14ac:dyDescent="0.35">
      <c r="A225" s="142" t="s">
        <v>79</v>
      </c>
      <c r="B225" s="208" t="s">
        <v>80</v>
      </c>
    </row>
    <row r="226" spans="1:2" x14ac:dyDescent="0.35">
      <c r="A226" s="142" t="s">
        <v>77</v>
      </c>
      <c r="B226" s="208" t="s">
        <v>78</v>
      </c>
    </row>
    <row r="227" spans="1:2" x14ac:dyDescent="0.35">
      <c r="A227" s="142" t="s">
        <v>85</v>
      </c>
      <c r="B227" s="208" t="s">
        <v>86</v>
      </c>
    </row>
    <row r="228" spans="1:2" x14ac:dyDescent="0.35">
      <c r="A228" s="142" t="s">
        <v>82</v>
      </c>
      <c r="B228" s="208" t="s">
        <v>83</v>
      </c>
    </row>
    <row r="229" spans="1:2" x14ac:dyDescent="0.35">
      <c r="A229" s="142" t="s">
        <v>90</v>
      </c>
      <c r="B229" s="208" t="s">
        <v>91</v>
      </c>
    </row>
    <row r="230" spans="1:2" x14ac:dyDescent="0.35">
      <c r="A230" s="142" t="s">
        <v>88</v>
      </c>
      <c r="B230" s="208" t="s">
        <v>89</v>
      </c>
    </row>
    <row r="231" spans="1:2" x14ac:dyDescent="0.35">
      <c r="A231" s="142" t="s">
        <v>95</v>
      </c>
      <c r="B231" s="208" t="s">
        <v>96</v>
      </c>
    </row>
    <row r="232" spans="1:2" x14ac:dyDescent="0.35">
      <c r="A232" s="142" t="s">
        <v>93</v>
      </c>
      <c r="B232" s="208" t="s">
        <v>94</v>
      </c>
    </row>
    <row r="233" spans="1:2" x14ac:dyDescent="0.35">
      <c r="A233" s="142" t="s">
        <v>6184</v>
      </c>
      <c r="B233" s="208" t="s">
        <v>6185</v>
      </c>
    </row>
    <row r="234" spans="1:2" x14ac:dyDescent="0.35">
      <c r="A234" s="142" t="s">
        <v>98</v>
      </c>
      <c r="B234" s="208" t="s">
        <v>99</v>
      </c>
    </row>
    <row r="235" spans="1:2" x14ac:dyDescent="0.35">
      <c r="A235" s="142" t="s">
        <v>104</v>
      </c>
      <c r="B235" s="208" t="s">
        <v>105</v>
      </c>
    </row>
    <row r="236" spans="1:2" x14ac:dyDescent="0.35">
      <c r="A236" s="142" t="s">
        <v>101</v>
      </c>
      <c r="B236" s="208" t="s">
        <v>102</v>
      </c>
    </row>
    <row r="237" spans="1:2" x14ac:dyDescent="0.35">
      <c r="A237" s="142" t="s">
        <v>109</v>
      </c>
      <c r="B237" s="208" t="s">
        <v>110</v>
      </c>
    </row>
    <row r="238" spans="1:2" x14ac:dyDescent="0.35">
      <c r="A238" s="142" t="s">
        <v>107</v>
      </c>
      <c r="B238" s="208" t="s">
        <v>108</v>
      </c>
    </row>
    <row r="239" spans="1:2" x14ac:dyDescent="0.35">
      <c r="A239" s="142" t="s">
        <v>5174</v>
      </c>
      <c r="B239" s="208" t="s">
        <v>6186</v>
      </c>
    </row>
    <row r="240" spans="1:2" x14ac:dyDescent="0.35">
      <c r="A240" s="142" t="s">
        <v>5176</v>
      </c>
      <c r="B240" s="208" t="s">
        <v>6187</v>
      </c>
    </row>
    <row r="241" spans="1:2" x14ac:dyDescent="0.35">
      <c r="A241" s="142" t="s">
        <v>5178</v>
      </c>
      <c r="B241" s="208" t="s">
        <v>6188</v>
      </c>
    </row>
    <row r="242" spans="1:2" x14ac:dyDescent="0.35">
      <c r="A242" s="142" t="s">
        <v>682</v>
      </c>
      <c r="B242" s="208" t="s">
        <v>6189</v>
      </c>
    </row>
    <row r="243" spans="1:2" x14ac:dyDescent="0.35">
      <c r="A243" s="142" t="s">
        <v>5181</v>
      </c>
      <c r="B243" s="208" t="s">
        <v>6190</v>
      </c>
    </row>
    <row r="244" spans="1:2" x14ac:dyDescent="0.35">
      <c r="A244" s="142" t="s">
        <v>6191</v>
      </c>
      <c r="B244" s="208" t="s">
        <v>6192</v>
      </c>
    </row>
    <row r="245" spans="1:2" x14ac:dyDescent="0.35">
      <c r="A245" s="142" t="s">
        <v>718</v>
      </c>
      <c r="B245" s="208" t="s">
        <v>6193</v>
      </c>
    </row>
    <row r="246" spans="1:2" x14ac:dyDescent="0.35">
      <c r="A246" s="142" t="s">
        <v>6194</v>
      </c>
      <c r="B246" s="208" t="s">
        <v>6013</v>
      </c>
    </row>
    <row r="247" spans="1:2" x14ac:dyDescent="0.35">
      <c r="A247" s="142" t="s">
        <v>150</v>
      </c>
      <c r="B247" s="208" t="s">
        <v>4453</v>
      </c>
    </row>
    <row r="248" spans="1:2" x14ac:dyDescent="0.35">
      <c r="A248" s="142" t="s">
        <v>148</v>
      </c>
      <c r="B248" s="208" t="s">
        <v>4451</v>
      </c>
    </row>
    <row r="249" spans="1:2" x14ac:dyDescent="0.35">
      <c r="A249" s="142" t="s">
        <v>156</v>
      </c>
      <c r="B249" s="208" t="s">
        <v>4459</v>
      </c>
    </row>
    <row r="250" spans="1:2" x14ac:dyDescent="0.35">
      <c r="A250" s="142" t="s">
        <v>154</v>
      </c>
      <c r="B250" s="208" t="s">
        <v>4609</v>
      </c>
    </row>
    <row r="251" spans="1:2" x14ac:dyDescent="0.35">
      <c r="A251" s="142" t="s">
        <v>6195</v>
      </c>
      <c r="B251" s="208" t="s">
        <v>6196</v>
      </c>
    </row>
    <row r="252" spans="1:2" x14ac:dyDescent="0.35">
      <c r="A252" s="142" t="s">
        <v>6197</v>
      </c>
      <c r="B252" s="208" t="s">
        <v>6179</v>
      </c>
    </row>
    <row r="253" spans="1:2" x14ac:dyDescent="0.35">
      <c r="A253" s="142" t="s">
        <v>3365</v>
      </c>
      <c r="B253" s="208" t="s">
        <v>6198</v>
      </c>
    </row>
    <row r="254" spans="1:2" x14ac:dyDescent="0.35">
      <c r="A254" s="142" t="s">
        <v>3337</v>
      </c>
      <c r="B254" s="208" t="s">
        <v>6199</v>
      </c>
    </row>
    <row r="255" spans="1:2" x14ac:dyDescent="0.35">
      <c r="A255" s="142" t="s">
        <v>6200</v>
      </c>
      <c r="B255" s="208" t="s">
        <v>6201</v>
      </c>
    </row>
    <row r="256" spans="1:2" x14ac:dyDescent="0.35">
      <c r="A256" s="142" t="s">
        <v>3342</v>
      </c>
      <c r="B256" s="208" t="s">
        <v>6202</v>
      </c>
    </row>
    <row r="257" spans="1:2" x14ac:dyDescent="0.35">
      <c r="A257" s="142" t="s">
        <v>3344</v>
      </c>
      <c r="B257" s="208" t="s">
        <v>6203</v>
      </c>
    </row>
    <row r="258" spans="1:2" x14ac:dyDescent="0.35">
      <c r="A258" s="142" t="s">
        <v>3346</v>
      </c>
      <c r="B258" s="208" t="s">
        <v>6204</v>
      </c>
    </row>
    <row r="259" spans="1:2" x14ac:dyDescent="0.35">
      <c r="A259" s="142" t="s">
        <v>6205</v>
      </c>
      <c r="B259" s="208" t="s">
        <v>6206</v>
      </c>
    </row>
    <row r="260" spans="1:2" x14ac:dyDescent="0.35">
      <c r="A260" s="142" t="s">
        <v>6207</v>
      </c>
      <c r="B260" s="208" t="s">
        <v>6107</v>
      </c>
    </row>
    <row r="261" spans="1:2" x14ac:dyDescent="0.35">
      <c r="A261" s="142" t="s">
        <v>6208</v>
      </c>
      <c r="B261" s="208" t="s">
        <v>6209</v>
      </c>
    </row>
    <row r="262" spans="1:2" x14ac:dyDescent="0.35">
      <c r="A262" s="142" t="s">
        <v>6210</v>
      </c>
      <c r="B262" s="208" t="s">
        <v>6211</v>
      </c>
    </row>
    <row r="263" spans="1:2" x14ac:dyDescent="0.35">
      <c r="A263" s="142" t="s">
        <v>6212</v>
      </c>
      <c r="B263" s="208" t="s">
        <v>6213</v>
      </c>
    </row>
    <row r="264" spans="1:2" x14ac:dyDescent="0.35">
      <c r="A264" s="142" t="s">
        <v>6214</v>
      </c>
      <c r="B264" s="208" t="s">
        <v>6215</v>
      </c>
    </row>
    <row r="265" spans="1:2" x14ac:dyDescent="0.35">
      <c r="A265" s="142" t="s">
        <v>3273</v>
      </c>
      <c r="B265" s="208" t="s">
        <v>6216</v>
      </c>
    </row>
    <row r="266" spans="1:2" x14ac:dyDescent="0.35">
      <c r="A266" s="142" t="s">
        <v>6217</v>
      </c>
      <c r="B266" s="208" t="s">
        <v>6218</v>
      </c>
    </row>
    <row r="267" spans="1:2" x14ac:dyDescent="0.35">
      <c r="A267" s="142" t="s">
        <v>6219</v>
      </c>
      <c r="B267" s="208" t="s">
        <v>6220</v>
      </c>
    </row>
    <row r="268" spans="1:2" x14ac:dyDescent="0.35">
      <c r="A268" s="142" t="s">
        <v>6221</v>
      </c>
      <c r="B268" s="208" t="s">
        <v>6222</v>
      </c>
    </row>
    <row r="269" spans="1:2" x14ac:dyDescent="0.35">
      <c r="A269" s="142" t="s">
        <v>6223</v>
      </c>
      <c r="B269" s="208" t="s">
        <v>6224</v>
      </c>
    </row>
    <row r="270" spans="1:2" x14ac:dyDescent="0.35">
      <c r="A270" s="142" t="s">
        <v>269</v>
      </c>
      <c r="B270" s="208" t="s">
        <v>6107</v>
      </c>
    </row>
    <row r="271" spans="1:2" x14ac:dyDescent="0.35">
      <c r="A271" s="142" t="s">
        <v>268</v>
      </c>
      <c r="B271" s="208" t="s">
        <v>6106</v>
      </c>
    </row>
    <row r="272" spans="1:2" x14ac:dyDescent="0.35">
      <c r="A272" s="142" t="s">
        <v>3286</v>
      </c>
      <c r="B272" s="208" t="s">
        <v>6225</v>
      </c>
    </row>
    <row r="273" spans="1:2" x14ac:dyDescent="0.35">
      <c r="A273" s="142" t="s">
        <v>3284</v>
      </c>
      <c r="B273" s="208" t="s">
        <v>6226</v>
      </c>
    </row>
    <row r="274" spans="1:2" x14ac:dyDescent="0.35">
      <c r="A274" s="142" t="s">
        <v>3400</v>
      </c>
      <c r="B274" s="208" t="s">
        <v>6108</v>
      </c>
    </row>
    <row r="275" spans="1:2" x14ac:dyDescent="0.35">
      <c r="A275" s="142" t="s">
        <v>3405</v>
      </c>
      <c r="B275" s="208" t="s">
        <v>6227</v>
      </c>
    </row>
    <row r="276" spans="1:2" x14ac:dyDescent="0.35">
      <c r="A276" s="142" t="s">
        <v>3409</v>
      </c>
      <c r="B276" s="208" t="s">
        <v>6228</v>
      </c>
    </row>
    <row r="277" spans="1:2" x14ac:dyDescent="0.35">
      <c r="A277" s="142" t="s">
        <v>6229</v>
      </c>
      <c r="B277" s="208" t="s">
        <v>6230</v>
      </c>
    </row>
    <row r="278" spans="1:2" x14ac:dyDescent="0.35">
      <c r="A278" s="142" t="s">
        <v>6231</v>
      </c>
      <c r="B278" s="208" t="s">
        <v>6232</v>
      </c>
    </row>
    <row r="279" spans="1:2" x14ac:dyDescent="0.35">
      <c r="A279" s="142" t="s">
        <v>6233</v>
      </c>
      <c r="B279" s="208" t="s">
        <v>6126</v>
      </c>
    </row>
    <row r="280" spans="1:2" x14ac:dyDescent="0.35">
      <c r="A280" s="142" t="s">
        <v>6234</v>
      </c>
      <c r="B280" s="208" t="s">
        <v>6129</v>
      </c>
    </row>
    <row r="281" spans="1:2" x14ac:dyDescent="0.35">
      <c r="A281" s="142" t="s">
        <v>6235</v>
      </c>
      <c r="B281" s="208" t="s">
        <v>6236</v>
      </c>
    </row>
    <row r="282" spans="1:2" x14ac:dyDescent="0.35">
      <c r="A282" s="142" t="s">
        <v>6237</v>
      </c>
      <c r="B282" s="208" t="s">
        <v>6132</v>
      </c>
    </row>
    <row r="283" spans="1:2" x14ac:dyDescent="0.35">
      <c r="A283" s="142" t="s">
        <v>6238</v>
      </c>
      <c r="B283" s="208" t="s">
        <v>6239</v>
      </c>
    </row>
    <row r="284" spans="1:2" x14ac:dyDescent="0.35">
      <c r="A284" s="142" t="s">
        <v>6240</v>
      </c>
      <c r="B284" s="208" t="s">
        <v>6133</v>
      </c>
    </row>
    <row r="285" spans="1:2" x14ac:dyDescent="0.35">
      <c r="A285" s="142" t="s">
        <v>6241</v>
      </c>
      <c r="B285" s="208" t="s">
        <v>6242</v>
      </c>
    </row>
    <row r="286" spans="1:2" x14ac:dyDescent="0.35">
      <c r="A286" s="142" t="s">
        <v>6243</v>
      </c>
      <c r="B286" s="208" t="s">
        <v>6136</v>
      </c>
    </row>
    <row r="287" spans="1:2" x14ac:dyDescent="0.35">
      <c r="A287" s="142" t="s">
        <v>6244</v>
      </c>
      <c r="B287" s="208" t="s">
        <v>6140</v>
      </c>
    </row>
    <row r="288" spans="1:2" x14ac:dyDescent="0.35">
      <c r="A288" s="142" t="s">
        <v>6245</v>
      </c>
      <c r="B288" s="208" t="s">
        <v>6142</v>
      </c>
    </row>
    <row r="289" spans="1:2" x14ac:dyDescent="0.35">
      <c r="A289" s="142" t="s">
        <v>6246</v>
      </c>
      <c r="B289" s="208" t="s">
        <v>6247</v>
      </c>
    </row>
    <row r="290" spans="1:2" x14ac:dyDescent="0.35">
      <c r="A290" s="142" t="s">
        <v>6248</v>
      </c>
      <c r="B290" s="208" t="s">
        <v>6249</v>
      </c>
    </row>
    <row r="291" spans="1:2" x14ac:dyDescent="0.35">
      <c r="A291" s="142" t="s">
        <v>6250</v>
      </c>
      <c r="B291" s="208" t="s">
        <v>6251</v>
      </c>
    </row>
    <row r="292" spans="1:2" x14ac:dyDescent="0.35">
      <c r="A292" s="142" t="s">
        <v>6252</v>
      </c>
      <c r="B292" s="208" t="s">
        <v>6253</v>
      </c>
    </row>
    <row r="293" spans="1:2" x14ac:dyDescent="0.35">
      <c r="A293" s="142" t="s">
        <v>6254</v>
      </c>
      <c r="B293" s="208" t="s">
        <v>6255</v>
      </c>
    </row>
    <row r="294" spans="1:2" x14ac:dyDescent="0.35">
      <c r="A294" s="142" t="s">
        <v>6256</v>
      </c>
      <c r="B294" s="208" t="s">
        <v>6126</v>
      </c>
    </row>
    <row r="295" spans="1:2" x14ac:dyDescent="0.35">
      <c r="A295" s="142" t="s">
        <v>6257</v>
      </c>
      <c r="B295" s="208" t="s">
        <v>6258</v>
      </c>
    </row>
    <row r="296" spans="1:2" x14ac:dyDescent="0.35">
      <c r="A296" s="142" t="s">
        <v>6259</v>
      </c>
      <c r="B296" s="208" t="s">
        <v>6260</v>
      </c>
    </row>
    <row r="297" spans="1:2" x14ac:dyDescent="0.35">
      <c r="A297" s="142" t="s">
        <v>6261</v>
      </c>
      <c r="B297" s="208" t="s">
        <v>6262</v>
      </c>
    </row>
    <row r="298" spans="1:2" x14ac:dyDescent="0.35">
      <c r="A298" s="142" t="s">
        <v>6263</v>
      </c>
      <c r="B298" s="208" t="s">
        <v>4459</v>
      </c>
    </row>
    <row r="299" spans="1:2" x14ac:dyDescent="0.35">
      <c r="A299" s="142" t="s">
        <v>6264</v>
      </c>
      <c r="B299" s="208" t="s">
        <v>4609</v>
      </c>
    </row>
    <row r="300" spans="1:2" x14ac:dyDescent="0.35">
      <c r="A300" s="142" t="s">
        <v>6265</v>
      </c>
      <c r="B300" s="208" t="s">
        <v>4453</v>
      </c>
    </row>
    <row r="301" spans="1:2" x14ac:dyDescent="0.35">
      <c r="A301" s="142" t="s">
        <v>6266</v>
      </c>
      <c r="B301" s="208" t="s">
        <v>4451</v>
      </c>
    </row>
    <row r="302" spans="1:2" x14ac:dyDescent="0.35">
      <c r="A302" s="142" t="s">
        <v>6267</v>
      </c>
      <c r="B302" s="208" t="s">
        <v>6268</v>
      </c>
    </row>
    <row r="303" spans="1:2" x14ac:dyDescent="0.35">
      <c r="A303" s="142" t="s">
        <v>6269</v>
      </c>
      <c r="B303" s="208" t="s">
        <v>6270</v>
      </c>
    </row>
    <row r="304" spans="1:2" x14ac:dyDescent="0.35">
      <c r="A304" s="142" t="s">
        <v>6271</v>
      </c>
      <c r="B304" s="208" t="s">
        <v>6209</v>
      </c>
    </row>
    <row r="305" spans="1:2" x14ac:dyDescent="0.35">
      <c r="A305" s="142" t="s">
        <v>6272</v>
      </c>
      <c r="B305" s="208" t="s">
        <v>6273</v>
      </c>
    </row>
    <row r="306" spans="1:2" x14ac:dyDescent="0.35">
      <c r="A306" s="142" t="s">
        <v>6274</v>
      </c>
      <c r="B306" s="208" t="s">
        <v>6179</v>
      </c>
    </row>
    <row r="307" spans="1:2" x14ac:dyDescent="0.35">
      <c r="A307" s="142" t="s">
        <v>6275</v>
      </c>
      <c r="B307" s="208" t="s">
        <v>6276</v>
      </c>
    </row>
    <row r="308" spans="1:2" x14ac:dyDescent="0.35">
      <c r="A308" s="142" t="s">
        <v>6277</v>
      </c>
      <c r="B308" s="208" t="s">
        <v>6213</v>
      </c>
    </row>
    <row r="309" spans="1:2" x14ac:dyDescent="0.35">
      <c r="A309" s="142" t="s">
        <v>3274</v>
      </c>
      <c r="B309" s="208" t="s">
        <v>6278</v>
      </c>
    </row>
    <row r="310" spans="1:2" x14ac:dyDescent="0.35">
      <c r="A310" s="142" t="s">
        <v>6279</v>
      </c>
      <c r="B310" s="208" t="s">
        <v>6216</v>
      </c>
    </row>
    <row r="311" spans="1:2" x14ac:dyDescent="0.35">
      <c r="A311" s="142" t="s">
        <v>6280</v>
      </c>
      <c r="B311" s="208" t="s">
        <v>6225</v>
      </c>
    </row>
    <row r="312" spans="1:2" x14ac:dyDescent="0.35">
      <c r="A312" s="142" t="s">
        <v>6281</v>
      </c>
      <c r="B312" s="208" t="s">
        <v>6226</v>
      </c>
    </row>
    <row r="313" spans="1:2" x14ac:dyDescent="0.35">
      <c r="A313" s="142" t="s">
        <v>6282</v>
      </c>
      <c r="B313" s="208" t="s">
        <v>6218</v>
      </c>
    </row>
    <row r="314" spans="1:2" x14ac:dyDescent="0.35">
      <c r="A314" s="142" t="s">
        <v>6283</v>
      </c>
      <c r="B314" s="208" t="s">
        <v>6220</v>
      </c>
    </row>
    <row r="315" spans="1:2" x14ac:dyDescent="0.35">
      <c r="A315" s="142" t="s">
        <v>6284</v>
      </c>
      <c r="B315" s="208" t="s">
        <v>6285</v>
      </c>
    </row>
    <row r="316" spans="1:2" x14ac:dyDescent="0.35">
      <c r="A316" s="142" t="s">
        <v>6286</v>
      </c>
      <c r="B316" s="208" t="s">
        <v>6224</v>
      </c>
    </row>
    <row r="317" spans="1:2" x14ac:dyDescent="0.35">
      <c r="A317" s="142" t="s">
        <v>6287</v>
      </c>
      <c r="B317" s="208" t="s">
        <v>6270</v>
      </c>
    </row>
    <row r="318" spans="1:2" x14ac:dyDescent="0.35">
      <c r="A318" s="142" t="s">
        <v>6288</v>
      </c>
      <c r="B318" s="208" t="s">
        <v>6106</v>
      </c>
    </row>
    <row r="319" spans="1:2" x14ac:dyDescent="0.35">
      <c r="A319" s="142" t="s">
        <v>6289</v>
      </c>
      <c r="B319" s="208" t="s">
        <v>6255</v>
      </c>
    </row>
    <row r="320" spans="1:2" x14ac:dyDescent="0.35">
      <c r="A320" s="142" t="s">
        <v>6290</v>
      </c>
      <c r="B320" s="208" t="s">
        <v>6126</v>
      </c>
    </row>
    <row r="321" spans="1:2" x14ac:dyDescent="0.35">
      <c r="A321" s="142" t="s">
        <v>6291</v>
      </c>
      <c r="B321" s="208" t="s">
        <v>6258</v>
      </c>
    </row>
    <row r="322" spans="1:2" x14ac:dyDescent="0.35">
      <c r="A322" s="142" t="s">
        <v>6292</v>
      </c>
      <c r="B322" s="208" t="s">
        <v>6260</v>
      </c>
    </row>
    <row r="323" spans="1:2" x14ac:dyDescent="0.35">
      <c r="A323" s="142" t="s">
        <v>6293</v>
      </c>
      <c r="B323" s="208" t="s">
        <v>6262</v>
      </c>
    </row>
    <row r="324" spans="1:2" x14ac:dyDescent="0.35">
      <c r="A324" s="142" t="s">
        <v>6294</v>
      </c>
      <c r="B324" s="208" t="s">
        <v>6108</v>
      </c>
    </row>
    <row r="325" spans="1:2" x14ac:dyDescent="0.35">
      <c r="A325" s="142" t="s">
        <v>3688</v>
      </c>
      <c r="B325" s="208" t="s">
        <v>6295</v>
      </c>
    </row>
    <row r="326" spans="1:2" x14ac:dyDescent="0.35">
      <c r="A326" s="142" t="s">
        <v>6296</v>
      </c>
      <c r="B326" s="208" t="s">
        <v>6297</v>
      </c>
    </row>
    <row r="327" spans="1:2" x14ac:dyDescent="0.35">
      <c r="A327" s="142" t="s">
        <v>6298</v>
      </c>
      <c r="B327" s="208" t="s">
        <v>6299</v>
      </c>
    </row>
    <row r="328" spans="1:2" x14ac:dyDescent="0.35">
      <c r="A328" s="142" t="s">
        <v>6300</v>
      </c>
      <c r="B328" s="208" t="s">
        <v>6301</v>
      </c>
    </row>
    <row r="329" spans="1:2" x14ac:dyDescent="0.35">
      <c r="A329" s="142" t="s">
        <v>6302</v>
      </c>
      <c r="B329" s="208" t="s">
        <v>6303</v>
      </c>
    </row>
    <row r="330" spans="1:2" x14ac:dyDescent="0.35">
      <c r="A330" s="142" t="s">
        <v>6304</v>
      </c>
      <c r="B330" s="208" t="s">
        <v>6125</v>
      </c>
    </row>
    <row r="331" spans="1:2" x14ac:dyDescent="0.35">
      <c r="A331" s="142" t="s">
        <v>6305</v>
      </c>
      <c r="B331" s="208" t="s">
        <v>6126</v>
      </c>
    </row>
    <row r="332" spans="1:2" x14ac:dyDescent="0.35">
      <c r="A332" s="142" t="s">
        <v>6306</v>
      </c>
      <c r="B332" s="208" t="s">
        <v>6129</v>
      </c>
    </row>
    <row r="333" spans="1:2" x14ac:dyDescent="0.35">
      <c r="A333" s="142" t="s">
        <v>6307</v>
      </c>
      <c r="B333" s="208" t="s">
        <v>6236</v>
      </c>
    </row>
    <row r="334" spans="1:2" x14ac:dyDescent="0.35">
      <c r="A334" s="142" t="s">
        <v>6308</v>
      </c>
      <c r="B334" s="208" t="s">
        <v>6132</v>
      </c>
    </row>
    <row r="335" spans="1:2" x14ac:dyDescent="0.35">
      <c r="A335" s="142" t="s">
        <v>6309</v>
      </c>
      <c r="B335" s="208" t="s">
        <v>6239</v>
      </c>
    </row>
    <row r="336" spans="1:2" x14ac:dyDescent="0.35">
      <c r="A336" s="142" t="s">
        <v>3454</v>
      </c>
      <c r="B336" s="208" t="s">
        <v>6133</v>
      </c>
    </row>
    <row r="337" spans="1:2" x14ac:dyDescent="0.35">
      <c r="A337" s="142" t="s">
        <v>6310</v>
      </c>
      <c r="B337" s="208" t="s">
        <v>6242</v>
      </c>
    </row>
    <row r="338" spans="1:2" x14ac:dyDescent="0.35">
      <c r="A338" s="142" t="s">
        <v>6311</v>
      </c>
      <c r="B338" s="208" t="s">
        <v>6312</v>
      </c>
    </row>
    <row r="339" spans="1:2" x14ac:dyDescent="0.35">
      <c r="A339" s="142" t="s">
        <v>6313</v>
      </c>
      <c r="B339" s="208" t="s">
        <v>6251</v>
      </c>
    </row>
    <row r="340" spans="1:2" x14ac:dyDescent="0.35">
      <c r="A340" s="142" t="s">
        <v>6314</v>
      </c>
      <c r="B340" s="208" t="s">
        <v>6253</v>
      </c>
    </row>
    <row r="341" spans="1:2" x14ac:dyDescent="0.35">
      <c r="A341" s="142" t="s">
        <v>3669</v>
      </c>
      <c r="B341" s="208" t="s">
        <v>6315</v>
      </c>
    </row>
    <row r="342" spans="1:2" x14ac:dyDescent="0.35">
      <c r="A342" s="142" t="s">
        <v>3655</v>
      </c>
      <c r="B342" s="208" t="s">
        <v>6316</v>
      </c>
    </row>
    <row r="343" spans="1:2" x14ac:dyDescent="0.35">
      <c r="A343" s="142" t="s">
        <v>6317</v>
      </c>
      <c r="B343" s="208" t="s">
        <v>6318</v>
      </c>
    </row>
    <row r="344" spans="1:2" x14ac:dyDescent="0.35">
      <c r="A344" s="142" t="s">
        <v>3661</v>
      </c>
      <c r="B344" s="208" t="s">
        <v>6319</v>
      </c>
    </row>
    <row r="345" spans="1:2" x14ac:dyDescent="0.35">
      <c r="A345" s="142" t="s">
        <v>3663</v>
      </c>
      <c r="B345" s="208" t="s">
        <v>6320</v>
      </c>
    </row>
    <row r="346" spans="1:2" x14ac:dyDescent="0.35">
      <c r="A346" s="142" t="s">
        <v>3659</v>
      </c>
      <c r="B346" s="208" t="s">
        <v>6321</v>
      </c>
    </row>
    <row r="347" spans="1:2" x14ac:dyDescent="0.35">
      <c r="A347" s="142" t="s">
        <v>6322</v>
      </c>
      <c r="B347" s="208" t="s">
        <v>6323</v>
      </c>
    </row>
    <row r="348" spans="1:2" x14ac:dyDescent="0.35">
      <c r="A348" s="142" t="s">
        <v>6324</v>
      </c>
      <c r="B348" s="208" t="s">
        <v>6325</v>
      </c>
    </row>
    <row r="349" spans="1:2" x14ac:dyDescent="0.35">
      <c r="A349" s="142" t="s">
        <v>6326</v>
      </c>
      <c r="B349" s="208" t="s">
        <v>6327</v>
      </c>
    </row>
    <row r="350" spans="1:2" x14ac:dyDescent="0.35">
      <c r="A350" s="142" t="s">
        <v>6328</v>
      </c>
      <c r="B350" s="208" t="s">
        <v>6329</v>
      </c>
    </row>
    <row r="351" spans="1:2" x14ac:dyDescent="0.35">
      <c r="A351" s="142" t="s">
        <v>6330</v>
      </c>
      <c r="B351" s="208" t="s">
        <v>6331</v>
      </c>
    </row>
    <row r="352" spans="1:2" x14ac:dyDescent="0.35">
      <c r="A352" s="142" t="s">
        <v>6332</v>
      </c>
      <c r="B352" s="208" t="s">
        <v>6333</v>
      </c>
    </row>
    <row r="353" spans="1:2" x14ac:dyDescent="0.35">
      <c r="A353" s="142" t="s">
        <v>6334</v>
      </c>
      <c r="B353" s="208" t="s">
        <v>5973</v>
      </c>
    </row>
    <row r="354" spans="1:2" x14ac:dyDescent="0.35">
      <c r="A354" s="142" t="s">
        <v>6335</v>
      </c>
      <c r="B354" s="208" t="s">
        <v>6336</v>
      </c>
    </row>
    <row r="355" spans="1:2" x14ac:dyDescent="0.35">
      <c r="A355" s="142" t="s">
        <v>1017</v>
      </c>
      <c r="B355" s="208" t="s">
        <v>5990</v>
      </c>
    </row>
    <row r="356" spans="1:2" x14ac:dyDescent="0.35">
      <c r="A356" s="142" t="s">
        <v>1015</v>
      </c>
      <c r="B356" s="208" t="s">
        <v>5992</v>
      </c>
    </row>
    <row r="357" spans="1:2" x14ac:dyDescent="0.35">
      <c r="A357" s="142" t="s">
        <v>616</v>
      </c>
      <c r="B357" s="208" t="s">
        <v>6337</v>
      </c>
    </row>
    <row r="358" spans="1:2" x14ac:dyDescent="0.35">
      <c r="A358" s="142" t="s">
        <v>6338</v>
      </c>
      <c r="B358" s="208" t="s">
        <v>6339</v>
      </c>
    </row>
    <row r="359" spans="1:2" x14ac:dyDescent="0.35">
      <c r="A359" s="142" t="s">
        <v>6340</v>
      </c>
      <c r="B359" s="208" t="s">
        <v>6341</v>
      </c>
    </row>
    <row r="360" spans="1:2" x14ac:dyDescent="0.35">
      <c r="A360" s="142" t="s">
        <v>994</v>
      </c>
      <c r="B360" s="208" t="s">
        <v>6342</v>
      </c>
    </row>
    <row r="361" spans="1:2" x14ac:dyDescent="0.35">
      <c r="A361" s="142" t="s">
        <v>6343</v>
      </c>
      <c r="B361" s="208" t="s">
        <v>6192</v>
      </c>
    </row>
    <row r="362" spans="1:2" x14ac:dyDescent="0.35">
      <c r="A362" s="142" t="s">
        <v>6344</v>
      </c>
      <c r="B362" s="208" t="s">
        <v>6188</v>
      </c>
    </row>
    <row r="363" spans="1:2" x14ac:dyDescent="0.35">
      <c r="A363" s="142" t="s">
        <v>6345</v>
      </c>
      <c r="B363" s="208" t="s">
        <v>6092</v>
      </c>
    </row>
    <row r="364" spans="1:2" x14ac:dyDescent="0.35">
      <c r="A364" s="142" t="s">
        <v>6346</v>
      </c>
      <c r="B364" s="208" t="s">
        <v>6096</v>
      </c>
    </row>
    <row r="365" spans="1:2" x14ac:dyDescent="0.35">
      <c r="A365" s="142" t="s">
        <v>644</v>
      </c>
      <c r="B365" s="208" t="s">
        <v>6270</v>
      </c>
    </row>
    <row r="366" spans="1:2" x14ac:dyDescent="0.35">
      <c r="A366" s="142" t="s">
        <v>642</v>
      </c>
      <c r="B366" s="208" t="s">
        <v>6209</v>
      </c>
    </row>
    <row r="367" spans="1:2" x14ac:dyDescent="0.35">
      <c r="A367" s="142" t="s">
        <v>6347</v>
      </c>
      <c r="B367" s="208" t="s">
        <v>5994</v>
      </c>
    </row>
    <row r="368" spans="1:2" x14ac:dyDescent="0.35">
      <c r="A368" s="142" t="s">
        <v>6348</v>
      </c>
      <c r="B368" s="208" t="s">
        <v>5980</v>
      </c>
    </row>
    <row r="369" spans="1:2" x14ac:dyDescent="0.35">
      <c r="A369" s="142" t="s">
        <v>6349</v>
      </c>
      <c r="B369" s="208" t="s">
        <v>5982</v>
      </c>
    </row>
    <row r="370" spans="1:2" x14ac:dyDescent="0.35">
      <c r="A370" s="142" t="s">
        <v>6350</v>
      </c>
      <c r="B370" s="208" t="s">
        <v>6351</v>
      </c>
    </row>
    <row r="371" spans="1:2" x14ac:dyDescent="0.35">
      <c r="A371" s="142" t="s">
        <v>6352</v>
      </c>
      <c r="B371" s="208" t="s">
        <v>6353</v>
      </c>
    </row>
    <row r="372" spans="1:2" x14ac:dyDescent="0.35">
      <c r="A372" s="142" t="s">
        <v>6354</v>
      </c>
      <c r="B372" s="208" t="s">
        <v>6355</v>
      </c>
    </row>
    <row r="373" spans="1:2" x14ac:dyDescent="0.35">
      <c r="A373" s="142" t="s">
        <v>1000</v>
      </c>
      <c r="B373" s="208" t="s">
        <v>6356</v>
      </c>
    </row>
    <row r="374" spans="1:2" x14ac:dyDescent="0.35">
      <c r="A374" s="142" t="s">
        <v>6357</v>
      </c>
      <c r="B374" s="208" t="s">
        <v>6358</v>
      </c>
    </row>
    <row r="375" spans="1:2" x14ac:dyDescent="0.35">
      <c r="A375" s="142" t="s">
        <v>1025</v>
      </c>
      <c r="B375" s="208" t="s">
        <v>6359</v>
      </c>
    </row>
    <row r="376" spans="1:2" x14ac:dyDescent="0.35">
      <c r="A376" s="142" t="s">
        <v>1026</v>
      </c>
      <c r="B376" s="208" t="s">
        <v>6360</v>
      </c>
    </row>
    <row r="377" spans="1:2" x14ac:dyDescent="0.35">
      <c r="A377" s="142" t="s">
        <v>6361</v>
      </c>
      <c r="B377" s="208" t="s">
        <v>6362</v>
      </c>
    </row>
    <row r="378" spans="1:2" x14ac:dyDescent="0.35">
      <c r="A378" s="142" t="s">
        <v>1044</v>
      </c>
      <c r="B378" s="208" t="s">
        <v>6363</v>
      </c>
    </row>
    <row r="379" spans="1:2" x14ac:dyDescent="0.35">
      <c r="A379" s="142" t="s">
        <v>1042</v>
      </c>
      <c r="B379" s="208" t="s">
        <v>6364</v>
      </c>
    </row>
    <row r="380" spans="1:2" x14ac:dyDescent="0.35">
      <c r="A380" s="142" t="s">
        <v>6365</v>
      </c>
      <c r="B380" s="208" t="s">
        <v>6366</v>
      </c>
    </row>
    <row r="381" spans="1:2" x14ac:dyDescent="0.35">
      <c r="A381" s="142" t="s">
        <v>6367</v>
      </c>
      <c r="B381" s="208" t="s">
        <v>6368</v>
      </c>
    </row>
    <row r="382" spans="1:2" x14ac:dyDescent="0.35">
      <c r="A382" s="142" t="s">
        <v>6369</v>
      </c>
      <c r="B382" s="208" t="s">
        <v>6370</v>
      </c>
    </row>
    <row r="383" spans="1:2" x14ac:dyDescent="0.35">
      <c r="A383" s="142" t="s">
        <v>6371</v>
      </c>
      <c r="B383" s="208" t="s">
        <v>6372</v>
      </c>
    </row>
    <row r="384" spans="1:2" x14ac:dyDescent="0.35">
      <c r="A384" s="142" t="s">
        <v>6373</v>
      </c>
      <c r="B384" s="208" t="s">
        <v>6374</v>
      </c>
    </row>
    <row r="385" spans="1:2" x14ac:dyDescent="0.35">
      <c r="A385" s="142" t="s">
        <v>6375</v>
      </c>
      <c r="B385" s="208" t="s">
        <v>6376</v>
      </c>
    </row>
    <row r="386" spans="1:2" x14ac:dyDescent="0.35">
      <c r="A386" s="142" t="s">
        <v>6377</v>
      </c>
      <c r="B386" s="208" t="s">
        <v>6378</v>
      </c>
    </row>
    <row r="387" spans="1:2" x14ac:dyDescent="0.35">
      <c r="A387" s="142" t="s">
        <v>6379</v>
      </c>
      <c r="B387" s="208" t="s">
        <v>6380</v>
      </c>
    </row>
    <row r="388" spans="1:2" x14ac:dyDescent="0.35">
      <c r="A388" s="142" t="s">
        <v>1142</v>
      </c>
      <c r="B388" s="208" t="s">
        <v>6381</v>
      </c>
    </row>
    <row r="389" spans="1:2" x14ac:dyDescent="0.35">
      <c r="A389" s="142" t="s">
        <v>6382</v>
      </c>
      <c r="B389" s="208" t="s">
        <v>6383</v>
      </c>
    </row>
    <row r="390" spans="1:2" x14ac:dyDescent="0.35">
      <c r="A390" s="142" t="s">
        <v>6384</v>
      </c>
      <c r="B390" s="208" t="s">
        <v>6385</v>
      </c>
    </row>
    <row r="391" spans="1:2" x14ac:dyDescent="0.35">
      <c r="A391" s="142" t="s">
        <v>1155</v>
      </c>
      <c r="B391" s="208" t="s">
        <v>6386</v>
      </c>
    </row>
    <row r="392" spans="1:2" x14ac:dyDescent="0.35">
      <c r="A392" s="142" t="s">
        <v>1153</v>
      </c>
      <c r="B392" s="208" t="s">
        <v>6387</v>
      </c>
    </row>
    <row r="393" spans="1:2" x14ac:dyDescent="0.35">
      <c r="A393" s="142" t="s">
        <v>1161</v>
      </c>
      <c r="B393" s="208" t="s">
        <v>6388</v>
      </c>
    </row>
    <row r="394" spans="1:2" x14ac:dyDescent="0.35">
      <c r="A394" s="142" t="s">
        <v>1159</v>
      </c>
      <c r="B394" s="208" t="s">
        <v>6389</v>
      </c>
    </row>
    <row r="395" spans="1:2" x14ac:dyDescent="0.35">
      <c r="A395" s="142" t="s">
        <v>6390</v>
      </c>
      <c r="B395" s="208" t="s">
        <v>6391</v>
      </c>
    </row>
    <row r="396" spans="1:2" x14ac:dyDescent="0.35">
      <c r="A396" s="142" t="s">
        <v>6392</v>
      </c>
      <c r="B396" s="208" t="s">
        <v>6393</v>
      </c>
    </row>
    <row r="397" spans="1:2" x14ac:dyDescent="0.35">
      <c r="A397" s="142" t="s">
        <v>6394</v>
      </c>
      <c r="B397" s="208" t="s">
        <v>6395</v>
      </c>
    </row>
    <row r="398" spans="1:2" x14ac:dyDescent="0.35">
      <c r="A398" s="142" t="s">
        <v>1184</v>
      </c>
      <c r="B398" s="208" t="s">
        <v>6396</v>
      </c>
    </row>
    <row r="399" spans="1:2" x14ac:dyDescent="0.35">
      <c r="A399" s="142" t="s">
        <v>6397</v>
      </c>
      <c r="B399" s="208" t="s">
        <v>6398</v>
      </c>
    </row>
    <row r="400" spans="1:2" x14ac:dyDescent="0.35">
      <c r="A400" s="142" t="s">
        <v>1180</v>
      </c>
      <c r="B400" s="208" t="s">
        <v>6399</v>
      </c>
    </row>
    <row r="401" spans="1:2" x14ac:dyDescent="0.35">
      <c r="A401" s="142" t="s">
        <v>6400</v>
      </c>
      <c r="B401" s="208" t="s">
        <v>6401</v>
      </c>
    </row>
    <row r="402" spans="1:2" x14ac:dyDescent="0.35">
      <c r="A402" s="142" t="s">
        <v>6402</v>
      </c>
      <c r="B402" s="208" t="s">
        <v>6403</v>
      </c>
    </row>
    <row r="403" spans="1:2" x14ac:dyDescent="0.35">
      <c r="A403" s="142" t="s">
        <v>1186</v>
      </c>
      <c r="B403" s="208" t="s">
        <v>6404</v>
      </c>
    </row>
    <row r="404" spans="1:2" x14ac:dyDescent="0.35">
      <c r="A404" s="142" t="s">
        <v>6405</v>
      </c>
      <c r="B404" s="208" t="s">
        <v>6255</v>
      </c>
    </row>
    <row r="405" spans="1:2" x14ac:dyDescent="0.35">
      <c r="A405" s="142" t="s">
        <v>1205</v>
      </c>
      <c r="B405" s="208" t="s">
        <v>6126</v>
      </c>
    </row>
    <row r="406" spans="1:2" x14ac:dyDescent="0.35">
      <c r="A406" s="142" t="s">
        <v>1204</v>
      </c>
      <c r="B406" s="208" t="s">
        <v>6406</v>
      </c>
    </row>
    <row r="407" spans="1:2" x14ac:dyDescent="0.35">
      <c r="A407" s="142" t="s">
        <v>6407</v>
      </c>
      <c r="B407" s="208" t="s">
        <v>6260</v>
      </c>
    </row>
    <row r="408" spans="1:2" x14ac:dyDescent="0.35">
      <c r="A408" s="142" t="s">
        <v>1210</v>
      </c>
      <c r="B408" s="208" t="s">
        <v>6408</v>
      </c>
    </row>
    <row r="409" spans="1:2" x14ac:dyDescent="0.35">
      <c r="A409" s="142" t="s">
        <v>6409</v>
      </c>
      <c r="B409" s="208" t="s">
        <v>6155</v>
      </c>
    </row>
    <row r="410" spans="1:2" x14ac:dyDescent="0.35">
      <c r="A410" s="142" t="s">
        <v>6410</v>
      </c>
      <c r="B410" s="208" t="s">
        <v>6411</v>
      </c>
    </row>
    <row r="411" spans="1:2" x14ac:dyDescent="0.35">
      <c r="A411" s="142" t="s">
        <v>6412</v>
      </c>
      <c r="B411" s="208" t="s">
        <v>6413</v>
      </c>
    </row>
    <row r="412" spans="1:2" x14ac:dyDescent="0.35">
      <c r="A412" s="142" t="s">
        <v>1221</v>
      </c>
      <c r="B412" s="208" t="s">
        <v>6414</v>
      </c>
    </row>
    <row r="413" spans="1:2" x14ac:dyDescent="0.35">
      <c r="A413" s="142" t="s">
        <v>1212</v>
      </c>
      <c r="B413" s="208" t="s">
        <v>6415</v>
      </c>
    </row>
    <row r="414" spans="1:2" x14ac:dyDescent="0.35">
      <c r="A414" s="142" t="s">
        <v>6416</v>
      </c>
      <c r="B414" s="208" t="s">
        <v>6417</v>
      </c>
    </row>
    <row r="415" spans="1:2" x14ac:dyDescent="0.35">
      <c r="A415" s="142" t="s">
        <v>1190</v>
      </c>
      <c r="B415" s="208" t="s">
        <v>6418</v>
      </c>
    </row>
    <row r="416" spans="1:2" x14ac:dyDescent="0.35">
      <c r="A416" s="142" t="s">
        <v>6419</v>
      </c>
      <c r="B416" s="208" t="s">
        <v>6420</v>
      </c>
    </row>
    <row r="417" spans="1:2" x14ac:dyDescent="0.35">
      <c r="A417" s="142" t="s">
        <v>6421</v>
      </c>
      <c r="B417" s="208" t="s">
        <v>6422</v>
      </c>
    </row>
    <row r="418" spans="1:2" x14ac:dyDescent="0.35">
      <c r="A418" s="142" t="s">
        <v>6423</v>
      </c>
      <c r="B418" s="208" t="s">
        <v>6424</v>
      </c>
    </row>
    <row r="419" spans="1:2" x14ac:dyDescent="0.35">
      <c r="A419" s="142" t="s">
        <v>1049</v>
      </c>
      <c r="B419" s="208" t="s">
        <v>6425</v>
      </c>
    </row>
    <row r="420" spans="1:2" x14ac:dyDescent="0.35">
      <c r="A420" s="142" t="s">
        <v>6426</v>
      </c>
      <c r="B420" s="208" t="s">
        <v>6427</v>
      </c>
    </row>
    <row r="421" spans="1:2" x14ac:dyDescent="0.35">
      <c r="A421" s="142" t="s">
        <v>6428</v>
      </c>
      <c r="B421" s="208" t="s">
        <v>6429</v>
      </c>
    </row>
    <row r="422" spans="1:2" x14ac:dyDescent="0.35">
      <c r="A422" s="142" t="s">
        <v>6430</v>
      </c>
      <c r="B422" s="208" t="s">
        <v>6431</v>
      </c>
    </row>
    <row r="423" spans="1:2" x14ac:dyDescent="0.35">
      <c r="A423" s="142" t="s">
        <v>6432</v>
      </c>
      <c r="B423" s="208" t="s">
        <v>6339</v>
      </c>
    </row>
    <row r="424" spans="1:2" x14ac:dyDescent="0.35">
      <c r="A424" s="142" t="s">
        <v>639</v>
      </c>
      <c r="B424" s="208" t="s">
        <v>5990</v>
      </c>
    </row>
    <row r="425" spans="1:2" x14ac:dyDescent="0.35">
      <c r="A425" s="142" t="s">
        <v>637</v>
      </c>
      <c r="B425" s="208" t="s">
        <v>5992</v>
      </c>
    </row>
    <row r="426" spans="1:2" x14ac:dyDescent="0.35">
      <c r="A426" s="142" t="s">
        <v>6433</v>
      </c>
      <c r="B426" s="208" t="s">
        <v>5987</v>
      </c>
    </row>
    <row r="427" spans="1:2" x14ac:dyDescent="0.35">
      <c r="A427" s="142" t="s">
        <v>6434</v>
      </c>
      <c r="B427" s="208" t="s">
        <v>6336</v>
      </c>
    </row>
    <row r="428" spans="1:2" x14ac:dyDescent="0.35">
      <c r="A428" s="142" t="s">
        <v>6435</v>
      </c>
      <c r="B428" s="208" t="s">
        <v>6436</v>
      </c>
    </row>
    <row r="429" spans="1:2" x14ac:dyDescent="0.35">
      <c r="A429" s="142" t="s">
        <v>6437</v>
      </c>
      <c r="B429" s="208" t="s">
        <v>6192</v>
      </c>
    </row>
    <row r="430" spans="1:2" x14ac:dyDescent="0.35">
      <c r="A430" s="142" t="s">
        <v>6438</v>
      </c>
      <c r="B430" s="208" t="s">
        <v>6188</v>
      </c>
    </row>
    <row r="431" spans="1:2" x14ac:dyDescent="0.35">
      <c r="A431" s="142" t="s">
        <v>6439</v>
      </c>
      <c r="B431" s="208" t="s">
        <v>6092</v>
      </c>
    </row>
    <row r="432" spans="1:2" x14ac:dyDescent="0.35">
      <c r="A432" s="142" t="s">
        <v>6440</v>
      </c>
      <c r="B432" s="208" t="s">
        <v>6096</v>
      </c>
    </row>
    <row r="433" spans="1:2" x14ac:dyDescent="0.35">
      <c r="A433" s="142" t="s">
        <v>6441</v>
      </c>
      <c r="B433" s="208" t="s">
        <v>6270</v>
      </c>
    </row>
    <row r="434" spans="1:2" x14ac:dyDescent="0.35">
      <c r="A434" s="142" t="s">
        <v>6442</v>
      </c>
      <c r="B434" s="208" t="s">
        <v>6209</v>
      </c>
    </row>
    <row r="435" spans="1:2" x14ac:dyDescent="0.35">
      <c r="A435" s="142" t="s">
        <v>6443</v>
      </c>
      <c r="B435" s="208" t="s">
        <v>5994</v>
      </c>
    </row>
    <row r="436" spans="1:2" x14ac:dyDescent="0.35">
      <c r="A436" s="142" t="s">
        <v>6444</v>
      </c>
      <c r="B436" s="208" t="s">
        <v>5980</v>
      </c>
    </row>
    <row r="437" spans="1:2" x14ac:dyDescent="0.35">
      <c r="A437" s="142" t="s">
        <v>6445</v>
      </c>
      <c r="B437" s="208" t="s">
        <v>6446</v>
      </c>
    </row>
    <row r="438" spans="1:2" x14ac:dyDescent="0.35">
      <c r="A438" s="142" t="s">
        <v>624</v>
      </c>
      <c r="B438" s="208" t="s">
        <v>6356</v>
      </c>
    </row>
    <row r="439" spans="1:2" x14ac:dyDescent="0.35">
      <c r="A439" s="142" t="s">
        <v>6447</v>
      </c>
      <c r="B439" s="208" t="s">
        <v>6351</v>
      </c>
    </row>
    <row r="440" spans="1:2" x14ac:dyDescent="0.35">
      <c r="A440" s="142" t="s">
        <v>6448</v>
      </c>
      <c r="B440" s="208" t="s">
        <v>6353</v>
      </c>
    </row>
    <row r="441" spans="1:2" x14ac:dyDescent="0.35">
      <c r="A441" s="142" t="s">
        <v>6449</v>
      </c>
      <c r="B441" s="208" t="s">
        <v>6450</v>
      </c>
    </row>
    <row r="442" spans="1:2" x14ac:dyDescent="0.35">
      <c r="A442" s="142" t="s">
        <v>653</v>
      </c>
      <c r="B442" s="208" t="s">
        <v>6359</v>
      </c>
    </row>
    <row r="443" spans="1:2" x14ac:dyDescent="0.35">
      <c r="A443" s="142" t="s">
        <v>655</v>
      </c>
      <c r="B443" s="208" t="s">
        <v>6360</v>
      </c>
    </row>
    <row r="444" spans="1:2" x14ac:dyDescent="0.35">
      <c r="A444" s="142" t="s">
        <v>651</v>
      </c>
      <c r="B444" s="208" t="s">
        <v>6451</v>
      </c>
    </row>
    <row r="445" spans="1:2" x14ac:dyDescent="0.35">
      <c r="A445" s="142" t="s">
        <v>662</v>
      </c>
      <c r="B445" s="208" t="s">
        <v>6363</v>
      </c>
    </row>
    <row r="446" spans="1:2" x14ac:dyDescent="0.35">
      <c r="A446" s="142" t="s">
        <v>660</v>
      </c>
      <c r="B446" s="208" t="s">
        <v>6452</v>
      </c>
    </row>
    <row r="447" spans="1:2" x14ac:dyDescent="0.35">
      <c r="A447" s="142" t="s">
        <v>670</v>
      </c>
      <c r="B447" s="208" t="s">
        <v>6366</v>
      </c>
    </row>
    <row r="448" spans="1:2" x14ac:dyDescent="0.35">
      <c r="A448" s="142" t="s">
        <v>666</v>
      </c>
      <c r="B448" s="208" t="s">
        <v>6453</v>
      </c>
    </row>
    <row r="449" spans="1:2" x14ac:dyDescent="0.35">
      <c r="A449" s="142" t="s">
        <v>678</v>
      </c>
      <c r="B449" s="208" t="s">
        <v>6454</v>
      </c>
    </row>
    <row r="450" spans="1:2" x14ac:dyDescent="0.35">
      <c r="A450" s="142" t="s">
        <v>676</v>
      </c>
      <c r="B450" s="208" t="s">
        <v>6455</v>
      </c>
    </row>
    <row r="451" spans="1:2" x14ac:dyDescent="0.35">
      <c r="A451" s="142" t="s">
        <v>6456</v>
      </c>
      <c r="B451" s="208" t="s">
        <v>6457</v>
      </c>
    </row>
    <row r="452" spans="1:2" x14ac:dyDescent="0.35">
      <c r="A452" s="142" t="s">
        <v>697</v>
      </c>
      <c r="B452" s="208" t="s">
        <v>6458</v>
      </c>
    </row>
    <row r="453" spans="1:2" x14ac:dyDescent="0.35">
      <c r="A453" s="142" t="s">
        <v>6459</v>
      </c>
      <c r="B453" s="208" t="s">
        <v>6460</v>
      </c>
    </row>
    <row r="454" spans="1:2" x14ac:dyDescent="0.35">
      <c r="A454" s="142" t="s">
        <v>6461</v>
      </c>
      <c r="B454" s="208" t="s">
        <v>6462</v>
      </c>
    </row>
    <row r="455" spans="1:2" x14ac:dyDescent="0.35">
      <c r="A455" s="142" t="s">
        <v>6463</v>
      </c>
      <c r="B455" s="208" t="s">
        <v>4459</v>
      </c>
    </row>
    <row r="456" spans="1:2" x14ac:dyDescent="0.35">
      <c r="A456" s="142" t="s">
        <v>6464</v>
      </c>
      <c r="B456" s="208" t="s">
        <v>6333</v>
      </c>
    </row>
    <row r="457" spans="1:2" x14ac:dyDescent="0.35">
      <c r="A457" s="142" t="s">
        <v>6465</v>
      </c>
      <c r="B457" s="208" t="s">
        <v>6466</v>
      </c>
    </row>
    <row r="458" spans="1:2" x14ac:dyDescent="0.35">
      <c r="A458" s="142" t="s">
        <v>6467</v>
      </c>
      <c r="B458" s="208" t="s">
        <v>6329</v>
      </c>
    </row>
    <row r="459" spans="1:2" x14ac:dyDescent="0.35">
      <c r="A459" s="142" t="s">
        <v>6468</v>
      </c>
      <c r="B459" s="208" t="s">
        <v>6469</v>
      </c>
    </row>
    <row r="460" spans="1:2" x14ac:dyDescent="0.35">
      <c r="A460" s="142" t="s">
        <v>688</v>
      </c>
      <c r="B460" s="208" t="s">
        <v>6470</v>
      </c>
    </row>
    <row r="461" spans="1:2" x14ac:dyDescent="0.35">
      <c r="A461" s="142" t="s">
        <v>618</v>
      </c>
      <c r="B461" s="208" t="s">
        <v>6471</v>
      </c>
    </row>
    <row r="462" spans="1:2" x14ac:dyDescent="0.35">
      <c r="A462" s="142" t="s">
        <v>46</v>
      </c>
      <c r="B462" s="208" t="s">
        <v>47</v>
      </c>
    </row>
    <row r="463" spans="1:2" x14ac:dyDescent="0.35">
      <c r="A463" s="142" t="s">
        <v>50</v>
      </c>
      <c r="B463" s="208" t="s">
        <v>51</v>
      </c>
    </row>
    <row r="464" spans="1:2" x14ac:dyDescent="0.35">
      <c r="A464" s="142" t="s">
        <v>6472</v>
      </c>
      <c r="B464" s="208" t="s">
        <v>6473</v>
      </c>
    </row>
    <row r="465" spans="1:2" x14ac:dyDescent="0.35">
      <c r="A465" s="142" t="s">
        <v>6474</v>
      </c>
      <c r="B465" s="208" t="s">
        <v>6475</v>
      </c>
    </row>
    <row r="466" spans="1:2" x14ac:dyDescent="0.35">
      <c r="A466" s="142" t="s">
        <v>1272</v>
      </c>
      <c r="B466" s="208" t="s">
        <v>6476</v>
      </c>
    </row>
    <row r="467" spans="1:2" x14ac:dyDescent="0.35">
      <c r="A467" s="142" t="s">
        <v>6477</v>
      </c>
      <c r="B467" s="208" t="s">
        <v>6478</v>
      </c>
    </row>
    <row r="468" spans="1:2" x14ac:dyDescent="0.35">
      <c r="A468" s="142" t="s">
        <v>6479</v>
      </c>
      <c r="B468" s="208" t="s">
        <v>6014</v>
      </c>
    </row>
    <row r="469" spans="1:2" x14ac:dyDescent="0.35">
      <c r="A469" s="142" t="s">
        <v>6480</v>
      </c>
      <c r="B469" s="208" t="s">
        <v>6481</v>
      </c>
    </row>
    <row r="470" spans="1:2" x14ac:dyDescent="0.35">
      <c r="A470" s="142" t="s">
        <v>6482</v>
      </c>
      <c r="B470" s="208" t="s">
        <v>6016</v>
      </c>
    </row>
    <row r="471" spans="1:2" x14ac:dyDescent="0.35">
      <c r="A471" s="142" t="s">
        <v>6483</v>
      </c>
      <c r="B471" s="208" t="s">
        <v>57</v>
      </c>
    </row>
    <row r="472" spans="1:2" x14ac:dyDescent="0.35">
      <c r="A472" s="142" t="s">
        <v>56</v>
      </c>
      <c r="B472" s="208" t="s">
        <v>57</v>
      </c>
    </row>
    <row r="473" spans="1:2" x14ac:dyDescent="0.35">
      <c r="A473" s="142" t="s">
        <v>6484</v>
      </c>
      <c r="B473" s="208" t="s">
        <v>6485</v>
      </c>
    </row>
    <row r="474" spans="1:2" x14ac:dyDescent="0.35">
      <c r="A474" s="142" t="s">
        <v>3946</v>
      </c>
      <c r="B474" s="208" t="s">
        <v>6486</v>
      </c>
    </row>
    <row r="475" spans="1:2" x14ac:dyDescent="0.35">
      <c r="A475" s="142" t="s">
        <v>6487</v>
      </c>
      <c r="B475" s="208" t="s">
        <v>6486</v>
      </c>
    </row>
    <row r="476" spans="1:2" x14ac:dyDescent="0.35">
      <c r="A476" s="142" t="s">
        <v>6488</v>
      </c>
      <c r="B476" s="208" t="s">
        <v>6136</v>
      </c>
    </row>
    <row r="477" spans="1:2" x14ac:dyDescent="0.35">
      <c r="A477" s="142" t="s">
        <v>6489</v>
      </c>
      <c r="B477" s="208" t="s">
        <v>6140</v>
      </c>
    </row>
    <row r="478" spans="1:2" x14ac:dyDescent="0.35">
      <c r="A478" s="142" t="s">
        <v>6490</v>
      </c>
      <c r="B478" s="208" t="s">
        <v>6142</v>
      </c>
    </row>
    <row r="479" spans="1:2" x14ac:dyDescent="0.35">
      <c r="A479" s="142" t="s">
        <v>6491</v>
      </c>
      <c r="B479" s="208" t="s">
        <v>6492</v>
      </c>
    </row>
    <row r="480" spans="1:2" x14ac:dyDescent="0.35">
      <c r="A480" s="142" t="s">
        <v>6493</v>
      </c>
      <c r="B480" s="208" t="s">
        <v>6494</v>
      </c>
    </row>
    <row r="481" spans="1:2" x14ac:dyDescent="0.35">
      <c r="A481" s="142" t="s">
        <v>1200</v>
      </c>
      <c r="B481" s="208" t="s">
        <v>6495</v>
      </c>
    </row>
    <row r="482" spans="1:2" x14ac:dyDescent="0.35">
      <c r="A482" s="142" t="s">
        <v>1239</v>
      </c>
      <c r="B482" s="208" t="s">
        <v>6496</v>
      </c>
    </row>
    <row r="483" spans="1:2" x14ac:dyDescent="0.35">
      <c r="A483" s="142" t="s">
        <v>622</v>
      </c>
      <c r="B483" s="208" t="s">
        <v>6497</v>
      </c>
    </row>
    <row r="484" spans="1:2" x14ac:dyDescent="0.35">
      <c r="A484" s="142" t="s">
        <v>6498</v>
      </c>
      <c r="B484" s="208" t="s">
        <v>6499</v>
      </c>
    </row>
    <row r="485" spans="1:2" x14ac:dyDescent="0.35">
      <c r="A485" s="142" t="s">
        <v>680</v>
      </c>
      <c r="B485" s="208" t="s">
        <v>6500</v>
      </c>
    </row>
    <row r="486" spans="1:2" x14ac:dyDescent="0.35">
      <c r="A486" s="142" t="s">
        <v>6501</v>
      </c>
      <c r="B486" s="208" t="s">
        <v>6502</v>
      </c>
    </row>
    <row r="487" spans="1:2" x14ac:dyDescent="0.35">
      <c r="A487" s="142" t="s">
        <v>6503</v>
      </c>
      <c r="B487" s="208" t="s">
        <v>6504</v>
      </c>
    </row>
    <row r="488" spans="1:2" x14ac:dyDescent="0.35">
      <c r="A488" s="142" t="s">
        <v>6505</v>
      </c>
      <c r="B488" s="208" t="s">
        <v>6506</v>
      </c>
    </row>
    <row r="489" spans="1:2" x14ac:dyDescent="0.35">
      <c r="A489" s="142" t="s">
        <v>6507</v>
      </c>
      <c r="B489" s="208" t="s">
        <v>6508</v>
      </c>
    </row>
    <row r="490" spans="1:2" x14ac:dyDescent="0.35">
      <c r="A490" s="142" t="s">
        <v>6509</v>
      </c>
      <c r="B490" s="208" t="s">
        <v>6510</v>
      </c>
    </row>
    <row r="491" spans="1:2" x14ac:dyDescent="0.35">
      <c r="A491" s="142" t="s">
        <v>6511</v>
      </c>
      <c r="B491" s="208" t="s">
        <v>6512</v>
      </c>
    </row>
    <row r="492" spans="1:2" x14ac:dyDescent="0.35">
      <c r="A492" s="142" t="s">
        <v>1207</v>
      </c>
      <c r="B492" s="208" t="s">
        <v>6513</v>
      </c>
    </row>
    <row r="493" spans="1:2" x14ac:dyDescent="0.35">
      <c r="A493" s="142" t="s">
        <v>6514</v>
      </c>
      <c r="B493" s="208" t="s">
        <v>6515</v>
      </c>
    </row>
    <row r="494" spans="1:2" x14ac:dyDescent="0.35">
      <c r="A494" s="142" t="s">
        <v>1164</v>
      </c>
      <c r="B494" s="208" t="s">
        <v>6516</v>
      </c>
    </row>
    <row r="495" spans="1:2" x14ac:dyDescent="0.35">
      <c r="A495" s="142" t="s">
        <v>6517</v>
      </c>
      <c r="B495" s="208" t="s">
        <v>6518</v>
      </c>
    </row>
    <row r="496" spans="1:2" x14ac:dyDescent="0.35">
      <c r="A496" s="142" t="s">
        <v>6519</v>
      </c>
      <c r="B496" s="208" t="s">
        <v>6520</v>
      </c>
    </row>
    <row r="497" spans="1:2" x14ac:dyDescent="0.35">
      <c r="A497" s="142" t="s">
        <v>6521</v>
      </c>
      <c r="B497" s="208" t="s">
        <v>6522</v>
      </c>
    </row>
    <row r="498" spans="1:2" x14ac:dyDescent="0.35">
      <c r="A498" s="142" t="s">
        <v>6523</v>
      </c>
      <c r="B498" s="208" t="s">
        <v>6524</v>
      </c>
    </row>
    <row r="499" spans="1:2" x14ac:dyDescent="0.35">
      <c r="A499" s="142" t="s">
        <v>6525</v>
      </c>
      <c r="B499" s="208" t="s">
        <v>6526</v>
      </c>
    </row>
    <row r="500" spans="1:2" x14ac:dyDescent="0.35">
      <c r="A500" s="142" t="s">
        <v>6527</v>
      </c>
      <c r="B500" s="208" t="s">
        <v>6528</v>
      </c>
    </row>
    <row r="501" spans="1:2" x14ac:dyDescent="0.35">
      <c r="A501" s="142" t="s">
        <v>1465</v>
      </c>
      <c r="B501" s="208" t="s">
        <v>6529</v>
      </c>
    </row>
    <row r="502" spans="1:2" x14ac:dyDescent="0.35">
      <c r="A502" s="142" t="s">
        <v>1475</v>
      </c>
      <c r="B502" s="208" t="s">
        <v>6530</v>
      </c>
    </row>
    <row r="503" spans="1:2" x14ac:dyDescent="0.35">
      <c r="A503" s="142" t="s">
        <v>6531</v>
      </c>
      <c r="B503" s="208" t="s">
        <v>6532</v>
      </c>
    </row>
    <row r="504" spans="1:2" x14ac:dyDescent="0.35">
      <c r="A504" s="142" t="s">
        <v>1575</v>
      </c>
      <c r="B504" s="208" t="s">
        <v>6533</v>
      </c>
    </row>
    <row r="505" spans="1:2" x14ac:dyDescent="0.35">
      <c r="A505" s="142" t="s">
        <v>6534</v>
      </c>
      <c r="B505" s="208" t="s">
        <v>6535</v>
      </c>
    </row>
    <row r="506" spans="1:2" x14ac:dyDescent="0.35">
      <c r="A506" s="142" t="s">
        <v>1567</v>
      </c>
      <c r="B506" s="208" t="s">
        <v>6536</v>
      </c>
    </row>
    <row r="507" spans="1:2" x14ac:dyDescent="0.35">
      <c r="A507" s="142" t="s">
        <v>1716</v>
      </c>
      <c r="B507" s="208" t="s">
        <v>6537</v>
      </c>
    </row>
    <row r="508" spans="1:2" x14ac:dyDescent="0.35">
      <c r="A508" s="142" t="s">
        <v>1636</v>
      </c>
      <c r="B508" s="208" t="s">
        <v>6538</v>
      </c>
    </row>
    <row r="509" spans="1:2" x14ac:dyDescent="0.35">
      <c r="A509" s="142" t="s">
        <v>6539</v>
      </c>
      <c r="B509" s="208" t="s">
        <v>6540</v>
      </c>
    </row>
    <row r="510" spans="1:2" x14ac:dyDescent="0.35">
      <c r="A510" s="142" t="s">
        <v>1684</v>
      </c>
      <c r="B510" s="208" t="s">
        <v>6541</v>
      </c>
    </row>
    <row r="511" spans="1:2" x14ac:dyDescent="0.35">
      <c r="A511" s="142" t="s">
        <v>6542</v>
      </c>
      <c r="B511" s="208" t="s">
        <v>6543</v>
      </c>
    </row>
    <row r="512" spans="1:2" x14ac:dyDescent="0.35">
      <c r="A512" s="142" t="s">
        <v>692</v>
      </c>
      <c r="B512" s="208" t="s">
        <v>6544</v>
      </c>
    </row>
    <row r="513" spans="1:2" x14ac:dyDescent="0.35">
      <c r="A513" s="142" t="s">
        <v>6545</v>
      </c>
      <c r="B513" s="208" t="s">
        <v>6546</v>
      </c>
    </row>
    <row r="514" spans="1:2" x14ac:dyDescent="0.35">
      <c r="A514" s="142" t="s">
        <v>1671</v>
      </c>
      <c r="B514" s="208" t="s">
        <v>6547</v>
      </c>
    </row>
    <row r="515" spans="1:2" x14ac:dyDescent="0.35">
      <c r="A515" s="142" t="s">
        <v>6548</v>
      </c>
      <c r="B515" s="208" t="s">
        <v>6161</v>
      </c>
    </row>
    <row r="516" spans="1:2" x14ac:dyDescent="0.35">
      <c r="A516" s="142" t="s">
        <v>6549</v>
      </c>
      <c r="B516" s="208" t="s">
        <v>6550</v>
      </c>
    </row>
    <row r="517" spans="1:2" x14ac:dyDescent="0.35">
      <c r="A517" s="142" t="s">
        <v>6551</v>
      </c>
      <c r="B517" s="208" t="s">
        <v>6552</v>
      </c>
    </row>
    <row r="518" spans="1:2" x14ac:dyDescent="0.35">
      <c r="A518" s="142" t="s">
        <v>6553</v>
      </c>
      <c r="B518" s="208" t="s">
        <v>6554</v>
      </c>
    </row>
    <row r="519" spans="1:2" x14ac:dyDescent="0.35">
      <c r="A519" s="142" t="s">
        <v>6555</v>
      </c>
      <c r="B519" s="208" t="s">
        <v>6556</v>
      </c>
    </row>
    <row r="520" spans="1:2" x14ac:dyDescent="0.35">
      <c r="A520" s="142" t="s">
        <v>6557</v>
      </c>
      <c r="B520" s="208" t="s">
        <v>6558</v>
      </c>
    </row>
    <row r="521" spans="1:2" x14ac:dyDescent="0.35">
      <c r="A521" s="142" t="s">
        <v>6559</v>
      </c>
      <c r="B521" s="208" t="s">
        <v>6560</v>
      </c>
    </row>
    <row r="522" spans="1:2" x14ac:dyDescent="0.35">
      <c r="A522" s="142" t="s">
        <v>6561</v>
      </c>
      <c r="B522" s="208" t="s">
        <v>6562</v>
      </c>
    </row>
    <row r="523" spans="1:2" x14ac:dyDescent="0.35">
      <c r="A523" s="142" t="s">
        <v>6563</v>
      </c>
      <c r="B523" s="208" t="s">
        <v>6564</v>
      </c>
    </row>
    <row r="524" spans="1:2" x14ac:dyDescent="0.35">
      <c r="A524" s="142" t="s">
        <v>6565</v>
      </c>
      <c r="B524" s="208" t="s">
        <v>6566</v>
      </c>
    </row>
    <row r="525" spans="1:2" x14ac:dyDescent="0.35">
      <c r="A525" s="142" t="s">
        <v>6567</v>
      </c>
      <c r="B525" s="208" t="s">
        <v>6568</v>
      </c>
    </row>
    <row r="526" spans="1:2" x14ac:dyDescent="0.35">
      <c r="A526" s="142" t="s">
        <v>6569</v>
      </c>
      <c r="B526" s="208" t="s">
        <v>6570</v>
      </c>
    </row>
    <row r="527" spans="1:2" x14ac:dyDescent="0.35">
      <c r="A527" s="142" t="s">
        <v>6571</v>
      </c>
      <c r="B527" s="208" t="s">
        <v>6572</v>
      </c>
    </row>
    <row r="528" spans="1:2" x14ac:dyDescent="0.35">
      <c r="A528" s="142" t="s">
        <v>6573</v>
      </c>
      <c r="B528" s="208" t="s">
        <v>6574</v>
      </c>
    </row>
    <row r="529" spans="1:2" x14ac:dyDescent="0.35">
      <c r="A529" s="142" t="s">
        <v>6575</v>
      </c>
      <c r="B529" s="208" t="s">
        <v>6576</v>
      </c>
    </row>
    <row r="530" spans="1:2" x14ac:dyDescent="0.35">
      <c r="A530" s="142" t="s">
        <v>6577</v>
      </c>
      <c r="B530" s="208" t="s">
        <v>6578</v>
      </c>
    </row>
    <row r="531" spans="1:2" x14ac:dyDescent="0.35">
      <c r="A531" s="142" t="s">
        <v>6579</v>
      </c>
      <c r="B531" s="208" t="s">
        <v>6580</v>
      </c>
    </row>
    <row r="532" spans="1:2" x14ac:dyDescent="0.35">
      <c r="A532" s="142" t="s">
        <v>6581</v>
      </c>
      <c r="B532" s="208" t="s">
        <v>6582</v>
      </c>
    </row>
    <row r="533" spans="1:2" x14ac:dyDescent="0.35">
      <c r="A533" s="142" t="s">
        <v>6583</v>
      </c>
      <c r="B533" s="208" t="s">
        <v>6584</v>
      </c>
    </row>
    <row r="534" spans="1:2" x14ac:dyDescent="0.35">
      <c r="A534" s="142" t="s">
        <v>6585</v>
      </c>
      <c r="B534" s="208" t="s">
        <v>6586</v>
      </c>
    </row>
    <row r="535" spans="1:2" x14ac:dyDescent="0.35">
      <c r="A535" s="142" t="s">
        <v>686</v>
      </c>
      <c r="B535" s="208" t="s">
        <v>6587</v>
      </c>
    </row>
    <row r="536" spans="1:2" x14ac:dyDescent="0.35">
      <c r="A536" s="142" t="s">
        <v>3368</v>
      </c>
      <c r="B536" s="208" t="s">
        <v>6588</v>
      </c>
    </row>
    <row r="537" spans="1:2" x14ac:dyDescent="0.35">
      <c r="A537" s="142" t="s">
        <v>3672</v>
      </c>
      <c r="B537" s="208" t="s">
        <v>6589</v>
      </c>
    </row>
    <row r="538" spans="1:2" x14ac:dyDescent="0.35">
      <c r="A538" s="142" t="s">
        <v>6590</v>
      </c>
      <c r="B538" s="208" t="s">
        <v>44</v>
      </c>
    </row>
    <row r="539" spans="1:2" x14ac:dyDescent="0.35">
      <c r="A539" s="142" t="s">
        <v>6591</v>
      </c>
      <c r="B539" s="208" t="s">
        <v>5964</v>
      </c>
    </row>
    <row r="540" spans="1:2" x14ac:dyDescent="0.35">
      <c r="A540" s="142" t="s">
        <v>6592</v>
      </c>
      <c r="B540" s="208" t="s">
        <v>5966</v>
      </c>
    </row>
    <row r="541" spans="1:2" x14ac:dyDescent="0.35">
      <c r="A541" s="142" t="s">
        <v>3348</v>
      </c>
      <c r="B541" s="208" t="s">
        <v>6593</v>
      </c>
    </row>
    <row r="542" spans="1:2" x14ac:dyDescent="0.35">
      <c r="A542" s="142" t="s">
        <v>6594</v>
      </c>
      <c r="B542" s="208" t="s">
        <v>6595</v>
      </c>
    </row>
    <row r="543" spans="1:2" x14ac:dyDescent="0.35">
      <c r="A543" s="142" t="s">
        <v>6596</v>
      </c>
      <c r="B543" s="208" t="s">
        <v>6597</v>
      </c>
    </row>
    <row r="544" spans="1:2" x14ac:dyDescent="0.35">
      <c r="A544" s="142" t="s">
        <v>6598</v>
      </c>
      <c r="B544" s="208" t="s">
        <v>6599</v>
      </c>
    </row>
    <row r="545" spans="1:2" x14ac:dyDescent="0.35">
      <c r="A545" s="142" t="s">
        <v>6600</v>
      </c>
      <c r="B545" s="208" t="s">
        <v>6601</v>
      </c>
    </row>
    <row r="546" spans="1:2" x14ac:dyDescent="0.35">
      <c r="A546" s="142" t="s">
        <v>1583</v>
      </c>
      <c r="B546" s="208" t="s">
        <v>6602</v>
      </c>
    </row>
    <row r="547" spans="1:2" x14ac:dyDescent="0.35">
      <c r="A547" s="142" t="s">
        <v>1580</v>
      </c>
      <c r="B547" s="208" t="s">
        <v>6603</v>
      </c>
    </row>
    <row r="548" spans="1:2" x14ac:dyDescent="0.35">
      <c r="A548" s="142" t="s">
        <v>1181</v>
      </c>
      <c r="B548" s="208" t="s">
        <v>6604</v>
      </c>
    </row>
    <row r="549" spans="1:2" x14ac:dyDescent="0.35">
      <c r="A549" s="142" t="s">
        <v>6605</v>
      </c>
      <c r="B549" s="208" t="s">
        <v>6606</v>
      </c>
    </row>
    <row r="550" spans="1:2" x14ac:dyDescent="0.35">
      <c r="A550" s="142" t="s">
        <v>6607</v>
      </c>
      <c r="B550" s="208" t="s">
        <v>6608</v>
      </c>
    </row>
    <row r="551" spans="1:2" x14ac:dyDescent="0.35">
      <c r="A551" s="142" t="s">
        <v>6609</v>
      </c>
      <c r="B551" s="208" t="s">
        <v>6610</v>
      </c>
    </row>
    <row r="552" spans="1:2" x14ac:dyDescent="0.35">
      <c r="A552" s="142" t="s">
        <v>6611</v>
      </c>
      <c r="B552" s="208" t="s">
        <v>6612</v>
      </c>
    </row>
    <row r="553" spans="1:2" x14ac:dyDescent="0.35">
      <c r="A553" s="142" t="s">
        <v>1807</v>
      </c>
      <c r="B553" s="208" t="s">
        <v>6613</v>
      </c>
    </row>
    <row r="554" spans="1:2" x14ac:dyDescent="0.35">
      <c r="A554" s="142" t="s">
        <v>6614</v>
      </c>
      <c r="B554" s="208" t="s">
        <v>6615</v>
      </c>
    </row>
    <row r="555" spans="1:2" x14ac:dyDescent="0.35">
      <c r="A555" s="142" t="s">
        <v>6616</v>
      </c>
      <c r="B555" s="208" t="s">
        <v>6617</v>
      </c>
    </row>
    <row r="556" spans="1:2" x14ac:dyDescent="0.35">
      <c r="A556" s="142" t="s">
        <v>6618</v>
      </c>
      <c r="B556" s="208" t="s">
        <v>6619</v>
      </c>
    </row>
    <row r="557" spans="1:2" x14ac:dyDescent="0.35">
      <c r="A557" s="142" t="s">
        <v>6620</v>
      </c>
      <c r="B557" s="208" t="s">
        <v>6621</v>
      </c>
    </row>
    <row r="558" spans="1:2" x14ac:dyDescent="0.35">
      <c r="A558" s="142" t="s">
        <v>6622</v>
      </c>
      <c r="B558" s="208" t="s">
        <v>6623</v>
      </c>
    </row>
    <row r="559" spans="1:2" x14ac:dyDescent="0.35">
      <c r="A559" s="142" t="s">
        <v>6624</v>
      </c>
      <c r="B559" s="208" t="s">
        <v>6625</v>
      </c>
    </row>
    <row r="560" spans="1:2" x14ac:dyDescent="0.35">
      <c r="A560" s="142" t="s">
        <v>6626</v>
      </c>
      <c r="B560" s="208" t="s">
        <v>6627</v>
      </c>
    </row>
    <row r="561" spans="1:2" x14ac:dyDescent="0.35">
      <c r="A561" s="142" t="s">
        <v>6628</v>
      </c>
      <c r="B561" s="208" t="s">
        <v>6629</v>
      </c>
    </row>
    <row r="562" spans="1:2" x14ac:dyDescent="0.35">
      <c r="A562" s="142" t="s">
        <v>6630</v>
      </c>
      <c r="B562" s="208" t="s">
        <v>6631</v>
      </c>
    </row>
    <row r="563" spans="1:2" x14ac:dyDescent="0.35">
      <c r="A563" s="142" t="s">
        <v>3389</v>
      </c>
      <c r="B563" s="208" t="s">
        <v>6632</v>
      </c>
    </row>
    <row r="564" spans="1:2" x14ac:dyDescent="0.35">
      <c r="A564" s="142" t="s">
        <v>6633</v>
      </c>
      <c r="B564" s="208" t="s">
        <v>6634</v>
      </c>
    </row>
    <row r="565" spans="1:2" x14ac:dyDescent="0.35">
      <c r="A565" s="142" t="s">
        <v>6635</v>
      </c>
      <c r="B565" s="208" t="s">
        <v>6636</v>
      </c>
    </row>
    <row r="566" spans="1:2" x14ac:dyDescent="0.35">
      <c r="A566" s="142" t="s">
        <v>6637</v>
      </c>
      <c r="B566" s="208" t="s">
        <v>6638</v>
      </c>
    </row>
    <row r="567" spans="1:2" x14ac:dyDescent="0.35">
      <c r="A567" s="142" t="s">
        <v>6639</v>
      </c>
      <c r="B567" s="208" t="s">
        <v>6640</v>
      </c>
    </row>
    <row r="568" spans="1:2" x14ac:dyDescent="0.35">
      <c r="A568" s="142" t="s">
        <v>6641</v>
      </c>
      <c r="B568" s="208" t="s">
        <v>6642</v>
      </c>
    </row>
    <row r="569" spans="1:2" x14ac:dyDescent="0.35">
      <c r="A569" s="142" t="s">
        <v>6643</v>
      </c>
      <c r="B569" s="208" t="s">
        <v>6644</v>
      </c>
    </row>
    <row r="570" spans="1:2" x14ac:dyDescent="0.35">
      <c r="A570" s="142" t="s">
        <v>6645</v>
      </c>
      <c r="B570" s="208" t="s">
        <v>6646</v>
      </c>
    </row>
    <row r="571" spans="1:2" x14ac:dyDescent="0.35">
      <c r="A571" s="142" t="s">
        <v>6647</v>
      </c>
      <c r="B571" s="208" t="s">
        <v>6648</v>
      </c>
    </row>
    <row r="572" spans="1:2" x14ac:dyDescent="0.35">
      <c r="A572" s="142" t="s">
        <v>6649</v>
      </c>
      <c r="B572" s="208" t="s">
        <v>6650</v>
      </c>
    </row>
    <row r="573" spans="1:2" x14ac:dyDescent="0.35">
      <c r="A573" s="142" t="s">
        <v>6651</v>
      </c>
      <c r="B573" s="208" t="s">
        <v>6652</v>
      </c>
    </row>
    <row r="574" spans="1:2" x14ac:dyDescent="0.35">
      <c r="A574" s="142" t="s">
        <v>6653</v>
      </c>
      <c r="B574" s="208" t="s">
        <v>6654</v>
      </c>
    </row>
    <row r="575" spans="1:2" x14ac:dyDescent="0.35">
      <c r="A575" s="142" t="s">
        <v>6655</v>
      </c>
      <c r="B575" s="208" t="s">
        <v>6656</v>
      </c>
    </row>
    <row r="576" spans="1:2" x14ac:dyDescent="0.35">
      <c r="A576" s="142" t="s">
        <v>6657</v>
      </c>
      <c r="B576" s="208" t="s">
        <v>6658</v>
      </c>
    </row>
    <row r="577" spans="1:2" x14ac:dyDescent="0.35">
      <c r="A577" s="128" t="s">
        <v>3880</v>
      </c>
      <c r="B577" s="208" t="s">
        <v>6659</v>
      </c>
    </row>
    <row r="578" spans="1:2" x14ac:dyDescent="0.35">
      <c r="A578" s="128" t="s">
        <v>4058</v>
      </c>
      <c r="B578" s="208" t="s">
        <v>6660</v>
      </c>
    </row>
    <row r="579" spans="1:2" x14ac:dyDescent="0.35">
      <c r="A579" s="128" t="s">
        <v>3895</v>
      </c>
      <c r="B579" s="208" t="s">
        <v>6661</v>
      </c>
    </row>
    <row r="580" spans="1:2" x14ac:dyDescent="0.35">
      <c r="A580" s="128" t="s">
        <v>3904</v>
      </c>
      <c r="B580" s="208" t="s">
        <v>6662</v>
      </c>
    </row>
    <row r="581" spans="1:2" x14ac:dyDescent="0.35">
      <c r="A581" s="128" t="s">
        <v>3919</v>
      </c>
      <c r="B581" s="208" t="s">
        <v>6663</v>
      </c>
    </row>
    <row r="582" spans="1:2" x14ac:dyDescent="0.35">
      <c r="A582" s="128" t="s">
        <v>3924</v>
      </c>
      <c r="B582" s="208" t="s">
        <v>6664</v>
      </c>
    </row>
    <row r="583" spans="1:2" x14ac:dyDescent="0.35">
      <c r="A583" s="128" t="s">
        <v>3914</v>
      </c>
      <c r="B583" s="208" t="s">
        <v>6665</v>
      </c>
    </row>
    <row r="584" spans="1:2" x14ac:dyDescent="0.35">
      <c r="A584" s="128" t="s">
        <v>3915</v>
      </c>
      <c r="B584" s="208" t="s">
        <v>6666</v>
      </c>
    </row>
    <row r="585" spans="1:2" x14ac:dyDescent="0.35">
      <c r="A585" s="128" t="s">
        <v>3930</v>
      </c>
      <c r="B585" s="208" t="s">
        <v>6667</v>
      </c>
    </row>
    <row r="586" spans="1:2" x14ac:dyDescent="0.35">
      <c r="A586" s="128" t="s">
        <v>3931</v>
      </c>
      <c r="B586" s="208" t="s">
        <v>6668</v>
      </c>
    </row>
    <row r="587" spans="1:2" x14ac:dyDescent="0.35">
      <c r="A587" s="128" t="s">
        <v>3882</v>
      </c>
      <c r="B587" s="208" t="s">
        <v>6669</v>
      </c>
    </row>
    <row r="588" spans="1:2" x14ac:dyDescent="0.35">
      <c r="A588" s="128" t="s">
        <v>3884</v>
      </c>
      <c r="B588" s="208" t="s">
        <v>6670</v>
      </c>
    </row>
    <row r="589" spans="1:2" x14ac:dyDescent="0.35">
      <c r="A589" s="128" t="s">
        <v>3886</v>
      </c>
      <c r="B589" s="208" t="s">
        <v>6671</v>
      </c>
    </row>
    <row r="590" spans="1:2" x14ac:dyDescent="0.35">
      <c r="A590" s="128" t="s">
        <v>3872</v>
      </c>
      <c r="B590" s="208" t="s">
        <v>6672</v>
      </c>
    </row>
    <row r="591" spans="1:2" x14ac:dyDescent="0.35">
      <c r="A591" s="128" t="s">
        <v>4006</v>
      </c>
      <c r="B591" s="73" t="s">
        <v>6673</v>
      </c>
    </row>
    <row r="592" spans="1:2" x14ac:dyDescent="0.35">
      <c r="A592" s="128" t="s">
        <v>4083</v>
      </c>
      <c r="B592" s="73" t="s">
        <v>6674</v>
      </c>
    </row>
    <row r="593" spans="1:2" x14ac:dyDescent="0.35">
      <c r="A593" s="128" t="s">
        <v>3964</v>
      </c>
      <c r="B593" s="208" t="s">
        <v>6675</v>
      </c>
    </row>
    <row r="594" spans="1:2" x14ac:dyDescent="0.35">
      <c r="A594" s="128" t="s">
        <v>3966</v>
      </c>
      <c r="B594" s="208" t="s">
        <v>6676</v>
      </c>
    </row>
    <row r="595" spans="1:2" x14ac:dyDescent="0.35">
      <c r="A595" s="128" t="s">
        <v>3968</v>
      </c>
      <c r="B595" s="208" t="s">
        <v>6677</v>
      </c>
    </row>
    <row r="596" spans="1:2" x14ac:dyDescent="0.35">
      <c r="A596" s="128" t="s">
        <v>3970</v>
      </c>
      <c r="B596" s="208" t="s">
        <v>6678</v>
      </c>
    </row>
    <row r="597" spans="1:2" x14ac:dyDescent="0.35">
      <c r="A597" s="128" t="s">
        <v>4042</v>
      </c>
      <c r="B597" s="208" t="s">
        <v>6679</v>
      </c>
    </row>
    <row r="598" spans="1:2" x14ac:dyDescent="0.35">
      <c r="A598" s="128" t="s">
        <v>1248</v>
      </c>
      <c r="B598" s="208" t="s">
        <v>6680</v>
      </c>
    </row>
    <row r="599" spans="1:2" x14ac:dyDescent="0.35">
      <c r="A599" s="128" t="s">
        <v>4135</v>
      </c>
      <c r="B599" s="208" t="s">
        <v>6681</v>
      </c>
    </row>
    <row r="600" spans="1:2" x14ac:dyDescent="0.35">
      <c r="A600" s="128" t="s">
        <v>4138</v>
      </c>
      <c r="B600" s="208" t="s">
        <v>6682</v>
      </c>
    </row>
    <row r="601" spans="1:2" x14ac:dyDescent="0.35">
      <c r="A601" s="128" t="s">
        <v>4141</v>
      </c>
      <c r="B601" s="139" t="s">
        <v>6683</v>
      </c>
    </row>
    <row r="602" spans="1:2" x14ac:dyDescent="0.35">
      <c r="A602" s="128" t="s">
        <v>4143</v>
      </c>
      <c r="B602" s="139" t="s">
        <v>6684</v>
      </c>
    </row>
    <row r="603" spans="1:2" x14ac:dyDescent="0.35">
      <c r="A603" s="128" t="s">
        <v>4170</v>
      </c>
      <c r="B603" s="139" t="s">
        <v>6685</v>
      </c>
    </row>
    <row r="604" spans="1:2" x14ac:dyDescent="0.35">
      <c r="A604" s="128" t="s">
        <v>4172</v>
      </c>
      <c r="B604" s="139" t="s">
        <v>6686</v>
      </c>
    </row>
    <row r="605" spans="1:2" x14ac:dyDescent="0.35">
      <c r="A605" s="128" t="s">
        <v>4177</v>
      </c>
      <c r="B605" s="139" t="s">
        <v>6687</v>
      </c>
    </row>
    <row r="606" spans="1:2" x14ac:dyDescent="0.35">
      <c r="A606" s="128" t="s">
        <v>4179</v>
      </c>
      <c r="B606" s="139" t="s">
        <v>6688</v>
      </c>
    </row>
    <row r="607" spans="1:2" x14ac:dyDescent="0.35">
      <c r="A607" s="128" t="s">
        <v>4198</v>
      </c>
      <c r="B607" s="139" t="s">
        <v>6689</v>
      </c>
    </row>
    <row r="608" spans="1:2" x14ac:dyDescent="0.35">
      <c r="A608" s="128" t="s">
        <v>4199</v>
      </c>
      <c r="B608" s="208" t="s">
        <v>6690</v>
      </c>
    </row>
    <row r="609" spans="1:2" x14ac:dyDescent="0.35">
      <c r="A609" s="128" t="s">
        <v>4240</v>
      </c>
      <c r="B609" s="139" t="s">
        <v>6691</v>
      </c>
    </row>
    <row r="610" spans="1:2" x14ac:dyDescent="0.35">
      <c r="A610" s="128" t="s">
        <v>4241</v>
      </c>
      <c r="B610" s="208" t="s">
        <v>6692</v>
      </c>
    </row>
    <row r="611" spans="1:2" x14ac:dyDescent="0.35">
      <c r="A611" s="128" t="s">
        <v>4211</v>
      </c>
      <c r="B611" s="208" t="s">
        <v>6693</v>
      </c>
    </row>
    <row r="612" spans="1:2" x14ac:dyDescent="0.35">
      <c r="A612" s="128" t="s">
        <v>4216</v>
      </c>
      <c r="B612" s="208" t="s">
        <v>6694</v>
      </c>
    </row>
    <row r="613" spans="1:2" x14ac:dyDescent="0.35">
      <c r="A613" s="128" t="s">
        <v>4223</v>
      </c>
      <c r="B613" s="208" t="s">
        <v>6695</v>
      </c>
    </row>
    <row r="614" spans="1:2" x14ac:dyDescent="0.35">
      <c r="A614" s="128" t="s">
        <v>4264</v>
      </c>
      <c r="B614" s="208" t="s">
        <v>6696</v>
      </c>
    </row>
    <row r="615" spans="1:2" x14ac:dyDescent="0.35">
      <c r="A615" s="128" t="s">
        <v>4265</v>
      </c>
      <c r="B615" s="208" t="s">
        <v>6697</v>
      </c>
    </row>
    <row r="616" spans="1:2" x14ac:dyDescent="0.35">
      <c r="A616" s="128" t="s">
        <v>4307</v>
      </c>
      <c r="B616" s="208" t="s">
        <v>6698</v>
      </c>
    </row>
    <row r="617" spans="1:2" x14ac:dyDescent="0.35">
      <c r="A617" s="128" t="s">
        <v>4304</v>
      </c>
      <c r="B617" s="208" t="s">
        <v>6699</v>
      </c>
    </row>
    <row r="618" spans="1:2" x14ac:dyDescent="0.35">
      <c r="A618" s="128" t="s">
        <v>4305</v>
      </c>
      <c r="B618" s="208" t="s">
        <v>6700</v>
      </c>
    </row>
    <row r="619" spans="1:2" x14ac:dyDescent="0.35">
      <c r="A619" s="128" t="s">
        <v>4358</v>
      </c>
      <c r="B619" s="208" t="s">
        <v>6701</v>
      </c>
    </row>
    <row r="620" spans="1:2" x14ac:dyDescent="0.35">
      <c r="A620" s="128" t="s">
        <v>4359</v>
      </c>
      <c r="B620" s="208" t="s">
        <v>6702</v>
      </c>
    </row>
    <row r="621" spans="1:2" x14ac:dyDescent="0.35">
      <c r="A621" s="128" t="s">
        <v>4373</v>
      </c>
      <c r="B621" s="208" t="s">
        <v>4372</v>
      </c>
    </row>
    <row r="622" spans="1:2" x14ac:dyDescent="0.35">
      <c r="A622" s="128" t="s">
        <v>4375</v>
      </c>
      <c r="B622" s="208" t="s">
        <v>6703</v>
      </c>
    </row>
    <row r="623" spans="1:2" x14ac:dyDescent="0.35">
      <c r="A623" s="128" t="s">
        <v>4376</v>
      </c>
      <c r="B623" s="208" t="s">
        <v>6704</v>
      </c>
    </row>
    <row r="624" spans="1:2" x14ac:dyDescent="0.35">
      <c r="A624" s="128" t="s">
        <v>4228</v>
      </c>
      <c r="B624" s="208" t="s">
        <v>6705</v>
      </c>
    </row>
    <row r="625" spans="1:2" x14ac:dyDescent="0.35">
      <c r="A625" s="128" t="s">
        <v>4387</v>
      </c>
      <c r="B625" s="208" t="s">
        <v>6706</v>
      </c>
    </row>
    <row r="626" spans="1:2" x14ac:dyDescent="0.35">
      <c r="A626" s="128" t="s">
        <v>4388</v>
      </c>
      <c r="B626" s="73" t="s">
        <v>6707</v>
      </c>
    </row>
    <row r="627" spans="1:2" x14ac:dyDescent="0.35">
      <c r="A627" s="142" t="s">
        <v>6708</v>
      </c>
      <c r="B627" s="208" t="s">
        <v>6709</v>
      </c>
    </row>
    <row r="628" spans="1:2" x14ac:dyDescent="0.35">
      <c r="A628" s="142" t="s">
        <v>6710</v>
      </c>
      <c r="B628" s="208" t="s">
        <v>6711</v>
      </c>
    </row>
    <row r="629" spans="1:2" x14ac:dyDescent="0.35">
      <c r="A629" s="142" t="s">
        <v>6712</v>
      </c>
      <c r="B629" s="208" t="s">
        <v>6713</v>
      </c>
    </row>
    <row r="630" spans="1:2" x14ac:dyDescent="0.35">
      <c r="A630" s="142" t="s">
        <v>2010</v>
      </c>
      <c r="B630" s="208" t="s">
        <v>6714</v>
      </c>
    </row>
    <row r="631" spans="1:2" x14ac:dyDescent="0.35">
      <c r="A631" s="142" t="s">
        <v>6715</v>
      </c>
      <c r="B631" s="208" t="s">
        <v>6716</v>
      </c>
    </row>
    <row r="632" spans="1:2" x14ac:dyDescent="0.35">
      <c r="A632" s="142" t="s">
        <v>2027</v>
      </c>
      <c r="B632" s="208" t="s">
        <v>6717</v>
      </c>
    </row>
    <row r="633" spans="1:2" x14ac:dyDescent="0.35">
      <c r="A633" s="142" t="s">
        <v>6718</v>
      </c>
      <c r="B633" s="208" t="s">
        <v>6719</v>
      </c>
    </row>
    <row r="634" spans="1:2" x14ac:dyDescent="0.35">
      <c r="A634" s="142" t="s">
        <v>6720</v>
      </c>
      <c r="B634" s="208" t="s">
        <v>6721</v>
      </c>
    </row>
    <row r="635" spans="1:2" x14ac:dyDescent="0.35">
      <c r="A635" s="142" t="s">
        <v>6722</v>
      </c>
      <c r="B635" s="208" t="s">
        <v>6723</v>
      </c>
    </row>
    <row r="636" spans="1:2" x14ac:dyDescent="0.35">
      <c r="A636" s="142" t="s">
        <v>2047</v>
      </c>
      <c r="B636" s="208" t="s">
        <v>6724</v>
      </c>
    </row>
    <row r="637" spans="1:2" x14ac:dyDescent="0.35">
      <c r="A637" s="142" t="s">
        <v>6725</v>
      </c>
      <c r="B637" s="208" t="s">
        <v>6726</v>
      </c>
    </row>
    <row r="638" spans="1:2" x14ac:dyDescent="0.35">
      <c r="A638" s="142" t="s">
        <v>203</v>
      </c>
      <c r="B638" s="208" t="s">
        <v>6727</v>
      </c>
    </row>
    <row r="639" spans="1:2" x14ac:dyDescent="0.35">
      <c r="A639" s="142" t="s">
        <v>1033</v>
      </c>
      <c r="B639" s="208" t="s">
        <v>6728</v>
      </c>
    </row>
    <row r="640" spans="1:2" x14ac:dyDescent="0.35">
      <c r="A640" s="142" t="s">
        <v>1035</v>
      </c>
      <c r="B640" s="208" t="s">
        <v>6729</v>
      </c>
    </row>
    <row r="641" spans="1:2" x14ac:dyDescent="0.35">
      <c r="A641" s="142" t="s">
        <v>1060</v>
      </c>
      <c r="B641" s="208" t="s">
        <v>6730</v>
      </c>
    </row>
    <row r="642" spans="1:2" x14ac:dyDescent="0.35">
      <c r="A642" s="142" t="s">
        <v>6731</v>
      </c>
      <c r="B642" s="208" t="s">
        <v>6732</v>
      </c>
    </row>
    <row r="643" spans="1:2" x14ac:dyDescent="0.35">
      <c r="A643" s="142" t="s">
        <v>263</v>
      </c>
      <c r="B643" s="208" t="s">
        <v>6733</v>
      </c>
    </row>
    <row r="644" spans="1:2" x14ac:dyDescent="0.35">
      <c r="A644" s="142" t="s">
        <v>1106</v>
      </c>
      <c r="B644" s="208" t="s">
        <v>6734</v>
      </c>
    </row>
    <row r="645" spans="1:2" x14ac:dyDescent="0.35">
      <c r="A645" s="142" t="s">
        <v>6735</v>
      </c>
      <c r="B645" s="208" t="s">
        <v>6736</v>
      </c>
    </row>
    <row r="646" spans="1:2" x14ac:dyDescent="0.35">
      <c r="A646" s="142" t="s">
        <v>6737</v>
      </c>
      <c r="B646" s="208" t="s">
        <v>6738</v>
      </c>
    </row>
    <row r="647" spans="1:2" x14ac:dyDescent="0.35">
      <c r="A647" s="142" t="s">
        <v>2041</v>
      </c>
      <c r="B647" s="208" t="s">
        <v>6739</v>
      </c>
    </row>
    <row r="648" spans="1:2" x14ac:dyDescent="0.35">
      <c r="A648" s="142" t="s">
        <v>2023</v>
      </c>
      <c r="B648" s="208" t="s">
        <v>6740</v>
      </c>
    </row>
    <row r="649" spans="1:2" x14ac:dyDescent="0.35">
      <c r="A649" s="142" t="s">
        <v>1136</v>
      </c>
      <c r="B649" s="208" t="s">
        <v>6741</v>
      </c>
    </row>
    <row r="650" spans="1:2" x14ac:dyDescent="0.35">
      <c r="A650" s="142" t="s">
        <v>6742</v>
      </c>
      <c r="B650" s="208" t="s">
        <v>6743</v>
      </c>
    </row>
    <row r="651" spans="1:2" x14ac:dyDescent="0.35">
      <c r="A651" s="142" t="s">
        <v>1081</v>
      </c>
      <c r="B651" s="208" t="s">
        <v>6744</v>
      </c>
    </row>
    <row r="652" spans="1:2" x14ac:dyDescent="0.35">
      <c r="A652" s="142" t="s">
        <v>6745</v>
      </c>
      <c r="B652" s="208" t="s">
        <v>6746</v>
      </c>
    </row>
    <row r="653" spans="1:2" x14ac:dyDescent="0.35">
      <c r="A653" s="142" t="s">
        <v>6747</v>
      </c>
      <c r="B653" s="208" t="s">
        <v>6748</v>
      </c>
    </row>
    <row r="654" spans="1:2" x14ac:dyDescent="0.35">
      <c r="A654" s="142" t="s">
        <v>6749</v>
      </c>
      <c r="B654" s="208" t="s">
        <v>6750</v>
      </c>
    </row>
    <row r="655" spans="1:2" x14ac:dyDescent="0.35">
      <c r="A655" s="142" t="s">
        <v>6751</v>
      </c>
      <c r="B655" s="208" t="s">
        <v>6752</v>
      </c>
    </row>
    <row r="656" spans="1:2" x14ac:dyDescent="0.35">
      <c r="A656" s="452" t="s">
        <v>2034</v>
      </c>
      <c r="B656" s="352" t="s">
        <v>9654</v>
      </c>
    </row>
    <row r="657" spans="1:2" x14ac:dyDescent="0.35">
      <c r="A657" s="142" t="s">
        <v>6753</v>
      </c>
      <c r="B657" s="208" t="s">
        <v>6754</v>
      </c>
    </row>
    <row r="658" spans="1:2" x14ac:dyDescent="0.35">
      <c r="A658" s="142" t="s">
        <v>6755</v>
      </c>
      <c r="B658" s="208" t="s">
        <v>6756</v>
      </c>
    </row>
    <row r="659" spans="1:2" x14ac:dyDescent="0.35">
      <c r="A659" s="142" t="s">
        <v>6757</v>
      </c>
      <c r="B659" s="208" t="s">
        <v>6758</v>
      </c>
    </row>
    <row r="660" spans="1:2" x14ac:dyDescent="0.35">
      <c r="A660" s="142" t="s">
        <v>6759</v>
      </c>
      <c r="B660" s="208" t="s">
        <v>6760</v>
      </c>
    </row>
    <row r="661" spans="1:2" x14ac:dyDescent="0.35">
      <c r="A661" s="142" t="s">
        <v>6761</v>
      </c>
      <c r="B661" s="208" t="s">
        <v>6762</v>
      </c>
    </row>
    <row r="662" spans="1:2" x14ac:dyDescent="0.35">
      <c r="A662" s="142" t="s">
        <v>6763</v>
      </c>
      <c r="B662" s="208" t="s">
        <v>6764</v>
      </c>
    </row>
    <row r="663" spans="1:2" x14ac:dyDescent="0.35">
      <c r="A663" s="515" t="s">
        <v>6765</v>
      </c>
      <c r="B663" s="505" t="s">
        <v>6766</v>
      </c>
    </row>
    <row r="664" spans="1:2" x14ac:dyDescent="0.35">
      <c r="A664" s="128" t="s">
        <v>6767</v>
      </c>
      <c r="B664" s="208" t="s">
        <v>6768</v>
      </c>
    </row>
    <row r="665" spans="1:2" x14ac:dyDescent="0.35">
      <c r="A665" s="142" t="s">
        <v>6769</v>
      </c>
      <c r="B665" s="208" t="s">
        <v>6770</v>
      </c>
    </row>
    <row r="666" spans="1:2" x14ac:dyDescent="0.35">
      <c r="A666" s="142" t="s">
        <v>6771</v>
      </c>
      <c r="B666" s="208" t="s">
        <v>6772</v>
      </c>
    </row>
    <row r="667" spans="1:2" x14ac:dyDescent="0.35">
      <c r="A667" s="142" t="s">
        <v>6773</v>
      </c>
      <c r="B667" s="208" t="s">
        <v>6774</v>
      </c>
    </row>
    <row r="668" spans="1:2" x14ac:dyDescent="0.35">
      <c r="A668" s="142" t="s">
        <v>6775</v>
      </c>
      <c r="B668" s="208" t="s">
        <v>6776</v>
      </c>
    </row>
    <row r="669" spans="1:2" x14ac:dyDescent="0.35">
      <c r="A669" s="142" t="s">
        <v>6777</v>
      </c>
      <c r="B669" s="208" t="s">
        <v>6778</v>
      </c>
    </row>
    <row r="670" spans="1:2" x14ac:dyDescent="0.35">
      <c r="A670" s="142" t="s">
        <v>6779</v>
      </c>
      <c r="B670" s="208" t="s">
        <v>6780</v>
      </c>
    </row>
    <row r="671" spans="1:2" x14ac:dyDescent="0.35">
      <c r="A671" s="142" t="s">
        <v>6781</v>
      </c>
      <c r="B671" s="208" t="s">
        <v>6782</v>
      </c>
    </row>
    <row r="672" spans="1:2" x14ac:dyDescent="0.35">
      <c r="A672" s="142" t="s">
        <v>6783</v>
      </c>
      <c r="B672" s="208" t="s">
        <v>6784</v>
      </c>
    </row>
    <row r="673" spans="1:2" x14ac:dyDescent="0.35">
      <c r="A673" s="142" t="s">
        <v>6785</v>
      </c>
      <c r="B673" s="208" t="s">
        <v>6786</v>
      </c>
    </row>
    <row r="674" spans="1:2" x14ac:dyDescent="0.35">
      <c r="A674" s="142" t="s">
        <v>6787</v>
      </c>
      <c r="B674" s="208" t="s">
        <v>6788</v>
      </c>
    </row>
    <row r="675" spans="1:2" x14ac:dyDescent="0.35">
      <c r="A675" s="142" t="s">
        <v>246</v>
      </c>
      <c r="B675" s="208" t="s">
        <v>6789</v>
      </c>
    </row>
    <row r="676" spans="1:2" x14ac:dyDescent="0.35">
      <c r="A676" s="142" t="s">
        <v>6790</v>
      </c>
      <c r="B676" s="208" t="s">
        <v>6791</v>
      </c>
    </row>
    <row r="677" spans="1:2" x14ac:dyDescent="0.35">
      <c r="A677" s="142" t="s">
        <v>6792</v>
      </c>
      <c r="B677" s="208" t="s">
        <v>6793</v>
      </c>
    </row>
    <row r="678" spans="1:2" x14ac:dyDescent="0.35">
      <c r="A678" s="142" t="s">
        <v>6794</v>
      </c>
      <c r="B678" s="208" t="s">
        <v>6795</v>
      </c>
    </row>
    <row r="679" spans="1:2" x14ac:dyDescent="0.35">
      <c r="A679" s="142" t="s">
        <v>6796</v>
      </c>
      <c r="B679" s="208" t="s">
        <v>6797</v>
      </c>
    </row>
    <row r="680" spans="1:2" x14ac:dyDescent="0.35">
      <c r="A680" s="142" t="s">
        <v>6798</v>
      </c>
      <c r="B680" s="208" t="s">
        <v>6799</v>
      </c>
    </row>
    <row r="681" spans="1:2" x14ac:dyDescent="0.35">
      <c r="A681" s="142" t="s">
        <v>804</v>
      </c>
      <c r="B681" s="208" t="s">
        <v>6800</v>
      </c>
    </row>
    <row r="682" spans="1:2" x14ac:dyDescent="0.35">
      <c r="A682" s="142" t="s">
        <v>806</v>
      </c>
      <c r="B682" s="208" t="s">
        <v>6801</v>
      </c>
    </row>
    <row r="683" spans="1:2" x14ac:dyDescent="0.35">
      <c r="A683" s="142" t="s">
        <v>6802</v>
      </c>
      <c r="B683" s="208" t="s">
        <v>6803</v>
      </c>
    </row>
    <row r="684" spans="1:2" x14ac:dyDescent="0.35">
      <c r="A684" s="142" t="s">
        <v>6804</v>
      </c>
      <c r="B684" s="208" t="s">
        <v>6805</v>
      </c>
    </row>
    <row r="685" spans="1:2" x14ac:dyDescent="0.35">
      <c r="A685" s="142" t="s">
        <v>6806</v>
      </c>
      <c r="B685" s="208" t="s">
        <v>6807</v>
      </c>
    </row>
    <row r="686" spans="1:2" x14ac:dyDescent="0.35">
      <c r="A686" s="142" t="s">
        <v>6808</v>
      </c>
      <c r="B686" s="208" t="s">
        <v>6809</v>
      </c>
    </row>
    <row r="687" spans="1:2" x14ac:dyDescent="0.35">
      <c r="A687" s="515" t="s">
        <v>6810</v>
      </c>
      <c r="B687" s="505" t="s">
        <v>6811</v>
      </c>
    </row>
    <row r="688" spans="1:2" x14ac:dyDescent="0.35">
      <c r="A688" s="142" t="s">
        <v>6812</v>
      </c>
      <c r="B688" s="208" t="s">
        <v>6813</v>
      </c>
    </row>
    <row r="689" spans="1:2" x14ac:dyDescent="0.35">
      <c r="A689" s="142" t="s">
        <v>6814</v>
      </c>
      <c r="B689" s="208" t="s">
        <v>6815</v>
      </c>
    </row>
    <row r="690" spans="1:2" x14ac:dyDescent="0.35">
      <c r="A690" s="142" t="s">
        <v>6816</v>
      </c>
      <c r="B690" s="208" t="s">
        <v>6817</v>
      </c>
    </row>
    <row r="691" spans="1:2" x14ac:dyDescent="0.35">
      <c r="A691" s="142" t="s">
        <v>6818</v>
      </c>
      <c r="B691" s="208" t="s">
        <v>6819</v>
      </c>
    </row>
    <row r="692" spans="1:2" x14ac:dyDescent="0.35">
      <c r="A692" s="142" t="s">
        <v>6820</v>
      </c>
      <c r="B692" s="208" t="s">
        <v>6821</v>
      </c>
    </row>
    <row r="693" spans="1:2" x14ac:dyDescent="0.35">
      <c r="A693" s="142" t="s">
        <v>6822</v>
      </c>
      <c r="B693" s="208" t="s">
        <v>6823</v>
      </c>
    </row>
    <row r="694" spans="1:2" x14ac:dyDescent="0.35">
      <c r="A694" s="142" t="s">
        <v>6824</v>
      </c>
      <c r="B694" s="208" t="s">
        <v>6825</v>
      </c>
    </row>
    <row r="695" spans="1:2" x14ac:dyDescent="0.35">
      <c r="A695" s="142" t="s">
        <v>6826</v>
      </c>
      <c r="B695" s="208" t="s">
        <v>6827</v>
      </c>
    </row>
    <row r="696" spans="1:2" x14ac:dyDescent="0.35">
      <c r="A696" s="142" t="s">
        <v>6828</v>
      </c>
      <c r="B696" s="208" t="s">
        <v>6829</v>
      </c>
    </row>
    <row r="697" spans="1:2" x14ac:dyDescent="0.35">
      <c r="A697" s="142" t="s">
        <v>6830</v>
      </c>
      <c r="B697" s="208" t="s">
        <v>6831</v>
      </c>
    </row>
    <row r="698" spans="1:2" x14ac:dyDescent="0.35">
      <c r="A698" s="142" t="s">
        <v>6832</v>
      </c>
      <c r="B698" s="208" t="s">
        <v>6833</v>
      </c>
    </row>
    <row r="699" spans="1:2" x14ac:dyDescent="0.35">
      <c r="A699" s="142" t="s">
        <v>6834</v>
      </c>
      <c r="B699" s="208" t="s">
        <v>6835</v>
      </c>
    </row>
    <row r="700" spans="1:2" x14ac:dyDescent="0.35">
      <c r="A700" s="142" t="s">
        <v>6836</v>
      </c>
      <c r="B700" s="208" t="s">
        <v>6837</v>
      </c>
    </row>
    <row r="701" spans="1:2" x14ac:dyDescent="0.35">
      <c r="A701" s="142" t="s">
        <v>6838</v>
      </c>
      <c r="B701" s="208" t="s">
        <v>6839</v>
      </c>
    </row>
    <row r="702" spans="1:2" x14ac:dyDescent="0.35">
      <c r="A702" s="142" t="s">
        <v>6840</v>
      </c>
      <c r="B702" s="208" t="s">
        <v>6841</v>
      </c>
    </row>
    <row r="703" spans="1:2" x14ac:dyDescent="0.35">
      <c r="A703" s="142" t="s">
        <v>6842</v>
      </c>
      <c r="B703" s="208" t="s">
        <v>6843</v>
      </c>
    </row>
    <row r="704" spans="1:2" x14ac:dyDescent="0.35">
      <c r="A704" s="142" t="s">
        <v>6844</v>
      </c>
      <c r="B704" s="208" t="s">
        <v>6845</v>
      </c>
    </row>
    <row r="705" spans="1:2" x14ac:dyDescent="0.35">
      <c r="A705" s="142" t="s">
        <v>6846</v>
      </c>
      <c r="B705" s="208" t="s">
        <v>6841</v>
      </c>
    </row>
    <row r="706" spans="1:2" x14ac:dyDescent="0.35">
      <c r="A706" s="142" t="s">
        <v>6847</v>
      </c>
      <c r="B706" s="208" t="s">
        <v>6843</v>
      </c>
    </row>
    <row r="707" spans="1:2" x14ac:dyDescent="0.35">
      <c r="A707" s="142" t="s">
        <v>6848</v>
      </c>
      <c r="B707" s="208" t="s">
        <v>6849</v>
      </c>
    </row>
    <row r="708" spans="1:2" x14ac:dyDescent="0.35">
      <c r="A708" s="128" t="s">
        <v>668</v>
      </c>
      <c r="B708" s="208" t="s">
        <v>6850</v>
      </c>
    </row>
    <row r="709" spans="1:2" x14ac:dyDescent="0.35">
      <c r="A709" s="128" t="s">
        <v>1077</v>
      </c>
      <c r="B709" s="208" t="s">
        <v>6851</v>
      </c>
    </row>
    <row r="710" spans="1:2" x14ac:dyDescent="0.35">
      <c r="A710" s="128" t="s">
        <v>1088</v>
      </c>
      <c r="B710" s="208" t="s">
        <v>6852</v>
      </c>
    </row>
    <row r="711" spans="1:2" x14ac:dyDescent="0.35">
      <c r="A711" s="128" t="s">
        <v>4396</v>
      </c>
      <c r="B711" s="73" t="s">
        <v>6853</v>
      </c>
    </row>
    <row r="712" spans="1:2" x14ac:dyDescent="0.35">
      <c r="A712" s="128" t="s">
        <v>4401</v>
      </c>
      <c r="B712" s="208" t="s">
        <v>6854</v>
      </c>
    </row>
    <row r="713" spans="1:2" x14ac:dyDescent="0.35">
      <c r="A713" s="128" t="s">
        <v>4404</v>
      </c>
      <c r="B713" s="73" t="s">
        <v>6855</v>
      </c>
    </row>
    <row r="714" spans="1:2" x14ac:dyDescent="0.35">
      <c r="A714" s="128" t="s">
        <v>4408</v>
      </c>
      <c r="B714" s="73" t="s">
        <v>6856</v>
      </c>
    </row>
    <row r="715" spans="1:2" x14ac:dyDescent="0.35">
      <c r="A715" s="128" t="s">
        <v>4410</v>
      </c>
      <c r="B715" s="73" t="s">
        <v>6857</v>
      </c>
    </row>
    <row r="716" spans="1:2" x14ac:dyDescent="0.35">
      <c r="A716" s="128" t="s">
        <v>4413</v>
      </c>
      <c r="B716" s="73" t="s">
        <v>6858</v>
      </c>
    </row>
    <row r="717" spans="1:2" x14ac:dyDescent="0.35">
      <c r="A717" s="128" t="s">
        <v>4231</v>
      </c>
      <c r="B717" s="208" t="s">
        <v>6859</v>
      </c>
    </row>
    <row r="718" spans="1:2" x14ac:dyDescent="0.35">
      <c r="A718" s="128" t="s">
        <v>4055</v>
      </c>
      <c r="B718" s="208" t="s">
        <v>6860</v>
      </c>
    </row>
    <row r="719" spans="1:2" x14ac:dyDescent="0.35">
      <c r="A719" s="128" t="s">
        <v>4063</v>
      </c>
      <c r="B719" s="208" t="s">
        <v>6861</v>
      </c>
    </row>
    <row r="720" spans="1:2" x14ac:dyDescent="0.35">
      <c r="A720" s="128" t="s">
        <v>3897</v>
      </c>
      <c r="B720" s="208" t="s">
        <v>6862</v>
      </c>
    </row>
    <row r="721" spans="1:2" x14ac:dyDescent="0.35">
      <c r="A721" s="128" t="s">
        <v>3371</v>
      </c>
      <c r="B721" s="208" t="s">
        <v>6022</v>
      </c>
    </row>
    <row r="722" spans="1:2" x14ac:dyDescent="0.35">
      <c r="A722" s="443" t="s">
        <v>3240</v>
      </c>
      <c r="B722" s="444" t="s">
        <v>6863</v>
      </c>
    </row>
    <row r="723" spans="1:2" x14ac:dyDescent="0.35">
      <c r="A723" s="443" t="s">
        <v>3242</v>
      </c>
      <c r="B723" s="444" t="s">
        <v>6864</v>
      </c>
    </row>
    <row r="724" spans="1:2" x14ac:dyDescent="0.35">
      <c r="A724" s="443" t="s">
        <v>3251</v>
      </c>
      <c r="B724" s="444" t="s">
        <v>6865</v>
      </c>
    </row>
    <row r="725" spans="1:2" x14ac:dyDescent="0.35">
      <c r="A725" s="142" t="s">
        <v>181</v>
      </c>
      <c r="B725" s="208" t="s">
        <v>6866</v>
      </c>
    </row>
    <row r="726" spans="1:2" x14ac:dyDescent="0.35">
      <c r="A726" s="142" t="s">
        <v>1119</v>
      </c>
      <c r="B726" s="208" t="s">
        <v>6867</v>
      </c>
    </row>
    <row r="727" spans="1:2" x14ac:dyDescent="0.35">
      <c r="A727" s="142" t="s">
        <v>492</v>
      </c>
      <c r="B727" s="208" t="s">
        <v>6868</v>
      </c>
    </row>
    <row r="728" spans="1:2" x14ac:dyDescent="0.35">
      <c r="A728" s="142" t="s">
        <v>500</v>
      </c>
      <c r="B728" s="208" t="s">
        <v>6869</v>
      </c>
    </row>
    <row r="729" spans="1:2" x14ac:dyDescent="0.35">
      <c r="A729" s="142" t="s">
        <v>458</v>
      </c>
      <c r="B729" s="208" t="s">
        <v>6870</v>
      </c>
    </row>
    <row r="730" spans="1:2" x14ac:dyDescent="0.35">
      <c r="A730" s="142" t="s">
        <v>460</v>
      </c>
      <c r="B730" s="208" t="s">
        <v>6871</v>
      </c>
    </row>
    <row r="731" spans="1:2" x14ac:dyDescent="0.35">
      <c r="A731" s="142" t="s">
        <v>6872</v>
      </c>
      <c r="B731" s="208" t="s">
        <v>6873</v>
      </c>
    </row>
    <row r="732" spans="1:2" x14ac:dyDescent="0.35">
      <c r="A732" s="142" t="s">
        <v>573</v>
      </c>
      <c r="B732" s="208" t="s">
        <v>6874</v>
      </c>
    </row>
    <row r="733" spans="1:2" x14ac:dyDescent="0.35">
      <c r="A733" s="142" t="s">
        <v>579</v>
      </c>
      <c r="B733" s="208" t="s">
        <v>6875</v>
      </c>
    </row>
    <row r="734" spans="1:2" x14ac:dyDescent="0.35">
      <c r="A734" s="142" t="s">
        <v>531</v>
      </c>
      <c r="B734" s="208" t="s">
        <v>6876</v>
      </c>
    </row>
    <row r="735" spans="1:2" x14ac:dyDescent="0.35">
      <c r="A735" s="142" t="s">
        <v>549</v>
      </c>
      <c r="B735" s="208" t="s">
        <v>6877</v>
      </c>
    </row>
    <row r="736" spans="1:2" x14ac:dyDescent="0.35">
      <c r="A736" s="142" t="s">
        <v>6878</v>
      </c>
      <c r="B736" s="208" t="s">
        <v>6879</v>
      </c>
    </row>
    <row r="737" spans="1:2" x14ac:dyDescent="0.35">
      <c r="A737" s="142" t="s">
        <v>558</v>
      </c>
      <c r="B737" s="208" t="s">
        <v>6880</v>
      </c>
    </row>
    <row r="738" spans="1:2" x14ac:dyDescent="0.35">
      <c r="A738" s="142" t="s">
        <v>6881</v>
      </c>
      <c r="B738" s="208" t="s">
        <v>6882</v>
      </c>
    </row>
    <row r="739" spans="1:2" x14ac:dyDescent="0.35">
      <c r="A739" s="142" t="s">
        <v>6883</v>
      </c>
      <c r="B739" s="208" t="s">
        <v>6884</v>
      </c>
    </row>
    <row r="740" spans="1:2" x14ac:dyDescent="0.35">
      <c r="A740" s="142" t="s">
        <v>6885</v>
      </c>
      <c r="B740" s="208" t="s">
        <v>6886</v>
      </c>
    </row>
    <row r="741" spans="1:2" x14ac:dyDescent="0.35">
      <c r="A741" s="142" t="s">
        <v>6887</v>
      </c>
      <c r="B741" s="208" t="s">
        <v>6888</v>
      </c>
    </row>
    <row r="742" spans="1:2" x14ac:dyDescent="0.35">
      <c r="A742" s="142" t="s">
        <v>194</v>
      </c>
      <c r="B742" s="208" t="s">
        <v>6889</v>
      </c>
    </row>
    <row r="743" spans="1:2" x14ac:dyDescent="0.35">
      <c r="A743" s="142" t="s">
        <v>288</v>
      </c>
      <c r="B743" s="208" t="s">
        <v>6890</v>
      </c>
    </row>
    <row r="744" spans="1:2" x14ac:dyDescent="0.35">
      <c r="A744" s="142" t="s">
        <v>295</v>
      </c>
      <c r="B744" s="208" t="s">
        <v>6891</v>
      </c>
    </row>
    <row r="745" spans="1:2" x14ac:dyDescent="0.35">
      <c r="A745" s="142" t="s">
        <v>255</v>
      </c>
      <c r="B745" s="208" t="s">
        <v>6892</v>
      </c>
    </row>
    <row r="746" spans="1:2" x14ac:dyDescent="0.35">
      <c r="A746" s="142" t="s">
        <v>257</v>
      </c>
      <c r="B746" s="208" t="s">
        <v>6893</v>
      </c>
    </row>
    <row r="747" spans="1:2" x14ac:dyDescent="0.35">
      <c r="A747" s="142" t="s">
        <v>381</v>
      </c>
      <c r="B747" s="208" t="s">
        <v>6894</v>
      </c>
    </row>
    <row r="748" spans="1:2" x14ac:dyDescent="0.35">
      <c r="A748" s="142" t="s">
        <v>388</v>
      </c>
      <c r="B748" s="208" t="s">
        <v>6895</v>
      </c>
    </row>
    <row r="749" spans="1:2" x14ac:dyDescent="0.35">
      <c r="A749" s="142" t="s">
        <v>6896</v>
      </c>
      <c r="B749" s="208" t="s">
        <v>6897</v>
      </c>
    </row>
    <row r="750" spans="1:2" x14ac:dyDescent="0.35">
      <c r="A750" s="142" t="s">
        <v>360</v>
      </c>
      <c r="B750" s="208" t="s">
        <v>6898</v>
      </c>
    </row>
    <row r="751" spans="1:2" x14ac:dyDescent="0.35">
      <c r="A751" s="142" t="s">
        <v>372</v>
      </c>
      <c r="B751" s="208" t="s">
        <v>6899</v>
      </c>
    </row>
    <row r="752" spans="1:2" x14ac:dyDescent="0.35">
      <c r="A752" s="142" t="s">
        <v>6900</v>
      </c>
      <c r="B752" s="208" t="s">
        <v>6901</v>
      </c>
    </row>
    <row r="753" spans="1:2" x14ac:dyDescent="0.35">
      <c r="A753" s="142" t="s">
        <v>306</v>
      </c>
      <c r="B753" s="208" t="s">
        <v>6902</v>
      </c>
    </row>
    <row r="754" spans="1:2" x14ac:dyDescent="0.35">
      <c r="A754" s="142" t="s">
        <v>316</v>
      </c>
      <c r="B754" s="208" t="s">
        <v>6903</v>
      </c>
    </row>
    <row r="755" spans="1:2" x14ac:dyDescent="0.35">
      <c r="A755" s="142" t="s">
        <v>6904</v>
      </c>
      <c r="B755" s="208" t="s">
        <v>6905</v>
      </c>
    </row>
    <row r="756" spans="1:2" x14ac:dyDescent="0.35">
      <c r="A756" s="142" t="s">
        <v>6906</v>
      </c>
      <c r="B756" s="208" t="s">
        <v>6907</v>
      </c>
    </row>
    <row r="757" spans="1:2" x14ac:dyDescent="0.35">
      <c r="A757" s="142" t="s">
        <v>6908</v>
      </c>
      <c r="B757" s="208" t="s">
        <v>6909</v>
      </c>
    </row>
    <row r="758" spans="1:2" x14ac:dyDescent="0.35">
      <c r="A758" s="142" t="s">
        <v>6910</v>
      </c>
      <c r="B758" s="208" t="s">
        <v>6911</v>
      </c>
    </row>
    <row r="759" spans="1:2" x14ac:dyDescent="0.35">
      <c r="A759" s="142" t="s">
        <v>6912</v>
      </c>
      <c r="B759" s="208" t="s">
        <v>6913</v>
      </c>
    </row>
    <row r="760" spans="1:2" x14ac:dyDescent="0.35">
      <c r="A760" s="142" t="s">
        <v>3395</v>
      </c>
      <c r="B760" s="208" t="s">
        <v>6914</v>
      </c>
    </row>
    <row r="761" spans="1:2" x14ac:dyDescent="0.35">
      <c r="A761" s="142" t="s">
        <v>3391</v>
      </c>
      <c r="B761" s="208" t="s">
        <v>6915</v>
      </c>
    </row>
    <row r="762" spans="1:2" x14ac:dyDescent="0.35">
      <c r="A762" s="142" t="s">
        <v>3397</v>
      </c>
      <c r="B762" s="208" t="s">
        <v>6916</v>
      </c>
    </row>
    <row r="763" spans="1:2" x14ac:dyDescent="0.35">
      <c r="A763" s="128" t="s">
        <v>1758</v>
      </c>
      <c r="B763" s="208" t="s">
        <v>6917</v>
      </c>
    </row>
    <row r="764" spans="1:2" x14ac:dyDescent="0.35">
      <c r="A764" s="142" t="s">
        <v>1569</v>
      </c>
      <c r="B764" s="208" t="s">
        <v>6918</v>
      </c>
    </row>
    <row r="765" spans="1:2" x14ac:dyDescent="0.35">
      <c r="A765" s="142" t="s">
        <v>1805</v>
      </c>
      <c r="B765" s="208" t="s">
        <v>6919</v>
      </c>
    </row>
    <row r="766" spans="1:2" x14ac:dyDescent="0.35">
      <c r="A766" s="142" t="s">
        <v>1643</v>
      </c>
      <c r="B766" s="208" t="s">
        <v>6920</v>
      </c>
    </row>
    <row r="767" spans="1:2" x14ac:dyDescent="0.35">
      <c r="A767" s="142" t="s">
        <v>3705</v>
      </c>
      <c r="B767" s="208" t="s">
        <v>6921</v>
      </c>
    </row>
    <row r="768" spans="1:2" x14ac:dyDescent="0.35">
      <c r="A768" s="142" t="s">
        <v>1645</v>
      </c>
      <c r="B768" s="208" t="s">
        <v>6922</v>
      </c>
    </row>
    <row r="769" spans="1:2" x14ac:dyDescent="0.35">
      <c r="A769" s="142" t="s">
        <v>6923</v>
      </c>
      <c r="B769" s="208" t="s">
        <v>6924</v>
      </c>
    </row>
    <row r="770" spans="1:2" x14ac:dyDescent="0.35">
      <c r="A770" s="142" t="s">
        <v>6925</v>
      </c>
      <c r="B770" s="208" t="s">
        <v>6926</v>
      </c>
    </row>
    <row r="771" spans="1:2" x14ac:dyDescent="0.35">
      <c r="A771" s="142" t="s">
        <v>6927</v>
      </c>
      <c r="B771" s="208" t="s">
        <v>6928</v>
      </c>
    </row>
    <row r="772" spans="1:2" x14ac:dyDescent="0.35">
      <c r="A772" s="142" t="s">
        <v>6929</v>
      </c>
      <c r="B772" s="208" t="s">
        <v>6930</v>
      </c>
    </row>
    <row r="773" spans="1:2" x14ac:dyDescent="0.35">
      <c r="A773" s="142" t="s">
        <v>6931</v>
      </c>
      <c r="B773" s="208" t="s">
        <v>6932</v>
      </c>
    </row>
    <row r="774" spans="1:2" x14ac:dyDescent="0.35">
      <c r="A774" s="142" t="s">
        <v>1846</v>
      </c>
      <c r="B774" s="208" t="s">
        <v>6933</v>
      </c>
    </row>
    <row r="775" spans="1:2" x14ac:dyDescent="0.35">
      <c r="A775" s="142" t="s">
        <v>6934</v>
      </c>
      <c r="B775" s="208" t="s">
        <v>6935</v>
      </c>
    </row>
    <row r="776" spans="1:2" x14ac:dyDescent="0.35">
      <c r="A776" s="142" t="s">
        <v>6936</v>
      </c>
      <c r="B776" s="208" t="s">
        <v>6937</v>
      </c>
    </row>
    <row r="777" spans="1:2" x14ac:dyDescent="0.35">
      <c r="A777" s="142" t="s">
        <v>6938</v>
      </c>
      <c r="B777" s="208" t="s">
        <v>6939</v>
      </c>
    </row>
    <row r="778" spans="1:2" x14ac:dyDescent="0.35">
      <c r="A778" s="142" t="s">
        <v>6940</v>
      </c>
      <c r="B778" s="208" t="s">
        <v>6941</v>
      </c>
    </row>
    <row r="779" spans="1:2" x14ac:dyDescent="0.35">
      <c r="A779" s="142" t="s">
        <v>6942</v>
      </c>
      <c r="B779" s="208" t="s">
        <v>6943</v>
      </c>
    </row>
    <row r="780" spans="1:2" x14ac:dyDescent="0.35">
      <c r="A780" s="142" t="s">
        <v>6944</v>
      </c>
      <c r="B780" s="208" t="s">
        <v>6945</v>
      </c>
    </row>
    <row r="781" spans="1:2" x14ac:dyDescent="0.35">
      <c r="A781" s="142" t="s">
        <v>6946</v>
      </c>
      <c r="B781" s="208" t="s">
        <v>6947</v>
      </c>
    </row>
    <row r="782" spans="1:2" x14ac:dyDescent="0.35">
      <c r="A782" s="142" t="s">
        <v>6948</v>
      </c>
      <c r="B782" s="208" t="s">
        <v>6949</v>
      </c>
    </row>
    <row r="783" spans="1:2" x14ac:dyDescent="0.35">
      <c r="A783" s="142" t="s">
        <v>556</v>
      </c>
      <c r="B783" s="208" t="s">
        <v>6950</v>
      </c>
    </row>
    <row r="784" spans="1:2" x14ac:dyDescent="0.35">
      <c r="A784" s="142" t="s">
        <v>6951</v>
      </c>
      <c r="B784" s="208" t="s">
        <v>6952</v>
      </c>
    </row>
    <row r="785" spans="1:2" x14ac:dyDescent="0.35">
      <c r="A785" s="142" t="s">
        <v>358</v>
      </c>
      <c r="B785" s="208" t="s">
        <v>6953</v>
      </c>
    </row>
    <row r="786" spans="1:2" x14ac:dyDescent="0.35">
      <c r="A786" s="142" t="s">
        <v>6954</v>
      </c>
      <c r="B786" s="208" t="s">
        <v>6955</v>
      </c>
    </row>
    <row r="787" spans="1:2" x14ac:dyDescent="0.35">
      <c r="A787" s="142" t="s">
        <v>1037</v>
      </c>
      <c r="B787" s="208" t="s">
        <v>6956</v>
      </c>
    </row>
    <row r="788" spans="1:2" x14ac:dyDescent="0.35">
      <c r="A788" s="142" t="s">
        <v>6957</v>
      </c>
      <c r="B788" s="208" t="s">
        <v>6958</v>
      </c>
    </row>
    <row r="789" spans="1:2" x14ac:dyDescent="0.35">
      <c r="A789" s="142" t="s">
        <v>6959</v>
      </c>
      <c r="B789" s="208" t="s">
        <v>6960</v>
      </c>
    </row>
    <row r="790" spans="1:2" x14ac:dyDescent="0.35">
      <c r="A790" s="142" t="s">
        <v>6961</v>
      </c>
      <c r="B790" s="208" t="s">
        <v>6962</v>
      </c>
    </row>
    <row r="791" spans="1:2" x14ac:dyDescent="0.35">
      <c r="A791" s="142" t="s">
        <v>505</v>
      </c>
      <c r="B791" s="208" t="s">
        <v>6886</v>
      </c>
    </row>
    <row r="792" spans="1:2" x14ac:dyDescent="0.35">
      <c r="A792" s="142" t="s">
        <v>513</v>
      </c>
      <c r="B792" s="208" t="s">
        <v>6963</v>
      </c>
    </row>
    <row r="793" spans="1:2" x14ac:dyDescent="0.35">
      <c r="A793" s="142" t="s">
        <v>304</v>
      </c>
      <c r="B793" s="208" t="s">
        <v>6964</v>
      </c>
    </row>
    <row r="794" spans="1:2" x14ac:dyDescent="0.35">
      <c r="A794" s="142" t="s">
        <v>6965</v>
      </c>
      <c r="B794" s="208" t="s">
        <v>6966</v>
      </c>
    </row>
    <row r="795" spans="1:2" x14ac:dyDescent="0.35">
      <c r="A795" s="142" t="s">
        <v>628</v>
      </c>
      <c r="B795" s="208" t="s">
        <v>6967</v>
      </c>
    </row>
    <row r="796" spans="1:2" x14ac:dyDescent="0.35">
      <c r="A796" s="142" t="s">
        <v>6968</v>
      </c>
      <c r="B796" s="208" t="s">
        <v>6969</v>
      </c>
    </row>
    <row r="797" spans="1:2" x14ac:dyDescent="0.35">
      <c r="A797" s="142" t="s">
        <v>6970</v>
      </c>
      <c r="B797" s="208" t="s">
        <v>6971</v>
      </c>
    </row>
    <row r="798" spans="1:2" x14ac:dyDescent="0.35">
      <c r="A798" s="142" t="s">
        <v>1235</v>
      </c>
      <c r="B798" s="208" t="s">
        <v>6972</v>
      </c>
    </row>
    <row r="799" spans="1:2" x14ac:dyDescent="0.35">
      <c r="A799" s="142" t="s">
        <v>1237</v>
      </c>
      <c r="B799" s="208" t="s">
        <v>6973</v>
      </c>
    </row>
    <row r="800" spans="1:2" x14ac:dyDescent="0.35">
      <c r="A800" s="142" t="s">
        <v>6974</v>
      </c>
      <c r="B800" s="208" t="s">
        <v>6975</v>
      </c>
    </row>
    <row r="801" spans="1:2" x14ac:dyDescent="0.35">
      <c r="A801" s="142" t="s">
        <v>6976</v>
      </c>
      <c r="B801" s="208" t="s">
        <v>6977</v>
      </c>
    </row>
    <row r="802" spans="1:2" x14ac:dyDescent="0.35">
      <c r="A802" s="142" t="s">
        <v>201</v>
      </c>
      <c r="B802" s="208" t="s">
        <v>6978</v>
      </c>
    </row>
    <row r="803" spans="1:2" x14ac:dyDescent="0.35">
      <c r="A803" s="142" t="s">
        <v>455</v>
      </c>
      <c r="B803" s="208" t="s">
        <v>6979</v>
      </c>
    </row>
    <row r="804" spans="1:2" x14ac:dyDescent="0.35">
      <c r="A804" s="142" t="s">
        <v>457</v>
      </c>
      <c r="B804" s="208" t="s">
        <v>6980</v>
      </c>
    </row>
    <row r="805" spans="1:2" x14ac:dyDescent="0.35">
      <c r="A805" s="142" t="s">
        <v>6981</v>
      </c>
      <c r="B805" s="208" t="s">
        <v>6982</v>
      </c>
    </row>
    <row r="806" spans="1:2" x14ac:dyDescent="0.35">
      <c r="A806" s="142" t="s">
        <v>6983</v>
      </c>
      <c r="B806" s="208" t="s">
        <v>6984</v>
      </c>
    </row>
    <row r="807" spans="1:2" x14ac:dyDescent="0.35">
      <c r="A807" s="142" t="s">
        <v>6985</v>
      </c>
      <c r="B807" s="208" t="s">
        <v>6986</v>
      </c>
    </row>
    <row r="808" spans="1:2" x14ac:dyDescent="0.35">
      <c r="A808" s="142" t="s">
        <v>6987</v>
      </c>
      <c r="B808" s="208" t="s">
        <v>6988</v>
      </c>
    </row>
    <row r="809" spans="1:2" x14ac:dyDescent="0.35">
      <c r="A809" s="142" t="s">
        <v>508</v>
      </c>
      <c r="B809" s="208" t="s">
        <v>6989</v>
      </c>
    </row>
    <row r="810" spans="1:2" x14ac:dyDescent="0.35">
      <c r="A810" s="142" t="s">
        <v>6990</v>
      </c>
      <c r="B810" s="208" t="s">
        <v>6991</v>
      </c>
    </row>
    <row r="811" spans="1:2" x14ac:dyDescent="0.35">
      <c r="A811" s="142" t="s">
        <v>511</v>
      </c>
      <c r="B811" s="208" t="s">
        <v>6992</v>
      </c>
    </row>
    <row r="812" spans="1:2" x14ac:dyDescent="0.35">
      <c r="A812" s="142" t="s">
        <v>6993</v>
      </c>
      <c r="B812" s="208" t="s">
        <v>6994</v>
      </c>
    </row>
    <row r="813" spans="1:2" x14ac:dyDescent="0.35">
      <c r="A813" s="142" t="s">
        <v>516</v>
      </c>
      <c r="B813" s="208" t="s">
        <v>6995</v>
      </c>
    </row>
    <row r="814" spans="1:2" x14ac:dyDescent="0.35">
      <c r="A814" s="142" t="s">
        <v>333</v>
      </c>
      <c r="B814" s="208" t="s">
        <v>6996</v>
      </c>
    </row>
    <row r="815" spans="1:2" x14ac:dyDescent="0.35">
      <c r="A815" s="142" t="s">
        <v>335</v>
      </c>
      <c r="B815" s="208" t="s">
        <v>6997</v>
      </c>
    </row>
    <row r="816" spans="1:2" x14ac:dyDescent="0.35">
      <c r="A816" s="142" t="s">
        <v>338</v>
      </c>
      <c r="B816" s="208" t="s">
        <v>6998</v>
      </c>
    </row>
    <row r="817" spans="1:2" x14ac:dyDescent="0.35">
      <c r="A817" s="142" t="s">
        <v>340</v>
      </c>
      <c r="B817" s="208" t="s">
        <v>6999</v>
      </c>
    </row>
    <row r="818" spans="1:2" x14ac:dyDescent="0.35">
      <c r="A818" s="142" t="s">
        <v>7000</v>
      </c>
      <c r="B818" s="208" t="s">
        <v>7001</v>
      </c>
    </row>
    <row r="819" spans="1:2" x14ac:dyDescent="0.35">
      <c r="A819" s="142" t="s">
        <v>349</v>
      </c>
      <c r="B819" s="208" t="s">
        <v>7002</v>
      </c>
    </row>
    <row r="820" spans="1:2" x14ac:dyDescent="0.35">
      <c r="A820" s="142" t="s">
        <v>564</v>
      </c>
      <c r="B820" s="208" t="s">
        <v>7003</v>
      </c>
    </row>
    <row r="821" spans="1:2" x14ac:dyDescent="0.35">
      <c r="A821" s="142" t="s">
        <v>565</v>
      </c>
      <c r="B821" s="208" t="s">
        <v>7004</v>
      </c>
    </row>
    <row r="822" spans="1:2" x14ac:dyDescent="0.35">
      <c r="A822" s="142" t="s">
        <v>569</v>
      </c>
      <c r="B822" s="208" t="s">
        <v>7005</v>
      </c>
    </row>
    <row r="823" spans="1:2" x14ac:dyDescent="0.35">
      <c r="A823" s="142" t="s">
        <v>570</v>
      </c>
      <c r="B823" s="208" t="s">
        <v>7006</v>
      </c>
    </row>
    <row r="824" spans="1:2" x14ac:dyDescent="0.35">
      <c r="A824" s="142" t="s">
        <v>7007</v>
      </c>
      <c r="B824" s="208" t="s">
        <v>7008</v>
      </c>
    </row>
    <row r="825" spans="1:2" x14ac:dyDescent="0.35">
      <c r="A825" s="142" t="s">
        <v>554</v>
      </c>
      <c r="B825" s="208" t="s">
        <v>7009</v>
      </c>
    </row>
    <row r="826" spans="1:2" x14ac:dyDescent="0.35">
      <c r="A826" s="142" t="s">
        <v>7010</v>
      </c>
      <c r="B826" s="208" t="s">
        <v>7011</v>
      </c>
    </row>
    <row r="827" spans="1:2" x14ac:dyDescent="0.35">
      <c r="A827" s="142" t="s">
        <v>7012</v>
      </c>
      <c r="B827" s="208" t="s">
        <v>7013</v>
      </c>
    </row>
    <row r="828" spans="1:2" x14ac:dyDescent="0.35">
      <c r="A828" s="142" t="s">
        <v>577</v>
      </c>
      <c r="B828" s="208" t="s">
        <v>7014</v>
      </c>
    </row>
    <row r="829" spans="1:2" x14ac:dyDescent="0.35">
      <c r="A829" s="142" t="s">
        <v>7015</v>
      </c>
      <c r="B829" s="208" t="s">
        <v>7016</v>
      </c>
    </row>
    <row r="830" spans="1:2" x14ac:dyDescent="0.35">
      <c r="A830" s="142" t="s">
        <v>583</v>
      </c>
      <c r="B830" s="208" t="s">
        <v>7017</v>
      </c>
    </row>
    <row r="831" spans="1:2" x14ac:dyDescent="0.35">
      <c r="A831" s="142" t="s">
        <v>7018</v>
      </c>
      <c r="B831" s="208" t="s">
        <v>7019</v>
      </c>
    </row>
    <row r="832" spans="1:2" x14ac:dyDescent="0.35">
      <c r="A832" s="142" t="s">
        <v>7020</v>
      </c>
      <c r="B832" s="208" t="s">
        <v>7021</v>
      </c>
    </row>
    <row r="833" spans="1:2" x14ac:dyDescent="0.35">
      <c r="A833" s="142" t="s">
        <v>7022</v>
      </c>
      <c r="B833" s="208" t="s">
        <v>7023</v>
      </c>
    </row>
    <row r="834" spans="1:2" x14ac:dyDescent="0.35">
      <c r="A834" s="142" t="s">
        <v>588</v>
      </c>
      <c r="B834" s="208" t="s">
        <v>7024</v>
      </c>
    </row>
    <row r="835" spans="1:2" x14ac:dyDescent="0.35">
      <c r="A835" s="142" t="s">
        <v>7025</v>
      </c>
      <c r="B835" s="208" t="s">
        <v>7026</v>
      </c>
    </row>
    <row r="836" spans="1:2" x14ac:dyDescent="0.35">
      <c r="A836" s="142" t="s">
        <v>593</v>
      </c>
      <c r="B836" s="208" t="s">
        <v>7027</v>
      </c>
    </row>
    <row r="837" spans="1:2" x14ac:dyDescent="0.35">
      <c r="A837" s="142" t="s">
        <v>7028</v>
      </c>
      <c r="B837" s="208" t="s">
        <v>7029</v>
      </c>
    </row>
    <row r="838" spans="1:2" x14ac:dyDescent="0.35">
      <c r="A838" s="142" t="s">
        <v>413</v>
      </c>
      <c r="B838" s="208" t="s">
        <v>7030</v>
      </c>
    </row>
    <row r="839" spans="1:2" x14ac:dyDescent="0.35">
      <c r="A839" s="142" t="s">
        <v>420</v>
      </c>
      <c r="B839" s="208" t="s">
        <v>7031</v>
      </c>
    </row>
    <row r="840" spans="1:2" x14ac:dyDescent="0.35">
      <c r="A840" s="142" t="s">
        <v>7032</v>
      </c>
      <c r="B840" s="208" t="s">
        <v>7033</v>
      </c>
    </row>
    <row r="841" spans="1:2" x14ac:dyDescent="0.35">
      <c r="A841" s="142" t="s">
        <v>7034</v>
      </c>
      <c r="B841" s="208" t="s">
        <v>7035</v>
      </c>
    </row>
    <row r="842" spans="1:2" x14ac:dyDescent="0.35">
      <c r="A842" s="142" t="s">
        <v>407</v>
      </c>
      <c r="B842" s="208" t="s">
        <v>7036</v>
      </c>
    </row>
    <row r="843" spans="1:2" x14ac:dyDescent="0.35">
      <c r="A843" s="142" t="s">
        <v>7037</v>
      </c>
      <c r="B843" s="208" t="s">
        <v>7038</v>
      </c>
    </row>
    <row r="844" spans="1:2" x14ac:dyDescent="0.35">
      <c r="A844" s="142" t="s">
        <v>418</v>
      </c>
      <c r="B844" s="208" t="s">
        <v>7039</v>
      </c>
    </row>
    <row r="845" spans="1:2" x14ac:dyDescent="0.35">
      <c r="A845" s="142" t="s">
        <v>423</v>
      </c>
      <c r="B845" s="208" t="s">
        <v>7040</v>
      </c>
    </row>
    <row r="846" spans="1:2" x14ac:dyDescent="0.35">
      <c r="A846" s="142" t="s">
        <v>251</v>
      </c>
      <c r="B846" s="208" t="s">
        <v>7041</v>
      </c>
    </row>
    <row r="847" spans="1:2" x14ac:dyDescent="0.35">
      <c r="A847" s="142" t="s">
        <v>253</v>
      </c>
      <c r="B847" s="208" t="s">
        <v>7042</v>
      </c>
    </row>
    <row r="848" spans="1:2" x14ac:dyDescent="0.35">
      <c r="A848" s="142" t="s">
        <v>7043</v>
      </c>
      <c r="B848" s="208" t="s">
        <v>7044</v>
      </c>
    </row>
    <row r="849" spans="1:2" x14ac:dyDescent="0.35">
      <c r="A849" s="142" t="s">
        <v>7045</v>
      </c>
      <c r="B849" s="208" t="s">
        <v>7046</v>
      </c>
    </row>
    <row r="850" spans="1:2" x14ac:dyDescent="0.35">
      <c r="A850" s="142" t="s">
        <v>7047</v>
      </c>
      <c r="B850" s="208" t="s">
        <v>7046</v>
      </c>
    </row>
    <row r="851" spans="1:2" x14ac:dyDescent="0.35">
      <c r="A851" s="142" t="s">
        <v>311</v>
      </c>
      <c r="B851" s="208" t="s">
        <v>7048</v>
      </c>
    </row>
    <row r="852" spans="1:2" x14ac:dyDescent="0.35">
      <c r="A852" s="142" t="s">
        <v>7049</v>
      </c>
      <c r="B852" s="208" t="s">
        <v>7050</v>
      </c>
    </row>
    <row r="853" spans="1:2" x14ac:dyDescent="0.35">
      <c r="A853" s="142" t="s">
        <v>314</v>
      </c>
      <c r="B853" s="208" t="s">
        <v>7051</v>
      </c>
    </row>
    <row r="854" spans="1:2" x14ac:dyDescent="0.35">
      <c r="A854" s="142" t="s">
        <v>7052</v>
      </c>
      <c r="B854" s="208" t="s">
        <v>7053</v>
      </c>
    </row>
    <row r="855" spans="1:2" x14ac:dyDescent="0.35">
      <c r="A855" s="142" t="s">
        <v>319</v>
      </c>
      <c r="B855" s="208" t="s">
        <v>7054</v>
      </c>
    </row>
    <row r="856" spans="1:2" x14ac:dyDescent="0.35">
      <c r="A856" s="142" t="s">
        <v>368</v>
      </c>
      <c r="B856" s="208" t="s">
        <v>7055</v>
      </c>
    </row>
    <row r="857" spans="1:2" x14ac:dyDescent="0.35">
      <c r="A857" s="142" t="s">
        <v>370</v>
      </c>
      <c r="B857" s="208" t="s">
        <v>7056</v>
      </c>
    </row>
    <row r="858" spans="1:2" x14ac:dyDescent="0.35">
      <c r="A858" s="142" t="s">
        <v>375</v>
      </c>
      <c r="B858" s="208" t="s">
        <v>7057</v>
      </c>
    </row>
    <row r="859" spans="1:2" x14ac:dyDescent="0.35">
      <c r="A859" s="142" t="s">
        <v>377</v>
      </c>
      <c r="B859" s="208" t="s">
        <v>7058</v>
      </c>
    </row>
    <row r="860" spans="1:2" x14ac:dyDescent="0.35">
      <c r="A860" s="142" t="s">
        <v>356</v>
      </c>
      <c r="B860" s="208" t="s">
        <v>7059</v>
      </c>
    </row>
    <row r="861" spans="1:2" x14ac:dyDescent="0.35">
      <c r="A861" s="142" t="s">
        <v>7060</v>
      </c>
      <c r="B861" s="208" t="s">
        <v>7061</v>
      </c>
    </row>
    <row r="862" spans="1:2" x14ac:dyDescent="0.35">
      <c r="A862" s="142" t="s">
        <v>7062</v>
      </c>
      <c r="B862" s="208" t="s">
        <v>7063</v>
      </c>
    </row>
    <row r="863" spans="1:2" x14ac:dyDescent="0.35">
      <c r="A863" s="142" t="s">
        <v>386</v>
      </c>
      <c r="B863" s="208" t="s">
        <v>7064</v>
      </c>
    </row>
    <row r="864" spans="1:2" x14ac:dyDescent="0.35">
      <c r="A864" s="142" t="s">
        <v>7065</v>
      </c>
      <c r="B864" s="208" t="s">
        <v>7066</v>
      </c>
    </row>
    <row r="865" spans="1:2" x14ac:dyDescent="0.35">
      <c r="A865" s="142" t="s">
        <v>392</v>
      </c>
      <c r="B865" s="208" t="s">
        <v>7067</v>
      </c>
    </row>
    <row r="866" spans="1:2" x14ac:dyDescent="0.35">
      <c r="A866" s="142" t="s">
        <v>7068</v>
      </c>
      <c r="B866" s="208" t="s">
        <v>7069</v>
      </c>
    </row>
    <row r="867" spans="1:2" x14ac:dyDescent="0.35">
      <c r="A867" s="142" t="s">
        <v>7070</v>
      </c>
      <c r="B867" s="208" t="s">
        <v>7071</v>
      </c>
    </row>
    <row r="868" spans="1:2" x14ac:dyDescent="0.35">
      <c r="A868" s="142" t="s">
        <v>7072</v>
      </c>
      <c r="B868" s="208" t="s">
        <v>7073</v>
      </c>
    </row>
    <row r="869" spans="1:2" x14ac:dyDescent="0.35">
      <c r="A869" s="142" t="s">
        <v>397</v>
      </c>
      <c r="B869" s="208" t="s">
        <v>7074</v>
      </c>
    </row>
    <row r="870" spans="1:2" x14ac:dyDescent="0.35">
      <c r="A870" s="142" t="s">
        <v>7075</v>
      </c>
      <c r="B870" s="208" t="s">
        <v>7076</v>
      </c>
    </row>
    <row r="871" spans="1:2" x14ac:dyDescent="0.35">
      <c r="A871" s="142" t="s">
        <v>402</v>
      </c>
      <c r="B871" s="208" t="s">
        <v>7077</v>
      </c>
    </row>
    <row r="872" spans="1:2" x14ac:dyDescent="0.35">
      <c r="A872" s="142" t="s">
        <v>409</v>
      </c>
      <c r="B872" s="208" t="s">
        <v>7078</v>
      </c>
    </row>
    <row r="873" spans="1:2" x14ac:dyDescent="0.35">
      <c r="A873" s="142" t="s">
        <v>1243</v>
      </c>
      <c r="B873" s="208" t="s">
        <v>7079</v>
      </c>
    </row>
    <row r="874" spans="1:2" x14ac:dyDescent="0.35">
      <c r="A874" s="142" t="s">
        <v>1246</v>
      </c>
      <c r="B874" s="208" t="s">
        <v>7080</v>
      </c>
    </row>
    <row r="875" spans="1:2" x14ac:dyDescent="0.35">
      <c r="A875" s="142" t="s">
        <v>657</v>
      </c>
      <c r="B875" s="208" t="s">
        <v>7081</v>
      </c>
    </row>
    <row r="876" spans="1:2" x14ac:dyDescent="0.35">
      <c r="A876" s="142" t="s">
        <v>737</v>
      </c>
      <c r="B876" s="208" t="s">
        <v>7082</v>
      </c>
    </row>
    <row r="877" spans="1:2" x14ac:dyDescent="0.35">
      <c r="A877" s="142" t="s">
        <v>7083</v>
      </c>
      <c r="B877" s="208" t="s">
        <v>7084</v>
      </c>
    </row>
    <row r="878" spans="1:2" x14ac:dyDescent="0.35">
      <c r="A878" s="142" t="s">
        <v>746</v>
      </c>
      <c r="B878" s="208" t="s">
        <v>7085</v>
      </c>
    </row>
    <row r="879" spans="1:2" x14ac:dyDescent="0.35">
      <c r="A879" s="142" t="s">
        <v>775</v>
      </c>
      <c r="B879" s="208" t="s">
        <v>7086</v>
      </c>
    </row>
    <row r="880" spans="1:2" x14ac:dyDescent="0.35">
      <c r="A880" s="142" t="s">
        <v>794</v>
      </c>
      <c r="B880" s="208" t="s">
        <v>7087</v>
      </c>
    </row>
    <row r="881" spans="1:2" x14ac:dyDescent="0.35">
      <c r="A881" s="142" t="s">
        <v>796</v>
      </c>
      <c r="B881" s="208" t="s">
        <v>7088</v>
      </c>
    </row>
    <row r="882" spans="1:2" x14ac:dyDescent="0.35">
      <c r="A882" s="142" t="s">
        <v>809</v>
      </c>
      <c r="B882" s="208" t="s">
        <v>7089</v>
      </c>
    </row>
    <row r="883" spans="1:2" x14ac:dyDescent="0.35">
      <c r="A883" s="142" t="s">
        <v>810</v>
      </c>
      <c r="B883" s="208" t="s">
        <v>7090</v>
      </c>
    </row>
    <row r="884" spans="1:2" x14ac:dyDescent="0.35">
      <c r="A884" s="142" t="s">
        <v>813</v>
      </c>
      <c r="B884" s="208" t="s">
        <v>7091</v>
      </c>
    </row>
    <row r="885" spans="1:2" x14ac:dyDescent="0.35">
      <c r="A885" s="142" t="s">
        <v>815</v>
      </c>
      <c r="B885" s="208" t="s">
        <v>7092</v>
      </c>
    </row>
    <row r="886" spans="1:2" x14ac:dyDescent="0.35">
      <c r="A886" s="142" t="s">
        <v>7093</v>
      </c>
      <c r="B886" s="208" t="s">
        <v>7094</v>
      </c>
    </row>
    <row r="887" spans="1:2" x14ac:dyDescent="0.35">
      <c r="A887" s="142" t="s">
        <v>821</v>
      </c>
      <c r="B887" s="208" t="s">
        <v>7095</v>
      </c>
    </row>
    <row r="888" spans="1:2" x14ac:dyDescent="0.35">
      <c r="A888" s="142" t="s">
        <v>831</v>
      </c>
      <c r="B888" s="208" t="s">
        <v>7096</v>
      </c>
    </row>
    <row r="889" spans="1:2" x14ac:dyDescent="0.35">
      <c r="A889" s="142" t="s">
        <v>832</v>
      </c>
      <c r="B889" s="208" t="s">
        <v>7097</v>
      </c>
    </row>
    <row r="890" spans="1:2" x14ac:dyDescent="0.35">
      <c r="A890" s="142" t="s">
        <v>846</v>
      </c>
      <c r="B890" s="208" t="s">
        <v>7098</v>
      </c>
    </row>
    <row r="891" spans="1:2" x14ac:dyDescent="0.35">
      <c r="A891" s="142" t="s">
        <v>848</v>
      </c>
      <c r="B891" s="208" t="s">
        <v>7099</v>
      </c>
    </row>
    <row r="892" spans="1:2" x14ac:dyDescent="0.35">
      <c r="A892" s="142" t="s">
        <v>758</v>
      </c>
      <c r="B892" s="208" t="s">
        <v>7100</v>
      </c>
    </row>
    <row r="893" spans="1:2" x14ac:dyDescent="0.35">
      <c r="A893" s="142" t="s">
        <v>7101</v>
      </c>
      <c r="B893" s="208" t="s">
        <v>7102</v>
      </c>
    </row>
    <row r="894" spans="1:2" x14ac:dyDescent="0.35">
      <c r="A894" s="142" t="s">
        <v>877</v>
      </c>
      <c r="B894" s="208" t="s">
        <v>7103</v>
      </c>
    </row>
    <row r="895" spans="1:2" x14ac:dyDescent="0.35">
      <c r="A895" s="142" t="s">
        <v>879</v>
      </c>
      <c r="B895" s="208" t="s">
        <v>7104</v>
      </c>
    </row>
    <row r="896" spans="1:2" x14ac:dyDescent="0.35">
      <c r="A896" s="142" t="s">
        <v>886</v>
      </c>
      <c r="B896" s="208" t="s">
        <v>7105</v>
      </c>
    </row>
    <row r="897" spans="1:2" x14ac:dyDescent="0.35">
      <c r="A897" s="142" t="s">
        <v>7106</v>
      </c>
      <c r="B897" s="208" t="s">
        <v>7107</v>
      </c>
    </row>
    <row r="898" spans="1:2" x14ac:dyDescent="0.35">
      <c r="A898" s="142" t="s">
        <v>928</v>
      </c>
      <c r="B898" s="208" t="s">
        <v>7108</v>
      </c>
    </row>
    <row r="899" spans="1:2" x14ac:dyDescent="0.35">
      <c r="A899" s="142" t="s">
        <v>930</v>
      </c>
      <c r="B899" s="208" t="s">
        <v>7109</v>
      </c>
    </row>
    <row r="900" spans="1:2" x14ac:dyDescent="0.35">
      <c r="A900" s="142" t="s">
        <v>934</v>
      </c>
      <c r="B900" s="208" t="s">
        <v>7110</v>
      </c>
    </row>
    <row r="901" spans="1:2" x14ac:dyDescent="0.35">
      <c r="A901" s="142" t="s">
        <v>935</v>
      </c>
      <c r="B901" s="208" t="s">
        <v>7111</v>
      </c>
    </row>
    <row r="902" spans="1:2" x14ac:dyDescent="0.35">
      <c r="A902" s="142" t="s">
        <v>963</v>
      </c>
      <c r="B902" s="208" t="s">
        <v>7112</v>
      </c>
    </row>
    <row r="903" spans="1:2" x14ac:dyDescent="0.35">
      <c r="A903" s="142" t="s">
        <v>965</v>
      </c>
      <c r="B903" s="208" t="s">
        <v>7113</v>
      </c>
    </row>
    <row r="904" spans="1:2" x14ac:dyDescent="0.35">
      <c r="A904" s="142" t="s">
        <v>970</v>
      </c>
      <c r="B904" s="208" t="s">
        <v>7114</v>
      </c>
    </row>
    <row r="905" spans="1:2" x14ac:dyDescent="0.35">
      <c r="A905" s="142" t="s">
        <v>972</v>
      </c>
      <c r="B905" s="208" t="s">
        <v>7115</v>
      </c>
    </row>
    <row r="906" spans="1:2" x14ac:dyDescent="0.35">
      <c r="A906" s="142" t="s">
        <v>977</v>
      </c>
      <c r="B906" s="208" t="s">
        <v>7116</v>
      </c>
    </row>
    <row r="907" spans="1:2" x14ac:dyDescent="0.35">
      <c r="A907" s="142" t="s">
        <v>7117</v>
      </c>
      <c r="B907" s="208" t="s">
        <v>7118</v>
      </c>
    </row>
    <row r="908" spans="1:2" x14ac:dyDescent="0.35">
      <c r="A908" s="142" t="s">
        <v>7119</v>
      </c>
      <c r="B908" s="208" t="s">
        <v>7120</v>
      </c>
    </row>
    <row r="909" spans="1:2" x14ac:dyDescent="0.35">
      <c r="A909" s="142" t="s">
        <v>7121</v>
      </c>
      <c r="B909" s="208" t="s">
        <v>7122</v>
      </c>
    </row>
    <row r="910" spans="1:2" x14ac:dyDescent="0.35">
      <c r="A910" s="142" t="s">
        <v>7123</v>
      </c>
      <c r="B910" s="208" t="s">
        <v>7124</v>
      </c>
    </row>
    <row r="911" spans="1:2" x14ac:dyDescent="0.35">
      <c r="A911" s="142" t="s">
        <v>1983</v>
      </c>
      <c r="B911" s="208" t="s">
        <v>7125</v>
      </c>
    </row>
    <row r="912" spans="1:2" x14ac:dyDescent="0.35">
      <c r="A912" s="142" t="s">
        <v>7126</v>
      </c>
      <c r="B912" s="208" t="s">
        <v>7127</v>
      </c>
    </row>
    <row r="913" spans="1:2" x14ac:dyDescent="0.35">
      <c r="A913" s="142" t="s">
        <v>7128</v>
      </c>
      <c r="B913" s="208" t="s">
        <v>7129</v>
      </c>
    </row>
    <row r="914" spans="1:2" x14ac:dyDescent="0.35">
      <c r="A914" s="142" t="s">
        <v>7130</v>
      </c>
      <c r="B914" s="208" t="s">
        <v>7131</v>
      </c>
    </row>
    <row r="915" spans="1:2" x14ac:dyDescent="0.35">
      <c r="A915" s="142" t="s">
        <v>1976</v>
      </c>
      <c r="B915" s="208" t="s">
        <v>7132</v>
      </c>
    </row>
    <row r="916" spans="1:2" x14ac:dyDescent="0.35">
      <c r="A916" s="142" t="s">
        <v>7133</v>
      </c>
      <c r="B916" s="208" t="s">
        <v>7134</v>
      </c>
    </row>
    <row r="917" spans="1:2" x14ac:dyDescent="0.35">
      <c r="A917" s="142" t="s">
        <v>7135</v>
      </c>
      <c r="B917" s="208" t="s">
        <v>7136</v>
      </c>
    </row>
    <row r="918" spans="1:2" x14ac:dyDescent="0.35">
      <c r="A918" s="142" t="s">
        <v>7137</v>
      </c>
      <c r="B918" s="208" t="s">
        <v>7138</v>
      </c>
    </row>
    <row r="919" spans="1:2" x14ac:dyDescent="0.35">
      <c r="A919" s="142" t="s">
        <v>7139</v>
      </c>
      <c r="B919" s="208" t="s">
        <v>7140</v>
      </c>
    </row>
    <row r="920" spans="1:2" x14ac:dyDescent="0.35">
      <c r="A920" s="142" t="s">
        <v>1980</v>
      </c>
      <c r="B920" s="208" t="s">
        <v>7141</v>
      </c>
    </row>
    <row r="921" spans="1:2" x14ac:dyDescent="0.35">
      <c r="A921" s="142" t="s">
        <v>1974</v>
      </c>
      <c r="B921" s="208" t="s">
        <v>7142</v>
      </c>
    </row>
    <row r="922" spans="1:2" x14ac:dyDescent="0.35">
      <c r="A922" s="142" t="s">
        <v>7143</v>
      </c>
      <c r="B922" s="208" t="s">
        <v>7144</v>
      </c>
    </row>
    <row r="923" spans="1:2" x14ac:dyDescent="0.35">
      <c r="A923" s="142" t="s">
        <v>1433</v>
      </c>
      <c r="B923" s="208" t="s">
        <v>7145</v>
      </c>
    </row>
    <row r="924" spans="1:2" x14ac:dyDescent="0.35">
      <c r="A924" s="142" t="s">
        <v>1428</v>
      </c>
      <c r="B924" s="208" t="s">
        <v>7146</v>
      </c>
    </row>
    <row r="925" spans="1:2" x14ac:dyDescent="0.35">
      <c r="A925" s="142" t="s">
        <v>1426</v>
      </c>
      <c r="B925" s="208" t="s">
        <v>7147</v>
      </c>
    </row>
    <row r="926" spans="1:2" x14ac:dyDescent="0.35">
      <c r="A926" s="142" t="s">
        <v>7148</v>
      </c>
      <c r="B926" s="208" t="s">
        <v>4466</v>
      </c>
    </row>
    <row r="927" spans="1:2" x14ac:dyDescent="0.35">
      <c r="A927" s="142" t="s">
        <v>4611</v>
      </c>
      <c r="B927" s="208" t="s">
        <v>7149</v>
      </c>
    </row>
    <row r="928" spans="1:2" x14ac:dyDescent="0.35">
      <c r="A928" s="142" t="s">
        <v>7150</v>
      </c>
      <c r="B928" s="208" t="s">
        <v>4477</v>
      </c>
    </row>
    <row r="929" spans="1:2" x14ac:dyDescent="0.35">
      <c r="A929" s="142" t="s">
        <v>7151</v>
      </c>
      <c r="B929" s="208" t="s">
        <v>4620</v>
      </c>
    </row>
    <row r="930" spans="1:2" x14ac:dyDescent="0.35">
      <c r="A930" s="142" t="s">
        <v>7152</v>
      </c>
      <c r="B930" s="208" t="s">
        <v>4482</v>
      </c>
    </row>
    <row r="931" spans="1:2" x14ac:dyDescent="0.35">
      <c r="A931" s="142" t="s">
        <v>7153</v>
      </c>
      <c r="B931" s="208" t="s">
        <v>4483</v>
      </c>
    </row>
    <row r="932" spans="1:2" x14ac:dyDescent="0.35">
      <c r="A932" s="142" t="s">
        <v>7154</v>
      </c>
      <c r="B932" s="208" t="s">
        <v>7155</v>
      </c>
    </row>
    <row r="933" spans="1:2" x14ac:dyDescent="0.35">
      <c r="A933" s="142" t="s">
        <v>7156</v>
      </c>
      <c r="B933" s="208" t="s">
        <v>7157</v>
      </c>
    </row>
    <row r="934" spans="1:2" x14ac:dyDescent="0.35">
      <c r="A934" s="142" t="s">
        <v>7158</v>
      </c>
      <c r="B934" s="208" t="s">
        <v>4492</v>
      </c>
    </row>
    <row r="935" spans="1:2" x14ac:dyDescent="0.35">
      <c r="A935" s="142" t="s">
        <v>7159</v>
      </c>
      <c r="B935" s="208" t="s">
        <v>4622</v>
      </c>
    </row>
    <row r="936" spans="1:2" x14ac:dyDescent="0.35">
      <c r="A936" s="142" t="s">
        <v>7160</v>
      </c>
      <c r="B936" s="208" t="s">
        <v>4496</v>
      </c>
    </row>
    <row r="937" spans="1:2" x14ac:dyDescent="0.35">
      <c r="A937" s="142" t="s">
        <v>7161</v>
      </c>
      <c r="B937" s="208" t="s">
        <v>4498</v>
      </c>
    </row>
    <row r="938" spans="1:2" x14ac:dyDescent="0.35">
      <c r="A938" s="142" t="s">
        <v>7162</v>
      </c>
      <c r="B938" s="208" t="s">
        <v>4502</v>
      </c>
    </row>
    <row r="939" spans="1:2" x14ac:dyDescent="0.35">
      <c r="A939" s="142" t="s">
        <v>7163</v>
      </c>
      <c r="B939" s="208" t="s">
        <v>4504</v>
      </c>
    </row>
    <row r="940" spans="1:2" x14ac:dyDescent="0.35">
      <c r="A940" s="142" t="s">
        <v>7164</v>
      </c>
      <c r="B940" s="208" t="s">
        <v>4506</v>
      </c>
    </row>
    <row r="941" spans="1:2" x14ac:dyDescent="0.35">
      <c r="A941" s="142" t="s">
        <v>7165</v>
      </c>
      <c r="B941" s="208" t="s">
        <v>4508</v>
      </c>
    </row>
    <row r="942" spans="1:2" x14ac:dyDescent="0.35">
      <c r="A942" s="142" t="s">
        <v>7166</v>
      </c>
      <c r="B942" s="208" t="s">
        <v>4510</v>
      </c>
    </row>
    <row r="943" spans="1:2" x14ac:dyDescent="0.35">
      <c r="A943" s="142" t="s">
        <v>7167</v>
      </c>
      <c r="B943" s="208" t="s">
        <v>4512</v>
      </c>
    </row>
    <row r="944" spans="1:2" x14ac:dyDescent="0.35">
      <c r="A944" s="142" t="s">
        <v>7168</v>
      </c>
      <c r="B944" s="208" t="s">
        <v>4624</v>
      </c>
    </row>
    <row r="945" spans="1:2" x14ac:dyDescent="0.35">
      <c r="A945" s="142" t="s">
        <v>7169</v>
      </c>
      <c r="B945" s="208" t="s">
        <v>4517</v>
      </c>
    </row>
    <row r="946" spans="1:2" x14ac:dyDescent="0.35">
      <c r="A946" s="142" t="s">
        <v>7170</v>
      </c>
      <c r="B946" s="208" t="s">
        <v>4519</v>
      </c>
    </row>
    <row r="947" spans="1:2" x14ac:dyDescent="0.35">
      <c r="A947" s="142" t="s">
        <v>7171</v>
      </c>
      <c r="B947" s="208" t="s">
        <v>4521</v>
      </c>
    </row>
    <row r="948" spans="1:2" x14ac:dyDescent="0.35">
      <c r="A948" s="142" t="s">
        <v>7172</v>
      </c>
      <c r="B948" s="208" t="s">
        <v>4528</v>
      </c>
    </row>
    <row r="949" spans="1:2" x14ac:dyDescent="0.35">
      <c r="A949" s="142" t="s">
        <v>7173</v>
      </c>
      <c r="B949" s="208" t="s">
        <v>4529</v>
      </c>
    </row>
    <row r="950" spans="1:2" x14ac:dyDescent="0.35">
      <c r="A950" s="142" t="s">
        <v>7174</v>
      </c>
      <c r="B950" s="208" t="s">
        <v>4531</v>
      </c>
    </row>
    <row r="951" spans="1:2" x14ac:dyDescent="0.35">
      <c r="A951" s="142" t="s">
        <v>7175</v>
      </c>
      <c r="B951" s="208" t="s">
        <v>4532</v>
      </c>
    </row>
    <row r="952" spans="1:2" x14ac:dyDescent="0.35">
      <c r="A952" s="142" t="s">
        <v>7176</v>
      </c>
      <c r="B952" s="208" t="s">
        <v>4534</v>
      </c>
    </row>
    <row r="953" spans="1:2" x14ac:dyDescent="0.35">
      <c r="A953" s="142" t="s">
        <v>7177</v>
      </c>
      <c r="B953" s="208" t="s">
        <v>4535</v>
      </c>
    </row>
    <row r="954" spans="1:2" x14ac:dyDescent="0.35">
      <c r="A954" s="142" t="s">
        <v>7178</v>
      </c>
      <c r="B954" s="208" t="s">
        <v>4538</v>
      </c>
    </row>
    <row r="955" spans="1:2" x14ac:dyDescent="0.35">
      <c r="A955" s="142" t="s">
        <v>7179</v>
      </c>
      <c r="B955" s="208" t="s">
        <v>4540</v>
      </c>
    </row>
    <row r="956" spans="1:2" x14ac:dyDescent="0.35">
      <c r="A956" s="142" t="s">
        <v>7180</v>
      </c>
      <c r="B956" s="208" t="s">
        <v>4542</v>
      </c>
    </row>
    <row r="957" spans="1:2" x14ac:dyDescent="0.35">
      <c r="A957" s="142" t="s">
        <v>7181</v>
      </c>
      <c r="B957" s="208" t="s">
        <v>4543</v>
      </c>
    </row>
    <row r="958" spans="1:2" x14ac:dyDescent="0.35">
      <c r="A958" s="142" t="s">
        <v>7182</v>
      </c>
      <c r="B958" s="208" t="s">
        <v>4625</v>
      </c>
    </row>
    <row r="959" spans="1:2" x14ac:dyDescent="0.35">
      <c r="A959" s="142" t="s">
        <v>7183</v>
      </c>
      <c r="B959" s="208" t="s">
        <v>4548</v>
      </c>
    </row>
    <row r="960" spans="1:2" x14ac:dyDescent="0.35">
      <c r="A960" s="142" t="s">
        <v>7184</v>
      </c>
      <c r="B960" s="208" t="s">
        <v>4552</v>
      </c>
    </row>
    <row r="961" spans="1:2" x14ac:dyDescent="0.35">
      <c r="A961" s="142" t="s">
        <v>7185</v>
      </c>
      <c r="B961" s="208" t="s">
        <v>4626</v>
      </c>
    </row>
    <row r="962" spans="1:2" x14ac:dyDescent="0.35">
      <c r="A962" s="142" t="s">
        <v>7186</v>
      </c>
      <c r="B962" s="208" t="s">
        <v>4627</v>
      </c>
    </row>
    <row r="963" spans="1:2" x14ac:dyDescent="0.35">
      <c r="A963" s="142" t="s">
        <v>7187</v>
      </c>
      <c r="B963" s="208" t="s">
        <v>4628</v>
      </c>
    </row>
    <row r="964" spans="1:2" x14ac:dyDescent="0.35">
      <c r="A964" s="142" t="s">
        <v>7188</v>
      </c>
      <c r="B964" s="208" t="s">
        <v>4564</v>
      </c>
    </row>
    <row r="965" spans="1:2" x14ac:dyDescent="0.35">
      <c r="A965" s="142" t="s">
        <v>7189</v>
      </c>
      <c r="B965" s="208" t="s">
        <v>4566</v>
      </c>
    </row>
    <row r="966" spans="1:2" x14ac:dyDescent="0.35">
      <c r="A966" s="142" t="s">
        <v>7190</v>
      </c>
      <c r="B966" s="208" t="s">
        <v>4553</v>
      </c>
    </row>
    <row r="967" spans="1:2" x14ac:dyDescent="0.35">
      <c r="A967" s="142" t="s">
        <v>7191</v>
      </c>
      <c r="B967" s="208" t="s">
        <v>4631</v>
      </c>
    </row>
    <row r="968" spans="1:2" x14ac:dyDescent="0.35">
      <c r="A968" s="142" t="s">
        <v>7192</v>
      </c>
      <c r="B968" s="208" t="s">
        <v>4573</v>
      </c>
    </row>
    <row r="969" spans="1:2" x14ac:dyDescent="0.35">
      <c r="A969" s="142" t="s">
        <v>7193</v>
      </c>
      <c r="B969" s="208" t="s">
        <v>4577</v>
      </c>
    </row>
    <row r="970" spans="1:2" x14ac:dyDescent="0.35">
      <c r="A970" s="142" t="s">
        <v>7194</v>
      </c>
      <c r="B970" s="208" t="s">
        <v>4580</v>
      </c>
    </row>
    <row r="971" spans="1:2" x14ac:dyDescent="0.35">
      <c r="A971" s="142" t="s">
        <v>7195</v>
      </c>
      <c r="B971" s="208" t="s">
        <v>4584</v>
      </c>
    </row>
    <row r="972" spans="1:2" x14ac:dyDescent="0.35">
      <c r="A972" s="142" t="s">
        <v>7196</v>
      </c>
      <c r="B972" s="208" t="s">
        <v>4637</v>
      </c>
    </row>
    <row r="973" spans="1:2" x14ac:dyDescent="0.35">
      <c r="A973" s="142" t="s">
        <v>7197</v>
      </c>
      <c r="B973" s="208" t="s">
        <v>4638</v>
      </c>
    </row>
    <row r="974" spans="1:2" x14ac:dyDescent="0.35">
      <c r="A974" s="142" t="s">
        <v>7198</v>
      </c>
      <c r="B974" s="208" t="s">
        <v>4639</v>
      </c>
    </row>
    <row r="975" spans="1:2" x14ac:dyDescent="0.35">
      <c r="A975" s="142" t="s">
        <v>7199</v>
      </c>
      <c r="B975" s="208" t="s">
        <v>4588</v>
      </c>
    </row>
    <row r="976" spans="1:2" x14ac:dyDescent="0.35">
      <c r="A976" s="142" t="s">
        <v>7200</v>
      </c>
      <c r="B976" s="208" t="s">
        <v>4589</v>
      </c>
    </row>
    <row r="977" spans="1:2" x14ac:dyDescent="0.35">
      <c r="A977" s="142" t="s">
        <v>7201</v>
      </c>
      <c r="B977" s="208" t="s">
        <v>4590</v>
      </c>
    </row>
    <row r="978" spans="1:2" x14ac:dyDescent="0.35">
      <c r="A978" s="142" t="s">
        <v>7202</v>
      </c>
      <c r="B978" s="208" t="s">
        <v>4643</v>
      </c>
    </row>
    <row r="979" spans="1:2" x14ac:dyDescent="0.35">
      <c r="A979" s="142" t="s">
        <v>7203</v>
      </c>
      <c r="B979" s="208" t="s">
        <v>4595</v>
      </c>
    </row>
    <row r="980" spans="1:2" x14ac:dyDescent="0.35">
      <c r="A980" s="142" t="s">
        <v>7204</v>
      </c>
      <c r="B980" s="208" t="s">
        <v>4596</v>
      </c>
    </row>
    <row r="981" spans="1:2" x14ac:dyDescent="0.35">
      <c r="A981" s="142" t="s">
        <v>7205</v>
      </c>
      <c r="B981" s="208" t="s">
        <v>4644</v>
      </c>
    </row>
    <row r="982" spans="1:2" x14ac:dyDescent="0.35">
      <c r="A982" s="142" t="s">
        <v>7206</v>
      </c>
      <c r="B982" s="208" t="s">
        <v>4600</v>
      </c>
    </row>
    <row r="983" spans="1:2" x14ac:dyDescent="0.35">
      <c r="A983" s="142" t="s">
        <v>7207</v>
      </c>
      <c r="B983" s="208" t="s">
        <v>4601</v>
      </c>
    </row>
    <row r="984" spans="1:2" x14ac:dyDescent="0.35">
      <c r="A984" s="142" t="s">
        <v>7208</v>
      </c>
      <c r="B984" s="208" t="s">
        <v>4605</v>
      </c>
    </row>
    <row r="985" spans="1:2" x14ac:dyDescent="0.35">
      <c r="A985" s="142" t="s">
        <v>7209</v>
      </c>
      <c r="B985" s="208" t="s">
        <v>4607</v>
      </c>
    </row>
    <row r="986" spans="1:2" x14ac:dyDescent="0.35">
      <c r="A986" s="142" t="s">
        <v>7210</v>
      </c>
      <c r="B986" s="208" t="s">
        <v>4608</v>
      </c>
    </row>
    <row r="987" spans="1:2" x14ac:dyDescent="0.35">
      <c r="A987" s="142" t="s">
        <v>7211</v>
      </c>
      <c r="B987" s="208" t="s">
        <v>4649</v>
      </c>
    </row>
    <row r="988" spans="1:2" x14ac:dyDescent="0.35">
      <c r="A988" s="142" t="s">
        <v>7212</v>
      </c>
      <c r="B988" s="208" t="s">
        <v>7213</v>
      </c>
    </row>
    <row r="989" spans="1:2" x14ac:dyDescent="0.35">
      <c r="A989" s="142" t="s">
        <v>7214</v>
      </c>
      <c r="B989" s="208" t="s">
        <v>4650</v>
      </c>
    </row>
    <row r="990" spans="1:2" x14ac:dyDescent="0.35">
      <c r="A990" s="142" t="s">
        <v>7215</v>
      </c>
      <c r="B990" s="208" t="s">
        <v>7216</v>
      </c>
    </row>
    <row r="991" spans="1:2" x14ac:dyDescent="0.35">
      <c r="A991" s="142" t="s">
        <v>7217</v>
      </c>
      <c r="B991" s="208" t="s">
        <v>4655</v>
      </c>
    </row>
    <row r="992" spans="1:2" x14ac:dyDescent="0.35">
      <c r="A992" s="142" t="s">
        <v>7218</v>
      </c>
      <c r="B992" s="208" t="s">
        <v>4656</v>
      </c>
    </row>
    <row r="993" spans="1:2" x14ac:dyDescent="0.35">
      <c r="A993" s="142" t="s">
        <v>7219</v>
      </c>
      <c r="B993" s="208" t="s">
        <v>7220</v>
      </c>
    </row>
    <row r="994" spans="1:2" x14ac:dyDescent="0.35">
      <c r="A994" s="452" t="s">
        <v>7221</v>
      </c>
      <c r="B994" s="352" t="s">
        <v>7222</v>
      </c>
    </row>
    <row r="995" spans="1:2" x14ac:dyDescent="0.35">
      <c r="A995" s="142" t="s">
        <v>7223</v>
      </c>
      <c r="B995" s="208" t="s">
        <v>4575</v>
      </c>
    </row>
    <row r="996" spans="1:2" x14ac:dyDescent="0.35">
      <c r="A996" s="142" t="s">
        <v>4614</v>
      </c>
      <c r="B996" s="208" t="s">
        <v>7224</v>
      </c>
    </row>
    <row r="997" spans="1:2" x14ac:dyDescent="0.35">
      <c r="A997" s="128" t="s">
        <v>863</v>
      </c>
      <c r="B997" s="208" t="s">
        <v>7225</v>
      </c>
    </row>
    <row r="998" spans="1:2" x14ac:dyDescent="0.35">
      <c r="A998" s="128" t="s">
        <v>870</v>
      </c>
      <c r="B998" s="208" t="s">
        <v>7226</v>
      </c>
    </row>
    <row r="999" spans="1:2" x14ac:dyDescent="0.35">
      <c r="A999" s="128" t="s">
        <v>1493</v>
      </c>
      <c r="B999" s="208" t="s">
        <v>7227</v>
      </c>
    </row>
    <row r="1000" spans="1:2" x14ac:dyDescent="0.35">
      <c r="A1000" s="445" t="s">
        <v>3377</v>
      </c>
      <c r="B1000" s="352" t="s">
        <v>7228</v>
      </c>
    </row>
    <row r="1001" spans="1:2" x14ac:dyDescent="0.35">
      <c r="A1001" s="445" t="s">
        <v>3350</v>
      </c>
      <c r="B1001" s="352" t="s">
        <v>7229</v>
      </c>
    </row>
    <row r="1002" spans="1:2" x14ac:dyDescent="0.35">
      <c r="A1002" s="128" t="s">
        <v>1112</v>
      </c>
      <c r="B1002" s="208" t="s">
        <v>7230</v>
      </c>
    </row>
    <row r="1003" spans="1:2" x14ac:dyDescent="0.35">
      <c r="A1003" s="128" t="s">
        <v>1699</v>
      </c>
      <c r="B1003" s="208" t="s">
        <v>7231</v>
      </c>
    </row>
    <row r="1004" spans="1:2" x14ac:dyDescent="0.35">
      <c r="A1004" s="128" t="s">
        <v>1116</v>
      </c>
      <c r="B1004" s="208" t="s">
        <v>7232</v>
      </c>
    </row>
    <row r="1005" spans="1:2" x14ac:dyDescent="0.35">
      <c r="A1005" s="128" t="s">
        <v>7233</v>
      </c>
      <c r="B1005" s="208" t="s">
        <v>7231</v>
      </c>
    </row>
    <row r="1006" spans="1:2" x14ac:dyDescent="0.35">
      <c r="A1006" s="128" t="s">
        <v>1127</v>
      </c>
      <c r="B1006" s="208" t="s">
        <v>7232</v>
      </c>
    </row>
    <row r="1007" spans="1:2" x14ac:dyDescent="0.35">
      <c r="A1007" s="128" t="s">
        <v>1137</v>
      </c>
      <c r="B1007" s="208" t="s">
        <v>7234</v>
      </c>
    </row>
    <row r="1008" spans="1:2" x14ac:dyDescent="0.35">
      <c r="A1008" s="128" t="s">
        <v>1132</v>
      </c>
      <c r="B1008" s="208" t="s">
        <v>7232</v>
      </c>
    </row>
    <row r="1009" spans="1:2" x14ac:dyDescent="0.35">
      <c r="A1009" s="453" t="s">
        <v>2627</v>
      </c>
      <c r="B1009" s="454" t="s">
        <v>7235</v>
      </c>
    </row>
    <row r="1010" spans="1:2" x14ac:dyDescent="0.35">
      <c r="A1010" s="453" t="s">
        <v>2629</v>
      </c>
      <c r="B1010" s="454" t="s">
        <v>7236</v>
      </c>
    </row>
    <row r="1011" spans="1:2" x14ac:dyDescent="0.35">
      <c r="A1011" s="128" t="s">
        <v>7237</v>
      </c>
      <c r="B1011" s="208" t="s">
        <v>7238</v>
      </c>
    </row>
    <row r="1012" spans="1:2" x14ac:dyDescent="0.35">
      <c r="A1012" s="128" t="s">
        <v>209</v>
      </c>
      <c r="B1012" s="208" t="s">
        <v>7239</v>
      </c>
    </row>
    <row r="1013" spans="1:2" x14ac:dyDescent="0.35">
      <c r="A1013" s="128" t="s">
        <v>231</v>
      </c>
      <c r="B1013" s="208" t="s">
        <v>7240</v>
      </c>
    </row>
    <row r="1014" spans="1:2" x14ac:dyDescent="0.35">
      <c r="A1014" s="128" t="s">
        <v>234</v>
      </c>
      <c r="B1014" s="208" t="s">
        <v>7241</v>
      </c>
    </row>
    <row r="1015" spans="1:2" x14ac:dyDescent="0.35">
      <c r="A1015" s="128" t="s">
        <v>237</v>
      </c>
      <c r="B1015" s="208" t="s">
        <v>7242</v>
      </c>
    </row>
    <row r="1016" spans="1:2" x14ac:dyDescent="0.35">
      <c r="A1016" s="128" t="s">
        <v>240</v>
      </c>
      <c r="B1016" s="208" t="s">
        <v>7243</v>
      </c>
    </row>
    <row r="1017" spans="1:2" x14ac:dyDescent="0.35">
      <c r="A1017" s="128" t="s">
        <v>266</v>
      </c>
      <c r="B1017" s="208" t="s">
        <v>7244</v>
      </c>
    </row>
    <row r="1018" spans="1:2" x14ac:dyDescent="0.35">
      <c r="A1018" s="128" t="s">
        <v>275</v>
      </c>
      <c r="B1018" s="208" t="s">
        <v>7245</v>
      </c>
    </row>
    <row r="1019" spans="1:2" x14ac:dyDescent="0.35">
      <c r="A1019" s="128" t="s">
        <v>277</v>
      </c>
      <c r="B1019" s="208" t="s">
        <v>7246</v>
      </c>
    </row>
    <row r="1020" spans="1:2" x14ac:dyDescent="0.35">
      <c r="A1020" s="128" t="s">
        <v>279</v>
      </c>
      <c r="B1020" s="208" t="s">
        <v>7247</v>
      </c>
    </row>
    <row r="1021" spans="1:2" x14ac:dyDescent="0.35">
      <c r="A1021" s="128" t="s">
        <v>281</v>
      </c>
      <c r="B1021" s="208" t="s">
        <v>7248</v>
      </c>
    </row>
    <row r="1022" spans="1:2" x14ac:dyDescent="0.35">
      <c r="A1022" s="128" t="s">
        <v>473</v>
      </c>
      <c r="B1022" s="208" t="s">
        <v>7249</v>
      </c>
    </row>
    <row r="1023" spans="1:2" x14ac:dyDescent="0.35">
      <c r="A1023" s="128" t="s">
        <v>480</v>
      </c>
      <c r="B1023" s="208" t="s">
        <v>7250</v>
      </c>
    </row>
    <row r="1024" spans="1:2" x14ac:dyDescent="0.35">
      <c r="A1024" s="128" t="s">
        <v>482</v>
      </c>
      <c r="B1024" s="208" t="s">
        <v>7251</v>
      </c>
    </row>
    <row r="1025" spans="1:2" x14ac:dyDescent="0.35">
      <c r="A1025" s="128" t="s">
        <v>484</v>
      </c>
      <c r="B1025" s="208" t="s">
        <v>7252</v>
      </c>
    </row>
    <row r="1026" spans="1:2" x14ac:dyDescent="0.35">
      <c r="A1026" s="128" t="s">
        <v>486</v>
      </c>
      <c r="B1026" s="208" t="s">
        <v>7253</v>
      </c>
    </row>
    <row r="1027" spans="1:2" x14ac:dyDescent="0.35">
      <c r="A1027" s="128" t="s">
        <v>226</v>
      </c>
      <c r="B1027" s="208" t="s">
        <v>7254</v>
      </c>
    </row>
    <row r="1028" spans="1:2" x14ac:dyDescent="0.35">
      <c r="A1028" s="128" t="s">
        <v>220</v>
      </c>
      <c r="B1028" s="208" t="s">
        <v>7255</v>
      </c>
    </row>
    <row r="1029" spans="1:2" x14ac:dyDescent="0.35">
      <c r="A1029" s="128" t="s">
        <v>273</v>
      </c>
      <c r="B1029" s="208" t="s">
        <v>7256</v>
      </c>
    </row>
    <row r="1030" spans="1:2" x14ac:dyDescent="0.35">
      <c r="A1030" s="128" t="s">
        <v>478</v>
      </c>
      <c r="B1030" s="208" t="s">
        <v>7257</v>
      </c>
    </row>
    <row r="1031" spans="1:2" x14ac:dyDescent="0.35">
      <c r="A1031" s="128" t="s">
        <v>1083</v>
      </c>
      <c r="B1031" s="208" t="s">
        <v>6729</v>
      </c>
    </row>
    <row r="1032" spans="1:2" x14ac:dyDescent="0.35">
      <c r="A1032" s="128" t="s">
        <v>7258</v>
      </c>
      <c r="B1032" s="320" t="s">
        <v>7259</v>
      </c>
    </row>
    <row r="1033" spans="1:2" x14ac:dyDescent="0.35">
      <c r="A1033" s="128" t="s">
        <v>7260</v>
      </c>
      <c r="B1033" s="320" t="s">
        <v>7261</v>
      </c>
    </row>
    <row r="1034" spans="1:2" x14ac:dyDescent="0.35">
      <c r="A1034" s="128" t="s">
        <v>7262</v>
      </c>
      <c r="B1034" s="320" t="s">
        <v>7263</v>
      </c>
    </row>
    <row r="1035" spans="1:2" x14ac:dyDescent="0.35">
      <c r="A1035" s="128" t="s">
        <v>7264</v>
      </c>
      <c r="B1035" s="320" t="s">
        <v>7265</v>
      </c>
    </row>
    <row r="1036" spans="1:2" x14ac:dyDescent="0.35">
      <c r="A1036" s="128" t="s">
        <v>7266</v>
      </c>
      <c r="B1036" s="320" t="s">
        <v>7261</v>
      </c>
    </row>
    <row r="1037" spans="1:2" x14ac:dyDescent="0.35">
      <c r="A1037" s="128" t="s">
        <v>7267</v>
      </c>
      <c r="B1037" s="320" t="s">
        <v>7268</v>
      </c>
    </row>
    <row r="1038" spans="1:2" x14ac:dyDescent="0.35">
      <c r="A1038" s="128" t="s">
        <v>7269</v>
      </c>
      <c r="B1038" s="320" t="s">
        <v>7270</v>
      </c>
    </row>
    <row r="1039" spans="1:2" x14ac:dyDescent="0.35">
      <c r="A1039" s="128" t="s">
        <v>7271</v>
      </c>
      <c r="B1039" s="320" t="s">
        <v>7272</v>
      </c>
    </row>
    <row r="1040" spans="1:2" x14ac:dyDescent="0.35">
      <c r="A1040" s="128" t="s">
        <v>7273</v>
      </c>
      <c r="B1040" s="320" t="s">
        <v>7274</v>
      </c>
    </row>
    <row r="1041" spans="1:2" x14ac:dyDescent="0.35">
      <c r="A1041" s="128" t="s">
        <v>7275</v>
      </c>
      <c r="B1041" s="320" t="s">
        <v>7276</v>
      </c>
    </row>
    <row r="1042" spans="1:2" x14ac:dyDescent="0.35">
      <c r="A1042" s="128" t="s">
        <v>7277</v>
      </c>
      <c r="B1042" s="320" t="s">
        <v>7272</v>
      </c>
    </row>
    <row r="1043" spans="1:2" x14ac:dyDescent="0.35">
      <c r="A1043" s="128" t="s">
        <v>7278</v>
      </c>
      <c r="B1043" s="320" t="s">
        <v>7279</v>
      </c>
    </row>
    <row r="1044" spans="1:2" x14ac:dyDescent="0.35">
      <c r="A1044" s="128" t="s">
        <v>7280</v>
      </c>
      <c r="B1044" s="320" t="s">
        <v>7281</v>
      </c>
    </row>
    <row r="1045" spans="1:2" x14ac:dyDescent="0.35">
      <c r="A1045" s="128" t="s">
        <v>7282</v>
      </c>
      <c r="B1045" s="320" t="s">
        <v>7261</v>
      </c>
    </row>
    <row r="1046" spans="1:2" x14ac:dyDescent="0.35">
      <c r="A1046" s="128" t="s">
        <v>7283</v>
      </c>
      <c r="B1046" s="320" t="s">
        <v>7284</v>
      </c>
    </row>
    <row r="1047" spans="1:2" x14ac:dyDescent="0.35">
      <c r="A1047" s="128" t="s">
        <v>1495</v>
      </c>
      <c r="B1047" s="73" t="s">
        <v>7285</v>
      </c>
    </row>
    <row r="1048" spans="1:2" x14ac:dyDescent="0.35">
      <c r="A1048" s="128" t="s">
        <v>7286</v>
      </c>
      <c r="B1048" s="320" t="s">
        <v>7287</v>
      </c>
    </row>
    <row r="1049" spans="1:2" x14ac:dyDescent="0.35">
      <c r="A1049" s="128" t="s">
        <v>7288</v>
      </c>
      <c r="B1049" s="320" t="s">
        <v>7289</v>
      </c>
    </row>
    <row r="1050" spans="1:2" x14ac:dyDescent="0.35">
      <c r="A1050" s="128" t="s">
        <v>7290</v>
      </c>
      <c r="B1050" s="320" t="s">
        <v>7272</v>
      </c>
    </row>
    <row r="1051" spans="1:2" x14ac:dyDescent="0.35">
      <c r="A1051" s="128" t="s">
        <v>7291</v>
      </c>
      <c r="B1051" s="320" t="s">
        <v>7292</v>
      </c>
    </row>
    <row r="1052" spans="1:2" x14ac:dyDescent="0.35">
      <c r="A1052" s="128" t="s">
        <v>7293</v>
      </c>
      <c r="B1052" s="320" t="s">
        <v>7289</v>
      </c>
    </row>
    <row r="1053" spans="1:2" x14ac:dyDescent="0.35">
      <c r="A1053" s="128" t="s">
        <v>7294</v>
      </c>
      <c r="B1053" s="320" t="s">
        <v>7261</v>
      </c>
    </row>
    <row r="1054" spans="1:2" x14ac:dyDescent="0.35">
      <c r="A1054" s="128" t="s">
        <v>7295</v>
      </c>
      <c r="B1054" s="320" t="s">
        <v>7296</v>
      </c>
    </row>
    <row r="1055" spans="1:2" x14ac:dyDescent="0.35">
      <c r="A1055" s="128" t="s">
        <v>7297</v>
      </c>
      <c r="B1055" s="320" t="s">
        <v>7281</v>
      </c>
    </row>
    <row r="1056" spans="1:2" x14ac:dyDescent="0.35">
      <c r="A1056" s="128" t="s">
        <v>7298</v>
      </c>
      <c r="B1056" s="320" t="s">
        <v>7272</v>
      </c>
    </row>
    <row r="1057" spans="1:2" x14ac:dyDescent="0.35">
      <c r="A1057" s="128" t="s">
        <v>7299</v>
      </c>
      <c r="B1057" s="320" t="s">
        <v>7300</v>
      </c>
    </row>
    <row r="1058" spans="1:2" x14ac:dyDescent="0.35">
      <c r="A1058" s="128" t="s">
        <v>7301</v>
      </c>
      <c r="B1058" s="320" t="s">
        <v>7302</v>
      </c>
    </row>
    <row r="1059" spans="1:2" x14ac:dyDescent="0.35">
      <c r="A1059" s="128" t="s">
        <v>7303</v>
      </c>
      <c r="B1059" s="320" t="s">
        <v>7281</v>
      </c>
    </row>
    <row r="1060" spans="1:2" x14ac:dyDescent="0.35">
      <c r="A1060" s="128" t="s">
        <v>1841</v>
      </c>
      <c r="B1060" s="320" t="s">
        <v>7304</v>
      </c>
    </row>
    <row r="1061" spans="1:2" x14ac:dyDescent="0.35">
      <c r="A1061" s="128" t="s">
        <v>4617</v>
      </c>
      <c r="B1061" s="320" t="s">
        <v>7305</v>
      </c>
    </row>
    <row r="1062" spans="1:2" x14ac:dyDescent="0.35">
      <c r="A1062" s="128" t="s">
        <v>7306</v>
      </c>
      <c r="B1062" s="320" t="s">
        <v>7281</v>
      </c>
    </row>
    <row r="1063" spans="1:2" x14ac:dyDescent="0.35">
      <c r="A1063" s="128" t="s">
        <v>7307</v>
      </c>
      <c r="B1063" s="320" t="s">
        <v>7272</v>
      </c>
    </row>
    <row r="1064" spans="1:2" x14ac:dyDescent="0.35">
      <c r="A1064" s="128" t="s">
        <v>7308</v>
      </c>
      <c r="B1064" s="320" t="s">
        <v>7227</v>
      </c>
    </row>
    <row r="1065" spans="1:2" x14ac:dyDescent="0.35">
      <c r="A1065" s="128" t="s">
        <v>1730</v>
      </c>
      <c r="B1065" s="320" t="s">
        <v>7309</v>
      </c>
    </row>
    <row r="1066" spans="1:2" x14ac:dyDescent="0.35">
      <c r="A1066" s="128" t="s">
        <v>1742</v>
      </c>
      <c r="B1066" s="320" t="s">
        <v>7310</v>
      </c>
    </row>
    <row r="1067" spans="1:2" x14ac:dyDescent="0.35">
      <c r="A1067" s="128" t="s">
        <v>1751</v>
      </c>
      <c r="B1067" s="320" t="s">
        <v>7311</v>
      </c>
    </row>
    <row r="1068" spans="1:2" x14ac:dyDescent="0.35">
      <c r="A1068" s="128" t="s">
        <v>690</v>
      </c>
      <c r="B1068" s="320" t="s">
        <v>7312</v>
      </c>
    </row>
    <row r="1069" spans="1:2" x14ac:dyDescent="0.35">
      <c r="A1069" s="128" t="s">
        <v>1241</v>
      </c>
      <c r="B1069" s="320" t="s">
        <v>7313</v>
      </c>
    </row>
    <row r="1070" spans="1:2" x14ac:dyDescent="0.35">
      <c r="A1070" s="128" t="s">
        <v>7314</v>
      </c>
      <c r="B1070" s="320" t="s">
        <v>7315</v>
      </c>
    </row>
    <row r="1071" spans="1:2" x14ac:dyDescent="0.35">
      <c r="A1071" s="128" t="s">
        <v>7316</v>
      </c>
      <c r="B1071" s="320" t="s">
        <v>7317</v>
      </c>
    </row>
    <row r="1072" spans="1:2" x14ac:dyDescent="0.35">
      <c r="A1072" s="128" t="s">
        <v>1798</v>
      </c>
      <c r="B1072" s="320" t="s">
        <v>7318</v>
      </c>
    </row>
    <row r="1073" spans="1:2" x14ac:dyDescent="0.35">
      <c r="A1073" s="128" t="s">
        <v>7319</v>
      </c>
      <c r="B1073" s="320" t="s">
        <v>7320</v>
      </c>
    </row>
    <row r="1074" spans="1:2" x14ac:dyDescent="0.35">
      <c r="A1074" s="128" t="s">
        <v>7321</v>
      </c>
      <c r="B1074" s="320" t="s">
        <v>7315</v>
      </c>
    </row>
    <row r="1075" spans="1:2" x14ac:dyDescent="0.35">
      <c r="A1075" s="128" t="s">
        <v>1794</v>
      </c>
      <c r="B1075" s="320" t="s">
        <v>7322</v>
      </c>
    </row>
    <row r="1076" spans="1:2" x14ac:dyDescent="0.35">
      <c r="A1076" s="128" t="s">
        <v>7323</v>
      </c>
      <c r="B1076" s="320" t="s">
        <v>7324</v>
      </c>
    </row>
    <row r="1077" spans="1:2" x14ac:dyDescent="0.35">
      <c r="A1077" s="128" t="s">
        <v>7325</v>
      </c>
      <c r="B1077" s="320" t="s">
        <v>7326</v>
      </c>
    </row>
    <row r="1078" spans="1:2" x14ac:dyDescent="0.35">
      <c r="A1078" s="128" t="s">
        <v>7327</v>
      </c>
      <c r="B1078" s="320" t="s">
        <v>7328</v>
      </c>
    </row>
    <row r="1079" spans="1:2" x14ac:dyDescent="0.35">
      <c r="A1079" s="128" t="s">
        <v>1860</v>
      </c>
      <c r="B1079" s="320" t="s">
        <v>7329</v>
      </c>
    </row>
    <row r="1080" spans="1:2" x14ac:dyDescent="0.35">
      <c r="A1080" s="128" t="s">
        <v>7330</v>
      </c>
      <c r="B1080" s="320" t="s">
        <v>7328</v>
      </c>
    </row>
    <row r="1081" spans="1:2" x14ac:dyDescent="0.35">
      <c r="A1081" s="128" t="s">
        <v>7331</v>
      </c>
      <c r="B1081" s="320" t="s">
        <v>7332</v>
      </c>
    </row>
    <row r="1082" spans="1:2" x14ac:dyDescent="0.35">
      <c r="A1082" s="128" t="s">
        <v>7333</v>
      </c>
      <c r="B1082" s="320" t="s">
        <v>7334</v>
      </c>
    </row>
    <row r="1083" spans="1:2" x14ac:dyDescent="0.35">
      <c r="A1083" s="128" t="s">
        <v>7335</v>
      </c>
      <c r="B1083" s="320" t="s">
        <v>7336</v>
      </c>
    </row>
    <row r="1084" spans="1:2" x14ac:dyDescent="0.35">
      <c r="A1084" s="128" t="s">
        <v>7337</v>
      </c>
      <c r="B1084" s="320" t="s">
        <v>7338</v>
      </c>
    </row>
    <row r="1085" spans="1:2" x14ac:dyDescent="0.35">
      <c r="A1085" s="128" t="s">
        <v>7339</v>
      </c>
      <c r="B1085" s="320" t="s">
        <v>7340</v>
      </c>
    </row>
    <row r="1086" spans="1:2" x14ac:dyDescent="0.35">
      <c r="A1086" s="128" t="s">
        <v>7341</v>
      </c>
      <c r="B1086" s="320" t="s">
        <v>7342</v>
      </c>
    </row>
    <row r="1087" spans="1:2" x14ac:dyDescent="0.35">
      <c r="A1087" s="128" t="s">
        <v>7343</v>
      </c>
      <c r="B1087" s="320" t="s">
        <v>7344</v>
      </c>
    </row>
    <row r="1088" spans="1:2" x14ac:dyDescent="0.35">
      <c r="A1088" s="128" t="s">
        <v>7345</v>
      </c>
      <c r="B1088" s="320" t="s">
        <v>7346</v>
      </c>
    </row>
    <row r="1089" spans="1:2" x14ac:dyDescent="0.35">
      <c r="A1089" s="128" t="s">
        <v>7347</v>
      </c>
      <c r="B1089" s="320" t="s">
        <v>7348</v>
      </c>
    </row>
    <row r="1090" spans="1:2" x14ac:dyDescent="0.35">
      <c r="A1090" s="128" t="s">
        <v>7349</v>
      </c>
      <c r="B1090" s="320" t="s">
        <v>7350</v>
      </c>
    </row>
    <row r="1091" spans="1:2" x14ac:dyDescent="0.35">
      <c r="A1091" s="128" t="s">
        <v>7351</v>
      </c>
      <c r="B1091" s="320" t="s">
        <v>7352</v>
      </c>
    </row>
    <row r="1092" spans="1:2" x14ac:dyDescent="0.35">
      <c r="A1092" s="128" t="s">
        <v>7353</v>
      </c>
      <c r="B1092" s="320" t="s">
        <v>7354</v>
      </c>
    </row>
    <row r="1093" spans="1:2" x14ac:dyDescent="0.35">
      <c r="A1093" s="128" t="s">
        <v>7355</v>
      </c>
      <c r="B1093" s="320" t="s">
        <v>7356</v>
      </c>
    </row>
    <row r="1094" spans="1:2" x14ac:dyDescent="0.35">
      <c r="A1094" s="128" t="s">
        <v>7357</v>
      </c>
      <c r="B1094" s="320" t="s">
        <v>7358</v>
      </c>
    </row>
    <row r="1095" spans="1:2" x14ac:dyDescent="0.35">
      <c r="A1095" s="128" t="s">
        <v>7359</v>
      </c>
      <c r="B1095" s="320" t="s">
        <v>7360</v>
      </c>
    </row>
    <row r="1096" spans="1:2" x14ac:dyDescent="0.35">
      <c r="A1096" s="128" t="s">
        <v>346</v>
      </c>
      <c r="B1096" s="320" t="s">
        <v>7361</v>
      </c>
    </row>
    <row r="1097" spans="1:2" x14ac:dyDescent="0.35">
      <c r="A1097" s="128" t="s">
        <v>1099</v>
      </c>
      <c r="B1097" s="320" t="s">
        <v>7362</v>
      </c>
    </row>
    <row r="1098" spans="1:2" x14ac:dyDescent="0.35">
      <c r="A1098" s="128" t="s">
        <v>1046</v>
      </c>
      <c r="B1098" s="320" t="s">
        <v>7363</v>
      </c>
    </row>
    <row r="1099" spans="1:2" x14ac:dyDescent="0.35">
      <c r="A1099" s="128" t="s">
        <v>1091</v>
      </c>
      <c r="B1099" s="320" t="s">
        <v>7364</v>
      </c>
    </row>
    <row r="1100" spans="1:2" x14ac:dyDescent="0.35">
      <c r="A1100" s="128" t="s">
        <v>1093</v>
      </c>
      <c r="B1100" s="320" t="s">
        <v>7365</v>
      </c>
    </row>
    <row r="1101" spans="1:2" x14ac:dyDescent="0.35">
      <c r="A1101" s="128" t="s">
        <v>1095</v>
      </c>
      <c r="B1101" s="320" t="s">
        <v>7366</v>
      </c>
    </row>
    <row r="1102" spans="1:2" x14ac:dyDescent="0.35">
      <c r="A1102" s="128" t="s">
        <v>7367</v>
      </c>
      <c r="B1102" s="320" t="s">
        <v>7368</v>
      </c>
    </row>
    <row r="1103" spans="1:2" x14ac:dyDescent="0.35">
      <c r="A1103" s="72" t="s">
        <v>1627</v>
      </c>
      <c r="B1103" s="73" t="s">
        <v>7369</v>
      </c>
    </row>
    <row r="1104" spans="1:2" x14ac:dyDescent="0.35">
      <c r="A1104" s="72" t="s">
        <v>1631</v>
      </c>
      <c r="B1104" s="73" t="s">
        <v>7370</v>
      </c>
    </row>
    <row r="1105" spans="1:2" x14ac:dyDescent="0.35">
      <c r="A1105" s="72" t="s">
        <v>7371</v>
      </c>
      <c r="B1105" s="73" t="s">
        <v>7372</v>
      </c>
    </row>
    <row r="1106" spans="1:2" x14ac:dyDescent="0.35">
      <c r="A1106" s="72" t="s">
        <v>7373</v>
      </c>
      <c r="B1106" s="73" t="s">
        <v>7374</v>
      </c>
    </row>
    <row r="1107" spans="1:2" x14ac:dyDescent="0.35">
      <c r="A1107" s="72" t="s">
        <v>1667</v>
      </c>
      <c r="B1107" s="73" t="s">
        <v>7375</v>
      </c>
    </row>
    <row r="1108" spans="1:2" x14ac:dyDescent="0.35">
      <c r="A1108" s="72" t="s">
        <v>7376</v>
      </c>
      <c r="B1108" s="73" t="s">
        <v>7377</v>
      </c>
    </row>
    <row r="1109" spans="1:2" x14ac:dyDescent="0.35">
      <c r="A1109" s="72" t="s">
        <v>7378</v>
      </c>
      <c r="B1109" s="73" t="s">
        <v>7379</v>
      </c>
    </row>
    <row r="1110" spans="1:2" x14ac:dyDescent="0.35">
      <c r="A1110" s="72" t="s">
        <v>1763</v>
      </c>
      <c r="B1110" s="73" t="s">
        <v>7380</v>
      </c>
    </row>
    <row r="1111" spans="1:2" x14ac:dyDescent="0.35">
      <c r="A1111" s="72" t="s">
        <v>1782</v>
      </c>
      <c r="B1111" s="73" t="s">
        <v>7381</v>
      </c>
    </row>
    <row r="1112" spans="1:2" x14ac:dyDescent="0.35">
      <c r="A1112" s="72" t="s">
        <v>4886</v>
      </c>
      <c r="B1112" s="73" t="s">
        <v>7382</v>
      </c>
    </row>
    <row r="1113" spans="1:2" x14ac:dyDescent="0.35">
      <c r="A1113" s="72" t="s">
        <v>4888</v>
      </c>
      <c r="B1113" s="73" t="s">
        <v>7383</v>
      </c>
    </row>
    <row r="1114" spans="1:2" x14ac:dyDescent="0.35">
      <c r="A1114" s="72" t="s">
        <v>1762</v>
      </c>
      <c r="B1114" s="73" t="s">
        <v>7384</v>
      </c>
    </row>
    <row r="1115" spans="1:2" x14ac:dyDescent="0.35">
      <c r="A1115" s="72" t="s">
        <v>4891</v>
      </c>
      <c r="B1115" s="73" t="s">
        <v>7385</v>
      </c>
    </row>
    <row r="1116" spans="1:2" x14ac:dyDescent="0.35">
      <c r="A1116" s="72" t="s">
        <v>4893</v>
      </c>
      <c r="B1116" s="73" t="s">
        <v>7386</v>
      </c>
    </row>
    <row r="1117" spans="1:2" x14ac:dyDescent="0.35">
      <c r="A1117" s="72" t="s">
        <v>1917</v>
      </c>
      <c r="B1117" s="73" t="s">
        <v>7387</v>
      </c>
    </row>
    <row r="1118" spans="1:2" x14ac:dyDescent="0.35">
      <c r="A1118" s="72" t="s">
        <v>1786</v>
      </c>
      <c r="B1118" s="73" t="s">
        <v>7388</v>
      </c>
    </row>
    <row r="1119" spans="1:2" x14ac:dyDescent="0.35">
      <c r="A1119" s="72" t="s">
        <v>4897</v>
      </c>
      <c r="B1119" s="73" t="s">
        <v>7389</v>
      </c>
    </row>
    <row r="1120" spans="1:2" x14ac:dyDescent="0.35">
      <c r="A1120" s="72" t="s">
        <v>4899</v>
      </c>
      <c r="B1120" s="73" t="s">
        <v>7390</v>
      </c>
    </row>
    <row r="1121" spans="1:2" x14ac:dyDescent="0.35">
      <c r="A1121" s="72" t="s">
        <v>4901</v>
      </c>
      <c r="B1121" s="73" t="s">
        <v>7391</v>
      </c>
    </row>
    <row r="1122" spans="1:2" x14ac:dyDescent="0.35">
      <c r="A1122" s="72" t="s">
        <v>7392</v>
      </c>
      <c r="B1122" s="73" t="s">
        <v>7393</v>
      </c>
    </row>
    <row r="1123" spans="1:2" x14ac:dyDescent="0.35">
      <c r="A1123" s="72" t="s">
        <v>7394</v>
      </c>
      <c r="B1123" s="73" t="s">
        <v>7395</v>
      </c>
    </row>
    <row r="1124" spans="1:2" x14ac:dyDescent="0.35">
      <c r="A1124" s="72" t="s">
        <v>7396</v>
      </c>
      <c r="B1124" s="73" t="s">
        <v>7397</v>
      </c>
    </row>
    <row r="1125" spans="1:2" x14ac:dyDescent="0.35">
      <c r="A1125" s="72" t="s">
        <v>1905</v>
      </c>
      <c r="B1125" s="73" t="s">
        <v>7398</v>
      </c>
    </row>
    <row r="1126" spans="1:2" x14ac:dyDescent="0.35">
      <c r="A1126" s="72" t="s">
        <v>7399</v>
      </c>
      <c r="B1126" s="73" t="s">
        <v>7400</v>
      </c>
    </row>
    <row r="1127" spans="1:2" x14ac:dyDescent="0.35">
      <c r="A1127" s="72" t="s">
        <v>1865</v>
      </c>
      <c r="B1127" s="73" t="s">
        <v>7401</v>
      </c>
    </row>
    <row r="1128" spans="1:2" x14ac:dyDescent="0.35">
      <c r="A1128" s="72" t="s">
        <v>7402</v>
      </c>
      <c r="B1128" s="73" t="s">
        <v>7403</v>
      </c>
    </row>
    <row r="1129" spans="1:2" x14ac:dyDescent="0.35">
      <c r="A1129" s="72" t="s">
        <v>7404</v>
      </c>
      <c r="B1129" s="73" t="s">
        <v>7405</v>
      </c>
    </row>
    <row r="1130" spans="1:2" x14ac:dyDescent="0.35">
      <c r="A1130" s="72" t="s">
        <v>1891</v>
      </c>
      <c r="B1130" s="73" t="s">
        <v>7406</v>
      </c>
    </row>
    <row r="1131" spans="1:2" x14ac:dyDescent="0.35">
      <c r="A1131" s="72" t="s">
        <v>1752</v>
      </c>
      <c r="B1131" s="73" t="s">
        <v>7407</v>
      </c>
    </row>
    <row r="1132" spans="1:2" x14ac:dyDescent="0.35">
      <c r="A1132" s="72" t="s">
        <v>1600</v>
      </c>
      <c r="B1132" s="73" t="s">
        <v>7408</v>
      </c>
    </row>
    <row r="1133" spans="1:2" x14ac:dyDescent="0.35">
      <c r="A1133" s="72" t="s">
        <v>7409</v>
      </c>
      <c r="B1133" s="73" t="s">
        <v>7410</v>
      </c>
    </row>
    <row r="1134" spans="1:2" x14ac:dyDescent="0.35">
      <c r="A1134" s="72" t="s">
        <v>7411</v>
      </c>
      <c r="B1134" s="73" t="s">
        <v>7412</v>
      </c>
    </row>
    <row r="1135" spans="1:2" x14ac:dyDescent="0.35">
      <c r="A1135" s="72" t="s">
        <v>1756</v>
      </c>
      <c r="B1135" s="73" t="s">
        <v>7413</v>
      </c>
    </row>
    <row r="1136" spans="1:2" x14ac:dyDescent="0.35">
      <c r="A1136" s="72" t="s">
        <v>1858</v>
      </c>
      <c r="B1136" s="73" t="s">
        <v>7414</v>
      </c>
    </row>
    <row r="1137" spans="1:2" x14ac:dyDescent="0.35">
      <c r="A1137" s="72" t="s">
        <v>1604</v>
      </c>
      <c r="B1137" s="73" t="s">
        <v>7415</v>
      </c>
    </row>
    <row r="1138" spans="1:2" x14ac:dyDescent="0.35">
      <c r="A1138" s="72" t="s">
        <v>1903</v>
      </c>
      <c r="B1138" s="73" t="s">
        <v>7416</v>
      </c>
    </row>
    <row r="1139" spans="1:2" x14ac:dyDescent="0.35">
      <c r="A1139" s="72" t="s">
        <v>7417</v>
      </c>
      <c r="B1139" s="73" t="s">
        <v>7418</v>
      </c>
    </row>
    <row r="1140" spans="1:2" x14ac:dyDescent="0.35">
      <c r="A1140" s="72" t="s">
        <v>3298</v>
      </c>
      <c r="B1140" s="73" t="s">
        <v>7419</v>
      </c>
    </row>
    <row r="1141" spans="1:2" x14ac:dyDescent="0.35">
      <c r="A1141" s="72" t="s">
        <v>1401</v>
      </c>
      <c r="B1141" s="73" t="s">
        <v>7420</v>
      </c>
    </row>
    <row r="1142" spans="1:2" x14ac:dyDescent="0.35">
      <c r="A1142" s="72" t="s">
        <v>1607</v>
      </c>
      <c r="B1142" s="73" t="s">
        <v>7421</v>
      </c>
    </row>
    <row r="1143" spans="1:2" x14ac:dyDescent="0.35">
      <c r="A1143" s="72" t="s">
        <v>7422</v>
      </c>
      <c r="B1143" s="73" t="s">
        <v>7423</v>
      </c>
    </row>
    <row r="1144" spans="1:2" x14ac:dyDescent="0.35">
      <c r="A1144" s="72" t="s">
        <v>2221</v>
      </c>
      <c r="B1144" s="73" t="s">
        <v>7424</v>
      </c>
    </row>
    <row r="1145" spans="1:2" x14ac:dyDescent="0.35">
      <c r="A1145" s="72" t="s">
        <v>2234</v>
      </c>
      <c r="B1145" s="73" t="s">
        <v>7425</v>
      </c>
    </row>
    <row r="1146" spans="1:2" x14ac:dyDescent="0.35">
      <c r="A1146" s="72" t="s">
        <v>2249</v>
      </c>
      <c r="B1146" s="73" t="s">
        <v>7426</v>
      </c>
    </row>
    <row r="1147" spans="1:2" x14ac:dyDescent="0.35">
      <c r="A1147" s="72" t="s">
        <v>7427</v>
      </c>
      <c r="B1147" s="73" t="s">
        <v>7428</v>
      </c>
    </row>
    <row r="1148" spans="1:2" x14ac:dyDescent="0.35">
      <c r="A1148" s="72" t="s">
        <v>2250</v>
      </c>
      <c r="B1148" s="73" t="s">
        <v>7429</v>
      </c>
    </row>
    <row r="1149" spans="1:2" x14ac:dyDescent="0.35">
      <c r="A1149" s="72" t="s">
        <v>7430</v>
      </c>
      <c r="B1149" s="73" t="s">
        <v>7431</v>
      </c>
    </row>
    <row r="1150" spans="1:2" x14ac:dyDescent="0.35">
      <c r="A1150" s="72" t="s">
        <v>7432</v>
      </c>
      <c r="B1150" s="73" t="s">
        <v>7433</v>
      </c>
    </row>
    <row r="1151" spans="1:2" x14ac:dyDescent="0.35">
      <c r="A1151" s="72" t="s">
        <v>7434</v>
      </c>
      <c r="B1151" s="73" t="s">
        <v>7435</v>
      </c>
    </row>
    <row r="1152" spans="1:2" x14ac:dyDescent="0.35">
      <c r="A1152" s="72" t="s">
        <v>7436</v>
      </c>
      <c r="B1152" s="73" t="s">
        <v>7437</v>
      </c>
    </row>
    <row r="1153" spans="1:2" x14ac:dyDescent="0.35">
      <c r="A1153" s="72" t="s">
        <v>7438</v>
      </c>
      <c r="B1153" s="73" t="s">
        <v>7439</v>
      </c>
    </row>
    <row r="1154" spans="1:2" x14ac:dyDescent="0.35">
      <c r="A1154" s="72" t="s">
        <v>7440</v>
      </c>
      <c r="B1154" s="73" t="s">
        <v>7441</v>
      </c>
    </row>
    <row r="1155" spans="1:2" x14ac:dyDescent="0.35">
      <c r="A1155" s="72" t="s">
        <v>7442</v>
      </c>
      <c r="B1155" s="73" t="s">
        <v>7443</v>
      </c>
    </row>
    <row r="1156" spans="1:2" x14ac:dyDescent="0.35">
      <c r="A1156" s="72" t="s">
        <v>7444</v>
      </c>
      <c r="B1156" s="73" t="s">
        <v>7445</v>
      </c>
    </row>
    <row r="1157" spans="1:2" x14ac:dyDescent="0.35">
      <c r="A1157" s="72" t="s">
        <v>7446</v>
      </c>
      <c r="B1157" s="73" t="s">
        <v>7447</v>
      </c>
    </row>
    <row r="1158" spans="1:2" x14ac:dyDescent="0.35">
      <c r="A1158" s="72" t="s">
        <v>7448</v>
      </c>
      <c r="B1158" s="73" t="s">
        <v>7449</v>
      </c>
    </row>
    <row r="1159" spans="1:2" x14ac:dyDescent="0.35">
      <c r="A1159" s="72" t="s">
        <v>7450</v>
      </c>
      <c r="B1159" s="73" t="s">
        <v>7451</v>
      </c>
    </row>
    <row r="1160" spans="1:2" x14ac:dyDescent="0.35">
      <c r="A1160" s="72" t="s">
        <v>7452</v>
      </c>
      <c r="B1160" s="73" t="s">
        <v>7453</v>
      </c>
    </row>
    <row r="1161" spans="1:2" x14ac:dyDescent="0.35">
      <c r="A1161" s="72" t="s">
        <v>1638</v>
      </c>
      <c r="B1161" s="73" t="s">
        <v>7454</v>
      </c>
    </row>
    <row r="1162" spans="1:2" x14ac:dyDescent="0.35">
      <c r="A1162" s="72" t="s">
        <v>1214</v>
      </c>
      <c r="B1162" s="73" t="s">
        <v>7455</v>
      </c>
    </row>
    <row r="1163" spans="1:2" x14ac:dyDescent="0.35">
      <c r="A1163" s="72" t="s">
        <v>1740</v>
      </c>
      <c r="B1163" s="73" t="s">
        <v>7456</v>
      </c>
    </row>
    <row r="1164" spans="1:2" x14ac:dyDescent="0.35">
      <c r="A1164" s="72" t="s">
        <v>1746</v>
      </c>
      <c r="B1164" s="73" t="s">
        <v>7457</v>
      </c>
    </row>
    <row r="1165" spans="1:2" x14ac:dyDescent="0.35">
      <c r="A1165" s="72" t="s">
        <v>5312</v>
      </c>
      <c r="B1165" s="73" t="s">
        <v>7458</v>
      </c>
    </row>
    <row r="1166" spans="1:2" x14ac:dyDescent="0.35">
      <c r="A1166" s="72" t="s">
        <v>5314</v>
      </c>
      <c r="B1166" s="73" t="s">
        <v>7459</v>
      </c>
    </row>
    <row r="1167" spans="1:2" x14ac:dyDescent="0.35">
      <c r="A1167" s="72" t="s">
        <v>5316</v>
      </c>
      <c r="B1167" s="73" t="s">
        <v>7460</v>
      </c>
    </row>
    <row r="1168" spans="1:2" x14ac:dyDescent="0.35">
      <c r="A1168" s="72" t="s">
        <v>5318</v>
      </c>
      <c r="B1168" s="73" t="s">
        <v>7461</v>
      </c>
    </row>
    <row r="1169" spans="1:2" x14ac:dyDescent="0.35">
      <c r="A1169" s="72" t="s">
        <v>5320</v>
      </c>
      <c r="B1169" s="73" t="s">
        <v>7462</v>
      </c>
    </row>
    <row r="1170" spans="1:2" x14ac:dyDescent="0.35">
      <c r="A1170" s="72" t="s">
        <v>1784</v>
      </c>
      <c r="B1170" s="73" t="s">
        <v>7463</v>
      </c>
    </row>
    <row r="1171" spans="1:2" x14ac:dyDescent="0.35">
      <c r="A1171" s="72" t="s">
        <v>5323</v>
      </c>
      <c r="B1171" s="73" t="s">
        <v>7464</v>
      </c>
    </row>
    <row r="1172" spans="1:2" x14ac:dyDescent="0.35">
      <c r="A1172" s="72" t="s">
        <v>7465</v>
      </c>
      <c r="B1172" s="73" t="s">
        <v>7466</v>
      </c>
    </row>
    <row r="1173" spans="1:2" x14ac:dyDescent="0.35">
      <c r="A1173" s="72" t="s">
        <v>7467</v>
      </c>
      <c r="B1173" s="73" t="s">
        <v>7468</v>
      </c>
    </row>
    <row r="1174" spans="1:2" x14ac:dyDescent="0.35">
      <c r="A1174" s="72" t="s">
        <v>2259</v>
      </c>
      <c r="B1174" s="73" t="s">
        <v>7469</v>
      </c>
    </row>
    <row r="1175" spans="1:2" x14ac:dyDescent="0.35">
      <c r="A1175" s="72" t="s">
        <v>1556</v>
      </c>
      <c r="B1175" s="73" t="s">
        <v>7470</v>
      </c>
    </row>
    <row r="1176" spans="1:2" x14ac:dyDescent="0.35">
      <c r="A1176" s="72" t="s">
        <v>2204</v>
      </c>
      <c r="B1176" s="73" t="s">
        <v>7471</v>
      </c>
    </row>
    <row r="1177" spans="1:2" x14ac:dyDescent="0.35">
      <c r="A1177" s="72" t="s">
        <v>7472</v>
      </c>
      <c r="B1177" s="73" t="s">
        <v>7473</v>
      </c>
    </row>
    <row r="1178" spans="1:2" x14ac:dyDescent="0.35">
      <c r="A1178" s="72" t="s">
        <v>1655</v>
      </c>
      <c r="B1178" s="73" t="s">
        <v>7474</v>
      </c>
    </row>
    <row r="1179" spans="1:2" x14ac:dyDescent="0.35">
      <c r="A1179" s="72" t="s">
        <v>1788</v>
      </c>
      <c r="B1179" s="73" t="s">
        <v>7475</v>
      </c>
    </row>
    <row r="1180" spans="1:2" x14ac:dyDescent="0.35">
      <c r="A1180" s="72" t="s">
        <v>7476</v>
      </c>
      <c r="B1180" s="73" t="s">
        <v>7477</v>
      </c>
    </row>
    <row r="1181" spans="1:2" x14ac:dyDescent="0.35">
      <c r="A1181" s="72" t="s">
        <v>7478</v>
      </c>
      <c r="B1181" s="73" t="s">
        <v>7479</v>
      </c>
    </row>
    <row r="1182" spans="1:2" x14ac:dyDescent="0.35">
      <c r="A1182" s="72" t="s">
        <v>1856</v>
      </c>
      <c r="B1182" s="73" t="s">
        <v>7480</v>
      </c>
    </row>
    <row r="1183" spans="1:2" x14ac:dyDescent="0.35">
      <c r="A1183" s="72" t="s">
        <v>1853</v>
      </c>
      <c r="B1183" s="73" t="s">
        <v>7481</v>
      </c>
    </row>
    <row r="1184" spans="1:2" x14ac:dyDescent="0.35">
      <c r="A1184" s="72" t="s">
        <v>1728</v>
      </c>
      <c r="B1184" s="73" t="s">
        <v>7482</v>
      </c>
    </row>
    <row r="1185" spans="1:2" x14ac:dyDescent="0.35">
      <c r="A1185" s="72" t="s">
        <v>1948</v>
      </c>
      <c r="B1185" s="73" t="s">
        <v>7483</v>
      </c>
    </row>
    <row r="1186" spans="1:2" x14ac:dyDescent="0.35">
      <c r="A1186" s="72" t="s">
        <v>7484</v>
      </c>
      <c r="B1186" s="73" t="s">
        <v>7485</v>
      </c>
    </row>
    <row r="1187" spans="1:2" x14ac:dyDescent="0.35">
      <c r="A1187" s="72" t="s">
        <v>7486</v>
      </c>
      <c r="B1187" s="73" t="s">
        <v>7487</v>
      </c>
    </row>
    <row r="1188" spans="1:2" x14ac:dyDescent="0.35">
      <c r="A1188" s="72" t="s">
        <v>7488</v>
      </c>
      <c r="B1188" s="73" t="s">
        <v>7489</v>
      </c>
    </row>
    <row r="1189" spans="1:2" x14ac:dyDescent="0.35">
      <c r="A1189" s="72" t="s">
        <v>7490</v>
      </c>
      <c r="B1189" s="73" t="s">
        <v>7491</v>
      </c>
    </row>
    <row r="1190" spans="1:2" x14ac:dyDescent="0.35">
      <c r="A1190" s="72" t="s">
        <v>7492</v>
      </c>
      <c r="B1190" s="73" t="s">
        <v>7493</v>
      </c>
    </row>
    <row r="1191" spans="1:2" x14ac:dyDescent="0.35">
      <c r="A1191" s="72" t="s">
        <v>7494</v>
      </c>
      <c r="B1191" s="73" t="s">
        <v>7495</v>
      </c>
    </row>
    <row r="1192" spans="1:2" x14ac:dyDescent="0.35">
      <c r="A1192" s="72" t="s">
        <v>7496</v>
      </c>
      <c r="B1192" s="73" t="s">
        <v>7497</v>
      </c>
    </row>
    <row r="1193" spans="1:2" x14ac:dyDescent="0.35">
      <c r="A1193" s="72" t="s">
        <v>7498</v>
      </c>
      <c r="B1193" s="73" t="s">
        <v>7499</v>
      </c>
    </row>
    <row r="1194" spans="1:2" x14ac:dyDescent="0.35">
      <c r="A1194" s="72" t="s">
        <v>7500</v>
      </c>
      <c r="B1194" s="73" t="s">
        <v>7501</v>
      </c>
    </row>
    <row r="1195" spans="1:2" x14ac:dyDescent="0.35">
      <c r="A1195" s="72" t="s">
        <v>7502</v>
      </c>
      <c r="B1195" s="73" t="s">
        <v>7503</v>
      </c>
    </row>
    <row r="1196" spans="1:2" x14ac:dyDescent="0.35">
      <c r="A1196" s="72" t="s">
        <v>7504</v>
      </c>
      <c r="B1196" s="73" t="s">
        <v>7505</v>
      </c>
    </row>
    <row r="1197" spans="1:2" x14ac:dyDescent="0.35">
      <c r="A1197" s="72" t="s">
        <v>7506</v>
      </c>
      <c r="B1197" s="73" t="s">
        <v>7507</v>
      </c>
    </row>
    <row r="1198" spans="1:2" x14ac:dyDescent="0.35">
      <c r="A1198" s="72" t="s">
        <v>7508</v>
      </c>
      <c r="B1198" s="73" t="s">
        <v>7509</v>
      </c>
    </row>
    <row r="1199" spans="1:2" x14ac:dyDescent="0.35">
      <c r="A1199" s="72" t="s">
        <v>1294</v>
      </c>
      <c r="B1199" s="73" t="s">
        <v>7510</v>
      </c>
    </row>
    <row r="1200" spans="1:2" x14ac:dyDescent="0.35">
      <c r="A1200" s="72" t="s">
        <v>1313</v>
      </c>
      <c r="B1200" s="73" t="s">
        <v>7511</v>
      </c>
    </row>
    <row r="1201" spans="1:2" x14ac:dyDescent="0.35">
      <c r="A1201" s="72" t="s">
        <v>1417</v>
      </c>
      <c r="B1201" s="73" t="s">
        <v>7512</v>
      </c>
    </row>
    <row r="1202" spans="1:2" x14ac:dyDescent="0.35">
      <c r="A1202" s="72" t="s">
        <v>7513</v>
      </c>
      <c r="B1202" s="73" t="s">
        <v>7514</v>
      </c>
    </row>
    <row r="1203" spans="1:2" x14ac:dyDescent="0.35">
      <c r="A1203" s="72" t="s">
        <v>1951</v>
      </c>
      <c r="B1203" s="73" t="s">
        <v>7515</v>
      </c>
    </row>
    <row r="1204" spans="1:2" x14ac:dyDescent="0.35">
      <c r="A1204" s="72" t="s">
        <v>1964</v>
      </c>
      <c r="B1204" s="73" t="s">
        <v>7516</v>
      </c>
    </row>
    <row r="1205" spans="1:2" x14ac:dyDescent="0.35">
      <c r="A1205" s="72" t="s">
        <v>1052</v>
      </c>
      <c r="B1205" s="73" t="s">
        <v>7517</v>
      </c>
    </row>
    <row r="1206" spans="1:2" x14ac:dyDescent="0.35">
      <c r="A1206" s="72" t="s">
        <v>1054</v>
      </c>
      <c r="B1206" s="73" t="s">
        <v>7518</v>
      </c>
    </row>
    <row r="1207" spans="1:2" x14ac:dyDescent="0.35">
      <c r="A1207" s="72" t="s">
        <v>1056</v>
      </c>
      <c r="B1207" s="73" t="s">
        <v>7519</v>
      </c>
    </row>
    <row r="1208" spans="1:2" x14ac:dyDescent="0.35">
      <c r="A1208" s="72" t="s">
        <v>1317</v>
      </c>
      <c r="B1208" s="73" t="s">
        <v>7520</v>
      </c>
    </row>
    <row r="1209" spans="1:2" x14ac:dyDescent="0.35">
      <c r="A1209" s="72" t="s">
        <v>1394</v>
      </c>
      <c r="B1209" s="73" t="s">
        <v>7521</v>
      </c>
    </row>
    <row r="1210" spans="1:2" x14ac:dyDescent="0.35">
      <c r="A1210" s="72" t="s">
        <v>1396</v>
      </c>
      <c r="B1210" s="73" t="s">
        <v>7522</v>
      </c>
    </row>
    <row r="1211" spans="1:2" x14ac:dyDescent="0.35">
      <c r="A1211" s="72" t="s">
        <v>7523</v>
      </c>
      <c r="B1211" s="73" t="s">
        <v>7524</v>
      </c>
    </row>
    <row r="1212" spans="1:2" x14ac:dyDescent="0.35">
      <c r="A1212" s="72" t="s">
        <v>3712</v>
      </c>
      <c r="B1212" s="73" t="s">
        <v>7525</v>
      </c>
    </row>
    <row r="1213" spans="1:2" x14ac:dyDescent="0.35">
      <c r="A1213" s="72" t="s">
        <v>1629</v>
      </c>
      <c r="B1213" s="73" t="s">
        <v>7526</v>
      </c>
    </row>
    <row r="1214" spans="1:2" x14ac:dyDescent="0.35">
      <c r="A1214" s="72" t="s">
        <v>1622</v>
      </c>
      <c r="B1214" s="73" t="s">
        <v>7527</v>
      </c>
    </row>
    <row r="1215" spans="1:2" x14ac:dyDescent="0.35">
      <c r="A1215" s="72" t="s">
        <v>1680</v>
      </c>
      <c r="B1215" s="73" t="s">
        <v>7528</v>
      </c>
    </row>
    <row r="1216" spans="1:2" x14ac:dyDescent="0.35">
      <c r="A1216" s="72" t="s">
        <v>1657</v>
      </c>
      <c r="B1216" s="73" t="s">
        <v>7529</v>
      </c>
    </row>
    <row r="1217" spans="1:2" x14ac:dyDescent="0.35">
      <c r="A1217" s="72" t="s">
        <v>7530</v>
      </c>
      <c r="B1217" s="73" t="s">
        <v>7531</v>
      </c>
    </row>
    <row r="1218" spans="1:2" x14ac:dyDescent="0.35">
      <c r="A1218" s="72" t="s">
        <v>1790</v>
      </c>
      <c r="B1218" s="73" t="s">
        <v>7532</v>
      </c>
    </row>
    <row r="1219" spans="1:2" x14ac:dyDescent="0.35">
      <c r="A1219" s="72" t="s">
        <v>1675</v>
      </c>
      <c r="B1219" s="73" t="s">
        <v>7533</v>
      </c>
    </row>
    <row r="1220" spans="1:2" x14ac:dyDescent="0.35">
      <c r="A1220" s="72" t="s">
        <v>1677</v>
      </c>
      <c r="B1220" s="73" t="s">
        <v>7534</v>
      </c>
    </row>
    <row r="1221" spans="1:2" x14ac:dyDescent="0.35">
      <c r="A1221" s="72" t="s">
        <v>1616</v>
      </c>
      <c r="B1221" s="73" t="s">
        <v>7535</v>
      </c>
    </row>
    <row r="1222" spans="1:2" x14ac:dyDescent="0.35">
      <c r="A1222" s="72" t="s">
        <v>1618</v>
      </c>
      <c r="B1222" s="73" t="s">
        <v>7536</v>
      </c>
    </row>
    <row r="1223" spans="1:2" x14ac:dyDescent="0.35">
      <c r="A1223" s="72" t="s">
        <v>7537</v>
      </c>
      <c r="B1223" s="73" t="s">
        <v>7538</v>
      </c>
    </row>
    <row r="1224" spans="1:2" x14ac:dyDescent="0.35">
      <c r="A1224" s="72" t="s">
        <v>7539</v>
      </c>
      <c r="B1224" s="73" t="s">
        <v>7540</v>
      </c>
    </row>
    <row r="1225" spans="1:2" x14ac:dyDescent="0.35">
      <c r="A1225" s="72" t="s">
        <v>1724</v>
      </c>
      <c r="B1225" s="73" t="s">
        <v>7541</v>
      </c>
    </row>
    <row r="1226" spans="1:2" x14ac:dyDescent="0.35">
      <c r="A1226" s="72" t="s">
        <v>2285</v>
      </c>
      <c r="B1226" s="73" t="s">
        <v>7542</v>
      </c>
    </row>
    <row r="1227" spans="1:2" x14ac:dyDescent="0.35">
      <c r="A1227" s="72" t="s">
        <v>2296</v>
      </c>
      <c r="B1227" s="73" t="s">
        <v>7543</v>
      </c>
    </row>
    <row r="1228" spans="1:2" x14ac:dyDescent="0.35">
      <c r="A1228" s="72" t="s">
        <v>2299</v>
      </c>
      <c r="B1228" s="73" t="s">
        <v>7544</v>
      </c>
    </row>
    <row r="1229" spans="1:2" x14ac:dyDescent="0.35">
      <c r="A1229" s="72" t="s">
        <v>2303</v>
      </c>
      <c r="B1229" s="73" t="s">
        <v>7545</v>
      </c>
    </row>
    <row r="1230" spans="1:2" x14ac:dyDescent="0.35">
      <c r="A1230" s="72" t="s">
        <v>2306</v>
      </c>
      <c r="B1230" s="73" t="s">
        <v>7546</v>
      </c>
    </row>
    <row r="1231" spans="1:2" x14ac:dyDescent="0.35">
      <c r="A1231" s="72" t="s">
        <v>2309</v>
      </c>
      <c r="B1231" s="73" t="s">
        <v>7547</v>
      </c>
    </row>
    <row r="1232" spans="1:2" x14ac:dyDescent="0.35">
      <c r="A1232" s="72" t="s">
        <v>7548</v>
      </c>
      <c r="B1232" s="73" t="s">
        <v>7549</v>
      </c>
    </row>
    <row r="1233" spans="1:2" x14ac:dyDescent="0.35">
      <c r="A1233" s="72" t="s">
        <v>2318</v>
      </c>
      <c r="B1233" s="73" t="s">
        <v>7550</v>
      </c>
    </row>
    <row r="1234" spans="1:2" x14ac:dyDescent="0.35">
      <c r="A1234" s="72" t="s">
        <v>2320</v>
      </c>
      <c r="B1234" s="73" t="s">
        <v>7551</v>
      </c>
    </row>
    <row r="1235" spans="1:2" x14ac:dyDescent="0.35">
      <c r="A1235" s="72" t="s">
        <v>2316</v>
      </c>
      <c r="B1235" s="73" t="s">
        <v>7552</v>
      </c>
    </row>
    <row r="1236" spans="1:2" x14ac:dyDescent="0.35">
      <c r="A1236" s="72" t="s">
        <v>2325</v>
      </c>
      <c r="B1236" s="73" t="s">
        <v>7553</v>
      </c>
    </row>
    <row r="1237" spans="1:2" x14ac:dyDescent="0.35">
      <c r="A1237" s="72" t="s">
        <v>2330</v>
      </c>
      <c r="B1237" s="73" t="s">
        <v>7554</v>
      </c>
    </row>
    <row r="1238" spans="1:2" x14ac:dyDescent="0.35">
      <c r="A1238" s="72" t="s">
        <v>2214</v>
      </c>
      <c r="B1238" s="73" t="s">
        <v>7555</v>
      </c>
    </row>
    <row r="1239" spans="1:2" x14ac:dyDescent="0.35">
      <c r="A1239" s="72" t="s">
        <v>2216</v>
      </c>
      <c r="B1239" s="73" t="s">
        <v>7556</v>
      </c>
    </row>
    <row r="1240" spans="1:2" x14ac:dyDescent="0.35">
      <c r="A1240" s="72" t="s">
        <v>2224</v>
      </c>
      <c r="B1240" s="73" t="s">
        <v>7557</v>
      </c>
    </row>
    <row r="1241" spans="1:2" x14ac:dyDescent="0.35">
      <c r="A1241" s="72" t="s">
        <v>2261</v>
      </c>
      <c r="B1241" s="73" t="s">
        <v>7558</v>
      </c>
    </row>
    <row r="1242" spans="1:2" x14ac:dyDescent="0.35">
      <c r="A1242" s="72" t="s">
        <v>2263</v>
      </c>
      <c r="B1242" s="73" t="s">
        <v>7559</v>
      </c>
    </row>
    <row r="1243" spans="1:2" x14ac:dyDescent="0.35">
      <c r="A1243" s="72" t="s">
        <v>2265</v>
      </c>
      <c r="B1243" s="73" t="s">
        <v>7560</v>
      </c>
    </row>
    <row r="1244" spans="1:2" x14ac:dyDescent="0.35">
      <c r="A1244" s="72" t="s">
        <v>2276</v>
      </c>
      <c r="B1244" s="73" t="s">
        <v>7561</v>
      </c>
    </row>
    <row r="1245" spans="1:2" x14ac:dyDescent="0.35">
      <c r="A1245" s="72" t="s">
        <v>2288</v>
      </c>
      <c r="B1245" s="73" t="s">
        <v>7562</v>
      </c>
    </row>
    <row r="1246" spans="1:2" x14ac:dyDescent="0.35">
      <c r="A1246" s="72" t="s">
        <v>2279</v>
      </c>
      <c r="B1246" s="73" t="s">
        <v>7563</v>
      </c>
    </row>
    <row r="1247" spans="1:2" x14ac:dyDescent="0.35">
      <c r="A1247" s="72" t="s">
        <v>2384</v>
      </c>
      <c r="B1247" s="73" t="s">
        <v>7564</v>
      </c>
    </row>
    <row r="1248" spans="1:2" x14ac:dyDescent="0.35">
      <c r="A1248" s="72" t="s">
        <v>2386</v>
      </c>
      <c r="B1248" s="73" t="s">
        <v>7565</v>
      </c>
    </row>
    <row r="1249" spans="1:2" x14ac:dyDescent="0.35">
      <c r="A1249" s="72" t="s">
        <v>2388</v>
      </c>
      <c r="B1249" s="73" t="s">
        <v>7566</v>
      </c>
    </row>
    <row r="1250" spans="1:2" x14ac:dyDescent="0.35">
      <c r="A1250" s="72" t="s">
        <v>2390</v>
      </c>
      <c r="B1250" s="73" t="s">
        <v>7567</v>
      </c>
    </row>
    <row r="1251" spans="1:2" x14ac:dyDescent="0.35">
      <c r="A1251" s="72" t="s">
        <v>2392</v>
      </c>
      <c r="B1251" s="73" t="s">
        <v>7568</v>
      </c>
    </row>
    <row r="1252" spans="1:2" x14ac:dyDescent="0.35">
      <c r="A1252" s="72" t="s">
        <v>2405</v>
      </c>
      <c r="B1252" s="73" t="s">
        <v>7569</v>
      </c>
    </row>
    <row r="1253" spans="1:2" x14ac:dyDescent="0.35">
      <c r="A1253" s="72" t="s">
        <v>2407</v>
      </c>
      <c r="B1253" s="73" t="s">
        <v>7570</v>
      </c>
    </row>
    <row r="1254" spans="1:2" x14ac:dyDescent="0.35">
      <c r="A1254" s="72" t="s">
        <v>2409</v>
      </c>
      <c r="B1254" s="73" t="s">
        <v>7571</v>
      </c>
    </row>
    <row r="1255" spans="1:2" x14ac:dyDescent="0.35">
      <c r="A1255" s="72" t="s">
        <v>2411</v>
      </c>
      <c r="B1255" s="73" t="s">
        <v>7572</v>
      </c>
    </row>
    <row r="1256" spans="1:2" x14ac:dyDescent="0.35">
      <c r="A1256" s="72" t="s">
        <v>2421</v>
      </c>
      <c r="B1256" s="73" t="s">
        <v>7573</v>
      </c>
    </row>
    <row r="1257" spans="1:2" x14ac:dyDescent="0.35">
      <c r="A1257" s="72" t="s">
        <v>2444</v>
      </c>
      <c r="B1257" s="73" t="s">
        <v>7574</v>
      </c>
    </row>
    <row r="1258" spans="1:2" x14ac:dyDescent="0.35">
      <c r="A1258" s="72" t="s">
        <v>2446</v>
      </c>
      <c r="B1258" s="73" t="s">
        <v>7575</v>
      </c>
    </row>
    <row r="1259" spans="1:2" x14ac:dyDescent="0.35">
      <c r="A1259" s="72" t="s">
        <v>2448</v>
      </c>
      <c r="B1259" s="73" t="s">
        <v>7576</v>
      </c>
    </row>
    <row r="1260" spans="1:2" x14ac:dyDescent="0.35">
      <c r="A1260" s="72" t="s">
        <v>2450</v>
      </c>
      <c r="B1260" s="73" t="s">
        <v>7577</v>
      </c>
    </row>
    <row r="1261" spans="1:2" x14ac:dyDescent="0.35">
      <c r="A1261" s="72" t="s">
        <v>2575</v>
      </c>
      <c r="B1261" s="73" t="s">
        <v>7578</v>
      </c>
    </row>
    <row r="1262" spans="1:2" x14ac:dyDescent="0.35">
      <c r="A1262" s="72" t="s">
        <v>2577</v>
      </c>
      <c r="B1262" s="73" t="s">
        <v>7579</v>
      </c>
    </row>
    <row r="1263" spans="1:2" x14ac:dyDescent="0.35">
      <c r="A1263" s="72" t="s">
        <v>2579</v>
      </c>
      <c r="B1263" s="73" t="s">
        <v>7580</v>
      </c>
    </row>
    <row r="1264" spans="1:2" x14ac:dyDescent="0.35">
      <c r="A1264" s="72" t="s">
        <v>2581</v>
      </c>
      <c r="B1264" s="73" t="s">
        <v>7581</v>
      </c>
    </row>
    <row r="1265" spans="1:2" x14ac:dyDescent="0.35">
      <c r="A1265" s="72" t="s">
        <v>2583</v>
      </c>
      <c r="B1265" s="73" t="s">
        <v>7582</v>
      </c>
    </row>
    <row r="1266" spans="1:2" x14ac:dyDescent="0.35">
      <c r="A1266" s="72" t="s">
        <v>2585</v>
      </c>
      <c r="B1266" s="73" t="s">
        <v>7583</v>
      </c>
    </row>
    <row r="1267" spans="1:2" x14ac:dyDescent="0.35">
      <c r="A1267" s="72" t="s">
        <v>2481</v>
      </c>
      <c r="B1267" s="73" t="s">
        <v>7584</v>
      </c>
    </row>
    <row r="1268" spans="1:2" x14ac:dyDescent="0.35">
      <c r="A1268" s="72" t="s">
        <v>2485</v>
      </c>
      <c r="B1268" s="73" t="s">
        <v>7585</v>
      </c>
    </row>
    <row r="1269" spans="1:2" x14ac:dyDescent="0.35">
      <c r="A1269" s="72" t="s">
        <v>2487</v>
      </c>
      <c r="B1269" s="73" t="s">
        <v>7586</v>
      </c>
    </row>
    <row r="1270" spans="1:2" x14ac:dyDescent="0.35">
      <c r="A1270" s="72" t="s">
        <v>2491</v>
      </c>
      <c r="B1270" s="73" t="s">
        <v>7587</v>
      </c>
    </row>
    <row r="1271" spans="1:2" x14ac:dyDescent="0.35">
      <c r="A1271" s="72" t="s">
        <v>2493</v>
      </c>
      <c r="B1271" s="73" t="s">
        <v>7588</v>
      </c>
    </row>
    <row r="1272" spans="1:2" x14ac:dyDescent="0.35">
      <c r="A1272" s="72" t="s">
        <v>2497</v>
      </c>
      <c r="B1272" s="73" t="s">
        <v>7589</v>
      </c>
    </row>
    <row r="1273" spans="1:2" x14ac:dyDescent="0.35">
      <c r="A1273" s="72" t="s">
        <v>2499</v>
      </c>
      <c r="B1273" s="73" t="s">
        <v>7590</v>
      </c>
    </row>
    <row r="1274" spans="1:2" x14ac:dyDescent="0.35">
      <c r="A1274" s="72" t="s">
        <v>2501</v>
      </c>
      <c r="B1274" s="73" t="s">
        <v>7591</v>
      </c>
    </row>
    <row r="1275" spans="1:2" x14ac:dyDescent="0.35">
      <c r="A1275" s="72" t="s">
        <v>2503</v>
      </c>
      <c r="B1275" s="73" t="s">
        <v>7592</v>
      </c>
    </row>
    <row r="1276" spans="1:2" x14ac:dyDescent="0.35">
      <c r="A1276" s="72" t="s">
        <v>2505</v>
      </c>
      <c r="B1276" s="73" t="s">
        <v>7593</v>
      </c>
    </row>
    <row r="1277" spans="1:2" x14ac:dyDescent="0.35">
      <c r="A1277" s="72" t="s">
        <v>2525</v>
      </c>
      <c r="B1277" s="73" t="s">
        <v>7594</v>
      </c>
    </row>
    <row r="1278" spans="1:2" x14ac:dyDescent="0.35">
      <c r="A1278" s="72" t="s">
        <v>2520</v>
      </c>
      <c r="B1278" s="73" t="s">
        <v>7595</v>
      </c>
    </row>
    <row r="1279" spans="1:2" x14ac:dyDescent="0.35">
      <c r="A1279" s="72" t="s">
        <v>2462</v>
      </c>
      <c r="B1279" s="73" t="s">
        <v>7596</v>
      </c>
    </row>
    <row r="1280" spans="1:2" x14ac:dyDescent="0.35">
      <c r="A1280" s="72" t="s">
        <v>2464</v>
      </c>
      <c r="B1280" s="73" t="s">
        <v>7597</v>
      </c>
    </row>
    <row r="1281" spans="1:2" x14ac:dyDescent="0.35">
      <c r="A1281" s="72" t="s">
        <v>2466</v>
      </c>
      <c r="B1281" s="73" t="s">
        <v>7598</v>
      </c>
    </row>
    <row r="1282" spans="1:2" x14ac:dyDescent="0.35">
      <c r="A1282" s="72" t="s">
        <v>2468</v>
      </c>
      <c r="B1282" s="73" t="s">
        <v>7599</v>
      </c>
    </row>
    <row r="1283" spans="1:2" x14ac:dyDescent="0.35">
      <c r="A1283" s="72" t="s">
        <v>2208</v>
      </c>
      <c r="B1283" s="73" t="s">
        <v>7600</v>
      </c>
    </row>
    <row r="1284" spans="1:2" x14ac:dyDescent="0.35">
      <c r="A1284" s="72" t="s">
        <v>2530</v>
      </c>
      <c r="B1284" s="73" t="s">
        <v>7601</v>
      </c>
    </row>
    <row r="1285" spans="1:2" x14ac:dyDescent="0.35">
      <c r="A1285" s="72" t="s">
        <v>2240</v>
      </c>
      <c r="B1285" s="73" t="s">
        <v>7602</v>
      </c>
    </row>
    <row r="1286" spans="1:2" x14ac:dyDescent="0.35">
      <c r="A1286" s="72" t="s">
        <v>2533</v>
      </c>
      <c r="B1286" s="73" t="s">
        <v>7603</v>
      </c>
    </row>
    <row r="1287" spans="1:2" x14ac:dyDescent="0.35">
      <c r="A1287" s="72" t="s">
        <v>7604</v>
      </c>
      <c r="B1287" s="73" t="s">
        <v>7605</v>
      </c>
    </row>
    <row r="1288" spans="1:2" x14ac:dyDescent="0.35">
      <c r="A1288" s="72" t="s">
        <v>7606</v>
      </c>
      <c r="B1288" s="73" t="s">
        <v>7607</v>
      </c>
    </row>
    <row r="1289" spans="1:2" x14ac:dyDescent="0.35">
      <c r="A1289" s="72" t="s">
        <v>7608</v>
      </c>
      <c r="B1289" s="73" t="s">
        <v>7609</v>
      </c>
    </row>
    <row r="1290" spans="1:2" x14ac:dyDescent="0.35">
      <c r="A1290" s="72" t="s">
        <v>7610</v>
      </c>
      <c r="B1290" s="73" t="s">
        <v>7611</v>
      </c>
    </row>
    <row r="1291" spans="1:2" x14ac:dyDescent="0.35">
      <c r="A1291" s="72" t="s">
        <v>7612</v>
      </c>
      <c r="B1291" s="73" t="s">
        <v>7613</v>
      </c>
    </row>
    <row r="1292" spans="1:2" x14ac:dyDescent="0.35">
      <c r="A1292" s="72" t="s">
        <v>1523</v>
      </c>
      <c r="B1292" s="73" t="s">
        <v>7614</v>
      </c>
    </row>
    <row r="1293" spans="1:2" x14ac:dyDescent="0.35">
      <c r="A1293" s="72" t="s">
        <v>7615</v>
      </c>
      <c r="B1293" s="73" t="s">
        <v>7616</v>
      </c>
    </row>
    <row r="1294" spans="1:2" x14ac:dyDescent="0.35">
      <c r="A1294" s="72" t="s">
        <v>7617</v>
      </c>
      <c r="B1294" s="73" t="s">
        <v>7618</v>
      </c>
    </row>
    <row r="1295" spans="1:2" x14ac:dyDescent="0.35">
      <c r="A1295" s="72" t="s">
        <v>7619</v>
      </c>
      <c r="B1295" s="73" t="s">
        <v>7620</v>
      </c>
    </row>
    <row r="1296" spans="1:2" x14ac:dyDescent="0.35">
      <c r="A1296" s="72" t="s">
        <v>7621</v>
      </c>
      <c r="B1296" s="73" t="s">
        <v>7622</v>
      </c>
    </row>
    <row r="1297" spans="1:2" x14ac:dyDescent="0.35">
      <c r="A1297" s="72" t="s">
        <v>7623</v>
      </c>
      <c r="B1297" s="73" t="s">
        <v>7624</v>
      </c>
    </row>
    <row r="1298" spans="1:2" x14ac:dyDescent="0.35">
      <c r="A1298" s="72" t="s">
        <v>7625</v>
      </c>
      <c r="B1298" s="73" t="s">
        <v>7626</v>
      </c>
    </row>
    <row r="1299" spans="1:2" x14ac:dyDescent="0.35">
      <c r="A1299" s="72" t="s">
        <v>7627</v>
      </c>
      <c r="B1299" s="73" t="s">
        <v>7628</v>
      </c>
    </row>
    <row r="1300" spans="1:2" x14ac:dyDescent="0.35">
      <c r="A1300" s="72" t="s">
        <v>7629</v>
      </c>
      <c r="B1300" s="73" t="s">
        <v>7630</v>
      </c>
    </row>
    <row r="1301" spans="1:2" x14ac:dyDescent="0.35">
      <c r="A1301" s="72" t="s">
        <v>7631</v>
      </c>
      <c r="B1301" s="73" t="s">
        <v>7632</v>
      </c>
    </row>
    <row r="1302" spans="1:2" x14ac:dyDescent="0.35">
      <c r="A1302" s="72" t="s">
        <v>7633</v>
      </c>
      <c r="B1302" s="73" t="s">
        <v>7634</v>
      </c>
    </row>
    <row r="1303" spans="1:2" x14ac:dyDescent="0.35">
      <c r="A1303" s="72" t="s">
        <v>7635</v>
      </c>
      <c r="B1303" s="73" t="s">
        <v>7636</v>
      </c>
    </row>
    <row r="1304" spans="1:2" x14ac:dyDescent="0.35">
      <c r="A1304" s="72" t="s">
        <v>7637</v>
      </c>
      <c r="B1304" s="73" t="s">
        <v>7638</v>
      </c>
    </row>
    <row r="1305" spans="1:2" x14ac:dyDescent="0.35">
      <c r="A1305" s="84" t="s">
        <v>3335</v>
      </c>
      <c r="B1305" s="73" t="s">
        <v>7639</v>
      </c>
    </row>
    <row r="1306" spans="1:2" x14ac:dyDescent="0.35">
      <c r="A1306" s="84" t="s">
        <v>1598</v>
      </c>
      <c r="B1306" s="73" t="s">
        <v>7640</v>
      </c>
    </row>
    <row r="1307" spans="1:2" x14ac:dyDescent="0.35">
      <c r="A1307" s="84" t="s">
        <v>7641</v>
      </c>
      <c r="B1307" s="73" t="s">
        <v>7642</v>
      </c>
    </row>
    <row r="1308" spans="1:2" x14ac:dyDescent="0.35">
      <c r="A1308" s="84" t="s">
        <v>7643</v>
      </c>
      <c r="B1308" s="73" t="s">
        <v>7644</v>
      </c>
    </row>
    <row r="1309" spans="1:2" x14ac:dyDescent="0.35">
      <c r="A1309" s="84" t="s">
        <v>7645</v>
      </c>
      <c r="B1309" s="73" t="s">
        <v>7646</v>
      </c>
    </row>
    <row r="1310" spans="1:2" x14ac:dyDescent="0.35">
      <c r="A1310" s="84" t="s">
        <v>7647</v>
      </c>
      <c r="B1310" s="73" t="s">
        <v>7648</v>
      </c>
    </row>
    <row r="1311" spans="1:2" x14ac:dyDescent="0.35">
      <c r="A1311" s="84" t="s">
        <v>7649</v>
      </c>
      <c r="B1311" s="73" t="s">
        <v>7650</v>
      </c>
    </row>
    <row r="1312" spans="1:2" x14ac:dyDescent="0.35">
      <c r="A1312" s="84" t="s">
        <v>7651</v>
      </c>
      <c r="B1312" s="73" t="s">
        <v>7652</v>
      </c>
    </row>
    <row r="1313" spans="1:2" x14ac:dyDescent="0.35">
      <c r="A1313" s="84" t="s">
        <v>7653</v>
      </c>
      <c r="B1313" s="73" t="s">
        <v>6089</v>
      </c>
    </row>
    <row r="1314" spans="1:2" x14ac:dyDescent="0.35">
      <c r="A1314" s="84" t="s">
        <v>3277</v>
      </c>
      <c r="B1314" s="73" t="s">
        <v>7654</v>
      </c>
    </row>
    <row r="1315" spans="1:2" x14ac:dyDescent="0.35">
      <c r="A1315" s="84" t="s">
        <v>2495</v>
      </c>
      <c r="B1315" s="73" t="s">
        <v>7655</v>
      </c>
    </row>
    <row r="1316" spans="1:2" x14ac:dyDescent="0.35">
      <c r="A1316" s="84" t="s">
        <v>1922</v>
      </c>
      <c r="B1316" s="73" t="s">
        <v>7656</v>
      </c>
    </row>
    <row r="1317" spans="1:2" x14ac:dyDescent="0.35">
      <c r="A1317" s="84" t="s">
        <v>1924</v>
      </c>
      <c r="B1317" s="73" t="s">
        <v>7657</v>
      </c>
    </row>
    <row r="1318" spans="1:2" x14ac:dyDescent="0.35">
      <c r="A1318" s="446" t="s">
        <v>173</v>
      </c>
      <c r="B1318" s="351" t="s">
        <v>7658</v>
      </c>
    </row>
    <row r="1319" spans="1:2" x14ac:dyDescent="0.35">
      <c r="A1319" s="84" t="s">
        <v>2252</v>
      </c>
      <c r="B1319" s="73" t="s">
        <v>7659</v>
      </c>
    </row>
    <row r="1320" spans="1:2" x14ac:dyDescent="0.35">
      <c r="A1320" s="84" t="s">
        <v>3356</v>
      </c>
      <c r="B1320" s="73" t="s">
        <v>7660</v>
      </c>
    </row>
    <row r="1321" spans="1:2" x14ac:dyDescent="0.35">
      <c r="A1321" s="84" t="s">
        <v>1686</v>
      </c>
      <c r="B1321" s="73" t="s">
        <v>7661</v>
      </c>
    </row>
    <row r="1322" spans="1:2" x14ac:dyDescent="0.35">
      <c r="A1322" s="84" t="s">
        <v>2001</v>
      </c>
      <c r="B1322" s="73" t="s">
        <v>7662</v>
      </c>
    </row>
    <row r="1323" spans="1:2" x14ac:dyDescent="0.35">
      <c r="A1323" s="84" t="s">
        <v>2003</v>
      </c>
      <c r="B1323" s="73" t="s">
        <v>7663</v>
      </c>
    </row>
    <row r="1324" spans="1:2" x14ac:dyDescent="0.35">
      <c r="A1324" s="84" t="s">
        <v>2005</v>
      </c>
      <c r="B1324" s="73" t="s">
        <v>7664</v>
      </c>
    </row>
    <row r="1325" spans="1:2" x14ac:dyDescent="0.35">
      <c r="A1325" s="84" t="s">
        <v>2016</v>
      </c>
      <c r="B1325" s="73" t="s">
        <v>7665</v>
      </c>
    </row>
    <row r="1326" spans="1:2" x14ac:dyDescent="0.35">
      <c r="A1326" s="84" t="s">
        <v>2018</v>
      </c>
      <c r="B1326" s="73" t="s">
        <v>7666</v>
      </c>
    </row>
    <row r="1327" spans="1:2" x14ac:dyDescent="0.35">
      <c r="A1327" s="84" t="s">
        <v>2020</v>
      </c>
      <c r="B1327" s="73" t="s">
        <v>7667</v>
      </c>
    </row>
    <row r="1328" spans="1:2" x14ac:dyDescent="0.35">
      <c r="A1328" s="84" t="s">
        <v>2032</v>
      </c>
      <c r="B1328" s="73" t="s">
        <v>7668</v>
      </c>
    </row>
    <row r="1329" spans="1:2" x14ac:dyDescent="0.35">
      <c r="A1329" s="84" t="s">
        <v>2036</v>
      </c>
      <c r="B1329" s="73" t="s">
        <v>7669</v>
      </c>
    </row>
    <row r="1330" spans="1:2" x14ac:dyDescent="0.35">
      <c r="A1330" s="84" t="s">
        <v>2038</v>
      </c>
      <c r="B1330" s="73" t="s">
        <v>7670</v>
      </c>
    </row>
    <row r="1331" spans="1:2" x14ac:dyDescent="0.35">
      <c r="A1331" s="84" t="s">
        <v>2012</v>
      </c>
      <c r="B1331" s="73" t="s">
        <v>7671</v>
      </c>
    </row>
    <row r="1332" spans="1:2" x14ac:dyDescent="0.35">
      <c r="A1332" s="84" t="s">
        <v>3485</v>
      </c>
      <c r="B1332" s="73" t="s">
        <v>7672</v>
      </c>
    </row>
    <row r="1333" spans="1:2" x14ac:dyDescent="0.35">
      <c r="A1333" s="84" t="s">
        <v>7673</v>
      </c>
      <c r="B1333" s="73" t="s">
        <v>7674</v>
      </c>
    </row>
    <row r="1334" spans="1:2" x14ac:dyDescent="0.35">
      <c r="A1334" s="84" t="s">
        <v>1659</v>
      </c>
      <c r="B1334" s="73" t="s">
        <v>7675</v>
      </c>
    </row>
    <row r="1335" spans="1:2" x14ac:dyDescent="0.35">
      <c r="A1335" s="84" t="s">
        <v>1590</v>
      </c>
      <c r="B1335" s="73" t="s">
        <v>7676</v>
      </c>
    </row>
    <row r="1336" spans="1:2" x14ac:dyDescent="0.35">
      <c r="A1336" s="84" t="s">
        <v>7677</v>
      </c>
      <c r="B1336" s="73" t="s">
        <v>7678</v>
      </c>
    </row>
    <row r="1337" spans="1:2" x14ac:dyDescent="0.35">
      <c r="A1337" s="84" t="s">
        <v>7679</v>
      </c>
      <c r="B1337" s="73" t="s">
        <v>7680</v>
      </c>
    </row>
    <row r="1338" spans="1:2" x14ac:dyDescent="0.35">
      <c r="A1338" s="84" t="s">
        <v>7681</v>
      </c>
      <c r="B1338" s="73" t="s">
        <v>7682</v>
      </c>
    </row>
    <row r="1339" spans="1:2" x14ac:dyDescent="0.35">
      <c r="A1339" s="84" t="s">
        <v>534</v>
      </c>
      <c r="B1339" s="208" t="s">
        <v>7683</v>
      </c>
    </row>
    <row r="1340" spans="1:2" x14ac:dyDescent="0.35">
      <c r="A1340" s="84" t="s">
        <v>7684</v>
      </c>
      <c r="B1340" s="208" t="s">
        <v>7685</v>
      </c>
    </row>
    <row r="1341" spans="1:2" x14ac:dyDescent="0.35">
      <c r="A1341" s="84" t="s">
        <v>3446</v>
      </c>
      <c r="B1341" s="208" t="s">
        <v>7686</v>
      </c>
    </row>
    <row r="1342" spans="1:2" x14ac:dyDescent="0.35">
      <c r="A1342" s="84" t="s">
        <v>7687</v>
      </c>
      <c r="B1342" s="208" t="s">
        <v>7688</v>
      </c>
    </row>
    <row r="1343" spans="1:2" x14ac:dyDescent="0.35">
      <c r="A1343" s="84" t="s">
        <v>7689</v>
      </c>
      <c r="B1343" s="208" t="s">
        <v>7690</v>
      </c>
    </row>
    <row r="1344" spans="1:2" x14ac:dyDescent="0.35">
      <c r="A1344" s="84" t="s">
        <v>1982</v>
      </c>
      <c r="B1344" s="73" t="s">
        <v>7691</v>
      </c>
    </row>
    <row r="1345" spans="1:2" x14ac:dyDescent="0.35">
      <c r="A1345" s="84" t="s">
        <v>1592</v>
      </c>
      <c r="B1345" s="73" t="s">
        <v>7692</v>
      </c>
    </row>
    <row r="1346" spans="1:2" x14ac:dyDescent="0.35">
      <c r="A1346" s="84" t="s">
        <v>7693</v>
      </c>
      <c r="B1346" s="73" t="s">
        <v>7694</v>
      </c>
    </row>
    <row r="1347" spans="1:2" x14ac:dyDescent="0.35">
      <c r="A1347" s="84" t="s">
        <v>1703</v>
      </c>
      <c r="B1347" s="73" t="s">
        <v>7695</v>
      </c>
    </row>
    <row r="1348" spans="1:2" x14ac:dyDescent="0.35">
      <c r="A1348" s="84" t="s">
        <v>1701</v>
      </c>
      <c r="B1348" s="73" t="s">
        <v>7696</v>
      </c>
    </row>
    <row r="1349" spans="1:2" x14ac:dyDescent="0.35">
      <c r="A1349" s="84" t="s">
        <v>1710</v>
      </c>
      <c r="B1349" s="73" t="s">
        <v>7697</v>
      </c>
    </row>
    <row r="1350" spans="1:2" x14ac:dyDescent="0.35">
      <c r="A1350" s="446" t="s">
        <v>1405</v>
      </c>
      <c r="B1350" s="351" t="s">
        <v>7698</v>
      </c>
    </row>
    <row r="1351" spans="1:2" x14ac:dyDescent="0.35">
      <c r="A1351" s="84" t="s">
        <v>2929</v>
      </c>
      <c r="B1351" s="73" t="s">
        <v>7699</v>
      </c>
    </row>
    <row r="1352" spans="1:2" x14ac:dyDescent="0.35">
      <c r="A1352" s="446" t="s">
        <v>2587</v>
      </c>
      <c r="B1352" s="351" t="s">
        <v>7700</v>
      </c>
    </row>
    <row r="1353" spans="1:2" x14ac:dyDescent="0.35">
      <c r="A1353" s="446" t="s">
        <v>2620</v>
      </c>
      <c r="B1353" s="351" t="s">
        <v>7701</v>
      </c>
    </row>
    <row r="1354" spans="1:2" x14ac:dyDescent="0.35">
      <c r="A1354" s="446" t="s">
        <v>2636</v>
      </c>
      <c r="B1354" s="351" t="s">
        <v>7702</v>
      </c>
    </row>
    <row r="1355" spans="1:2" x14ac:dyDescent="0.35">
      <c r="A1355" s="447" t="s">
        <v>2646</v>
      </c>
      <c r="B1355" s="448" t="s">
        <v>7703</v>
      </c>
    </row>
    <row r="1356" spans="1:2" x14ac:dyDescent="0.35">
      <c r="A1356" s="447" t="s">
        <v>2651</v>
      </c>
      <c r="B1356" s="448" t="s">
        <v>7704</v>
      </c>
    </row>
    <row r="1357" spans="1:2" x14ac:dyDescent="0.35">
      <c r="A1357" s="447" t="s">
        <v>2653</v>
      </c>
      <c r="B1357" s="448" t="s">
        <v>7705</v>
      </c>
    </row>
    <row r="1358" spans="1:2" x14ac:dyDescent="0.35">
      <c r="A1358" s="447" t="s">
        <v>2655</v>
      </c>
      <c r="B1358" s="448" t="s">
        <v>7706</v>
      </c>
    </row>
    <row r="1359" spans="1:2" x14ac:dyDescent="0.35">
      <c r="A1359" s="447" t="s">
        <v>2657</v>
      </c>
      <c r="B1359" s="448" t="s">
        <v>7707</v>
      </c>
    </row>
    <row r="1360" spans="1:2" x14ac:dyDescent="0.35">
      <c r="A1360" s="447" t="s">
        <v>2667</v>
      </c>
      <c r="B1360" s="448" t="s">
        <v>7708</v>
      </c>
    </row>
    <row r="1361" spans="1:2" x14ac:dyDescent="0.35">
      <c r="A1361" s="447" t="s">
        <v>2671</v>
      </c>
      <c r="B1361" s="448" t="s">
        <v>7709</v>
      </c>
    </row>
    <row r="1362" spans="1:2" x14ac:dyDescent="0.35">
      <c r="A1362" s="447" t="s">
        <v>2673</v>
      </c>
      <c r="B1362" s="448" t="s">
        <v>7710</v>
      </c>
    </row>
    <row r="1363" spans="1:2" x14ac:dyDescent="0.35">
      <c r="A1363" s="447" t="s">
        <v>2684</v>
      </c>
      <c r="B1363" s="448" t="s">
        <v>7711</v>
      </c>
    </row>
    <row r="1364" spans="1:2" x14ac:dyDescent="0.35">
      <c r="A1364" s="447" t="s">
        <v>2687</v>
      </c>
      <c r="B1364" s="448" t="s">
        <v>7712</v>
      </c>
    </row>
    <row r="1365" spans="1:2" x14ac:dyDescent="0.35">
      <c r="A1365" s="447" t="s">
        <v>2689</v>
      </c>
      <c r="B1365" s="448" t="s">
        <v>7713</v>
      </c>
    </row>
    <row r="1366" spans="1:2" x14ac:dyDescent="0.35">
      <c r="A1366" s="447" t="s">
        <v>2694</v>
      </c>
      <c r="B1366" s="448" t="s">
        <v>7714</v>
      </c>
    </row>
    <row r="1367" spans="1:2" x14ac:dyDescent="0.35">
      <c r="A1367" s="447" t="s">
        <v>2695</v>
      </c>
      <c r="B1367" s="448" t="s">
        <v>7715</v>
      </c>
    </row>
    <row r="1368" spans="1:2" x14ac:dyDescent="0.35">
      <c r="A1368" s="447" t="s">
        <v>3585</v>
      </c>
      <c r="B1368" s="448" t="s">
        <v>7716</v>
      </c>
    </row>
    <row r="1369" spans="1:2" x14ac:dyDescent="0.35">
      <c r="A1369" s="447" t="s">
        <v>3375</v>
      </c>
      <c r="B1369" s="448" t="s">
        <v>7717</v>
      </c>
    </row>
    <row r="1370" spans="1:2" x14ac:dyDescent="0.35">
      <c r="A1370" s="447" t="s">
        <v>3361</v>
      </c>
      <c r="B1370" s="448" t="s">
        <v>7718</v>
      </c>
    </row>
    <row r="1371" spans="1:2" x14ac:dyDescent="0.35">
      <c r="A1371" s="447" t="s">
        <v>3333</v>
      </c>
      <c r="B1371" s="448" t="s">
        <v>7719</v>
      </c>
    </row>
    <row r="1372" spans="1:2" x14ac:dyDescent="0.35">
      <c r="A1372" s="447" t="s">
        <v>2706</v>
      </c>
      <c r="B1372" s="448" t="s">
        <v>7720</v>
      </c>
    </row>
    <row r="1373" spans="1:2" x14ac:dyDescent="0.35">
      <c r="A1373" s="447" t="s">
        <v>2713</v>
      </c>
      <c r="B1373" s="449" t="s">
        <v>7721</v>
      </c>
    </row>
    <row r="1374" spans="1:2" x14ac:dyDescent="0.35">
      <c r="A1374" s="447" t="s">
        <v>2716</v>
      </c>
      <c r="B1374" s="449" t="s">
        <v>7722</v>
      </c>
    </row>
    <row r="1375" spans="1:2" x14ac:dyDescent="0.35">
      <c r="A1375" s="447" t="s">
        <v>2675</v>
      </c>
      <c r="B1375" s="449" t="s">
        <v>7723</v>
      </c>
    </row>
    <row r="1376" spans="1:2" x14ac:dyDescent="0.35">
      <c r="A1376" s="447" t="s">
        <v>2691</v>
      </c>
      <c r="B1376" s="448" t="s">
        <v>7724</v>
      </c>
    </row>
    <row r="1377" spans="1:2" x14ac:dyDescent="0.35">
      <c r="A1377" s="447" t="s">
        <v>2697</v>
      </c>
      <c r="B1377" s="449" t="s">
        <v>7725</v>
      </c>
    </row>
    <row r="1378" spans="1:2" x14ac:dyDescent="0.35">
      <c r="A1378" s="446" t="s">
        <v>7726</v>
      </c>
      <c r="B1378" s="351" t="s">
        <v>7698</v>
      </c>
    </row>
    <row r="1379" spans="1:2" x14ac:dyDescent="0.35">
      <c r="A1379" s="447" t="s">
        <v>2709</v>
      </c>
      <c r="B1379" s="448" t="s">
        <v>7727</v>
      </c>
    </row>
    <row r="1380" spans="1:2" x14ac:dyDescent="0.35">
      <c r="A1380" s="458" t="s">
        <v>1577</v>
      </c>
      <c r="B1380" s="459" t="s">
        <v>7728</v>
      </c>
    </row>
    <row r="1381" spans="1:2" x14ac:dyDescent="0.35">
      <c r="A1381" s="458" t="s">
        <v>1718</v>
      </c>
      <c r="B1381" s="460" t="s">
        <v>7729</v>
      </c>
    </row>
    <row r="1382" spans="1:2" x14ac:dyDescent="0.35">
      <c r="A1382" s="458" t="s">
        <v>1609</v>
      </c>
      <c r="B1382" s="459" t="s">
        <v>7678</v>
      </c>
    </row>
    <row r="1383" spans="1:2" x14ac:dyDescent="0.35">
      <c r="A1383" s="458" t="s">
        <v>1765</v>
      </c>
      <c r="B1383" s="459" t="s">
        <v>7435</v>
      </c>
    </row>
    <row r="1384" spans="1:2" x14ac:dyDescent="0.35">
      <c r="A1384" s="458" t="s">
        <v>1769</v>
      </c>
      <c r="B1384" s="459" t="s">
        <v>7437</v>
      </c>
    </row>
    <row r="1385" spans="1:2" x14ac:dyDescent="0.35">
      <c r="A1385" s="458" t="s">
        <v>1767</v>
      </c>
      <c r="B1385" s="459" t="s">
        <v>7439</v>
      </c>
    </row>
    <row r="1386" spans="1:2" x14ac:dyDescent="0.35">
      <c r="A1386" s="458" t="s">
        <v>1803</v>
      </c>
      <c r="B1386" s="459" t="s">
        <v>7461</v>
      </c>
    </row>
    <row r="1387" spans="1:2" x14ac:dyDescent="0.35">
      <c r="A1387" s="458" t="s">
        <v>1815</v>
      </c>
      <c r="B1387" s="459" t="s">
        <v>7433</v>
      </c>
    </row>
    <row r="1388" spans="1:2" x14ac:dyDescent="0.35">
      <c r="A1388" s="458" t="s">
        <v>1887</v>
      </c>
      <c r="B1388" s="459" t="s">
        <v>7503</v>
      </c>
    </row>
    <row r="1389" spans="1:2" x14ac:dyDescent="0.35">
      <c r="A1389" s="458" t="s">
        <v>1893</v>
      </c>
      <c r="B1389" s="459" t="s">
        <v>7682</v>
      </c>
    </row>
    <row r="1390" spans="1:2" x14ac:dyDescent="0.35">
      <c r="A1390" s="458" t="s">
        <v>1880</v>
      </c>
      <c r="B1390" s="459" t="s">
        <v>7730</v>
      </c>
    </row>
    <row r="1391" spans="1:2" x14ac:dyDescent="0.35">
      <c r="A1391" s="458" t="s">
        <v>1321</v>
      </c>
      <c r="B1391" s="459" t="s">
        <v>7731</v>
      </c>
    </row>
    <row r="1392" spans="1:2" x14ac:dyDescent="0.35">
      <c r="A1392" s="458" t="s">
        <v>1863</v>
      </c>
      <c r="B1392" s="459" t="s">
        <v>7732</v>
      </c>
    </row>
    <row r="1393" spans="1:2" x14ac:dyDescent="0.35">
      <c r="A1393" s="458" t="s">
        <v>1771</v>
      </c>
      <c r="B1393" s="459" t="s">
        <v>7733</v>
      </c>
    </row>
    <row r="1394" spans="1:2" x14ac:dyDescent="0.35">
      <c r="A1394" s="458" t="s">
        <v>1774</v>
      </c>
      <c r="B1394" s="459" t="s">
        <v>7734</v>
      </c>
    </row>
    <row r="1395" spans="1:2" x14ac:dyDescent="0.35">
      <c r="A1395" s="458" t="s">
        <v>1776</v>
      </c>
      <c r="B1395" s="459" t="s">
        <v>7735</v>
      </c>
    </row>
    <row r="1396" spans="1:2" x14ac:dyDescent="0.35">
      <c r="A1396" s="458" t="s">
        <v>3352</v>
      </c>
      <c r="B1396" s="459" t="s">
        <v>7736</v>
      </c>
    </row>
    <row r="1397" spans="1:2" x14ac:dyDescent="0.35">
      <c r="A1397" s="458" t="s">
        <v>2049</v>
      </c>
      <c r="B1397" s="459" t="s">
        <v>7737</v>
      </c>
    </row>
    <row r="1398" spans="1:2" x14ac:dyDescent="0.35">
      <c r="A1398" s="458" t="s">
        <v>1883</v>
      </c>
      <c r="B1398" s="459" t="s">
        <v>7738</v>
      </c>
    </row>
    <row r="1399" spans="1:2" x14ac:dyDescent="0.35">
      <c r="A1399" s="458" t="s">
        <v>1778</v>
      </c>
      <c r="B1399" s="459" t="s">
        <v>7739</v>
      </c>
    </row>
    <row r="1400" spans="1:2" x14ac:dyDescent="0.35">
      <c r="A1400" s="458" t="s">
        <v>1744</v>
      </c>
      <c r="B1400" s="459" t="s">
        <v>7740</v>
      </c>
    </row>
    <row r="1401" spans="1:2" x14ac:dyDescent="0.35">
      <c r="A1401" s="458" t="s">
        <v>1820</v>
      </c>
      <c r="B1401" s="459" t="s">
        <v>7741</v>
      </c>
    </row>
    <row r="1402" spans="1:2" x14ac:dyDescent="0.35">
      <c r="A1402" s="458" t="s">
        <v>1602</v>
      </c>
      <c r="B1402" s="459" t="s">
        <v>7410</v>
      </c>
    </row>
    <row r="1403" spans="1:2" x14ac:dyDescent="0.35">
      <c r="A1403" s="458" t="s">
        <v>1817</v>
      </c>
      <c r="B1403" s="459" t="s">
        <v>7447</v>
      </c>
    </row>
    <row r="1404" spans="1:2" x14ac:dyDescent="0.35">
      <c r="A1404" s="458" t="s">
        <v>1754</v>
      </c>
      <c r="B1404" s="459" t="s">
        <v>7642</v>
      </c>
    </row>
    <row r="1405" spans="1:2" x14ac:dyDescent="0.35">
      <c r="A1405" s="458" t="s">
        <v>1826</v>
      </c>
      <c r="B1405" s="459" t="s">
        <v>7742</v>
      </c>
    </row>
    <row r="1406" spans="1:2" x14ac:dyDescent="0.35">
      <c r="A1406" s="458" t="s">
        <v>1832</v>
      </c>
      <c r="B1406" s="459" t="s">
        <v>7743</v>
      </c>
    </row>
    <row r="1407" spans="1:2" x14ac:dyDescent="0.35">
      <c r="A1407" s="458" t="s">
        <v>1834</v>
      </c>
      <c r="B1407" s="459" t="s">
        <v>7744</v>
      </c>
    </row>
    <row r="1408" spans="1:2" x14ac:dyDescent="0.35">
      <c r="A1408" s="458" t="s">
        <v>1837</v>
      </c>
      <c r="B1408" s="459" t="s">
        <v>7451</v>
      </c>
    </row>
    <row r="1409" spans="1:2" x14ac:dyDescent="0.35">
      <c r="A1409" s="458" t="s">
        <v>1843</v>
      </c>
      <c r="B1409" s="459" t="s">
        <v>7390</v>
      </c>
    </row>
    <row r="1410" spans="1:2" x14ac:dyDescent="0.35">
      <c r="A1410" s="458" t="s">
        <v>1870</v>
      </c>
      <c r="B1410" s="459" t="s">
        <v>7507</v>
      </c>
    </row>
    <row r="1411" spans="1:2" x14ac:dyDescent="0.35">
      <c r="A1411" s="458" t="s">
        <v>1875</v>
      </c>
      <c r="B1411" s="459" t="s">
        <v>7509</v>
      </c>
    </row>
    <row r="1412" spans="1:2" x14ac:dyDescent="0.35">
      <c r="A1412" s="458" t="s">
        <v>1810</v>
      </c>
      <c r="B1412" s="459" t="s">
        <v>7538</v>
      </c>
    </row>
    <row r="1413" spans="1:2" x14ac:dyDescent="0.35">
      <c r="A1413" s="458" t="s">
        <v>323</v>
      </c>
      <c r="B1413" s="459" t="s">
        <v>7685</v>
      </c>
    </row>
    <row r="1414" spans="1:2" x14ac:dyDescent="0.35">
      <c r="A1414" s="458" t="s">
        <v>326</v>
      </c>
      <c r="B1414" s="459" t="s">
        <v>7745</v>
      </c>
    </row>
    <row r="1415" spans="1:2" x14ac:dyDescent="0.35">
      <c r="A1415" s="458" t="s">
        <v>1890</v>
      </c>
      <c r="B1415" s="459" t="s">
        <v>7746</v>
      </c>
    </row>
    <row r="1416" spans="1:2" x14ac:dyDescent="0.35">
      <c r="A1416" s="458" t="s">
        <v>1839</v>
      </c>
      <c r="B1416" s="459" t="s">
        <v>7747</v>
      </c>
    </row>
    <row r="1417" spans="1:2" x14ac:dyDescent="0.35">
      <c r="A1417" s="458" t="s">
        <v>1861</v>
      </c>
      <c r="B1417" s="459" t="s">
        <v>7748</v>
      </c>
    </row>
    <row r="1418" spans="1:2" x14ac:dyDescent="0.35">
      <c r="A1418" s="458" t="s">
        <v>1966</v>
      </c>
      <c r="B1418" s="459" t="s">
        <v>7749</v>
      </c>
    </row>
    <row r="1419" spans="1:2" x14ac:dyDescent="0.35">
      <c r="A1419" s="458" t="s">
        <v>1988</v>
      </c>
      <c r="B1419" s="459" t="s">
        <v>7750</v>
      </c>
    </row>
    <row r="1420" spans="1:2" x14ac:dyDescent="0.35">
      <c r="A1420" s="458" t="s">
        <v>1993</v>
      </c>
      <c r="B1420" s="459" t="s">
        <v>7751</v>
      </c>
    </row>
    <row r="1421" spans="1:2" x14ac:dyDescent="0.35">
      <c r="A1421" s="458" t="s">
        <v>1994</v>
      </c>
      <c r="B1421" s="459" t="s">
        <v>7752</v>
      </c>
    </row>
    <row r="1422" spans="1:2" x14ac:dyDescent="0.35">
      <c r="A1422" s="458" t="s">
        <v>537</v>
      </c>
      <c r="B1422" s="459" t="s">
        <v>7753</v>
      </c>
    </row>
    <row r="1423" spans="1:2" x14ac:dyDescent="0.35">
      <c r="A1423" s="458" t="s">
        <v>3822</v>
      </c>
      <c r="B1423" s="459" t="s">
        <v>7754</v>
      </c>
    </row>
    <row r="1424" spans="1:2" x14ac:dyDescent="0.35">
      <c r="A1424" s="458" t="s">
        <v>3826</v>
      </c>
      <c r="B1424" s="459" t="s">
        <v>7755</v>
      </c>
    </row>
    <row r="1425" spans="1:2" x14ac:dyDescent="0.35">
      <c r="A1425" s="458" t="s">
        <v>3535</v>
      </c>
      <c r="B1425" s="459" t="s">
        <v>7756</v>
      </c>
    </row>
    <row r="1426" spans="1:2" x14ac:dyDescent="0.35">
      <c r="A1426" s="458" t="s">
        <v>2725</v>
      </c>
      <c r="B1426" s="459" t="s">
        <v>7757</v>
      </c>
    </row>
    <row r="1427" spans="1:2" x14ac:dyDescent="0.35">
      <c r="A1427" s="458" t="s">
        <v>2727</v>
      </c>
      <c r="B1427" s="459" t="s">
        <v>7758</v>
      </c>
    </row>
    <row r="1428" spans="1:2" x14ac:dyDescent="0.35">
      <c r="A1428" s="458" t="s">
        <v>2733</v>
      </c>
      <c r="B1428" s="459" t="s">
        <v>7759</v>
      </c>
    </row>
    <row r="1429" spans="1:2" x14ac:dyDescent="0.35">
      <c r="A1429" s="461" t="s">
        <v>2677</v>
      </c>
      <c r="B1429" s="462" t="s">
        <v>7760</v>
      </c>
    </row>
    <row r="1430" spans="1:2" x14ac:dyDescent="0.35">
      <c r="A1430" s="461" t="s">
        <v>3595</v>
      </c>
      <c r="B1430" s="462" t="s">
        <v>7761</v>
      </c>
    </row>
    <row r="1431" spans="1:2" x14ac:dyDescent="0.35">
      <c r="A1431" s="461" t="s">
        <v>3607</v>
      </c>
      <c r="B1431" s="462" t="s">
        <v>7762</v>
      </c>
    </row>
    <row r="1432" spans="1:2" x14ac:dyDescent="0.35">
      <c r="A1432" s="468" t="s">
        <v>435</v>
      </c>
      <c r="B1432" s="469" t="s">
        <v>7763</v>
      </c>
    </row>
    <row r="1433" spans="1:2" x14ac:dyDescent="0.35">
      <c r="A1433" s="468" t="s">
        <v>522</v>
      </c>
      <c r="B1433" s="469" t="s">
        <v>7764</v>
      </c>
    </row>
    <row r="1434" spans="1:2" x14ac:dyDescent="0.35">
      <c r="A1434" s="468" t="s">
        <v>526</v>
      </c>
      <c r="B1434" s="469" t="s">
        <v>7765</v>
      </c>
    </row>
    <row r="1435" spans="1:2" x14ac:dyDescent="0.35">
      <c r="A1435" s="468" t="s">
        <v>541</v>
      </c>
      <c r="B1435" s="469" t="s">
        <v>7766</v>
      </c>
    </row>
    <row r="1436" spans="1:2" x14ac:dyDescent="0.35">
      <c r="A1436" s="468" t="s">
        <v>545</v>
      </c>
      <c r="B1436" s="469" t="s">
        <v>7767</v>
      </c>
    </row>
    <row r="1437" spans="1:2" x14ac:dyDescent="0.35">
      <c r="A1437" s="468" t="s">
        <v>495</v>
      </c>
      <c r="B1437" s="469" t="s">
        <v>7768</v>
      </c>
    </row>
    <row r="1438" spans="1:2" x14ac:dyDescent="0.35">
      <c r="A1438" s="472" t="s">
        <v>539</v>
      </c>
      <c r="B1438" s="473" t="s">
        <v>7769</v>
      </c>
    </row>
    <row r="1439" spans="1:2" x14ac:dyDescent="0.35">
      <c r="A1439" s="474" t="s">
        <v>543</v>
      </c>
      <c r="B1439" s="473" t="s">
        <v>7770</v>
      </c>
    </row>
    <row r="1440" spans="1:2" x14ac:dyDescent="0.35">
      <c r="A1440" s="504" t="s">
        <v>1968</v>
      </c>
      <c r="B1440" s="473" t="s">
        <v>7771</v>
      </c>
    </row>
    <row r="1441" spans="1:2" x14ac:dyDescent="0.35">
      <c r="A1441" s="488" t="s">
        <v>7772</v>
      </c>
      <c r="B1441" s="489" t="s">
        <v>7773</v>
      </c>
    </row>
    <row r="1442" spans="1:2" x14ac:dyDescent="0.35">
      <c r="A1442" s="488" t="s">
        <v>7774</v>
      </c>
      <c r="B1442" s="489" t="s">
        <v>7775</v>
      </c>
    </row>
    <row r="1443" spans="1:2" x14ac:dyDescent="0.35">
      <c r="A1443" s="488" t="s">
        <v>7776</v>
      </c>
      <c r="B1443" s="489" t="s">
        <v>7777</v>
      </c>
    </row>
    <row r="1444" spans="1:2" x14ac:dyDescent="0.35">
      <c r="A1444" s="488" t="s">
        <v>7778</v>
      </c>
      <c r="B1444" s="489" t="s">
        <v>7779</v>
      </c>
    </row>
    <row r="1445" spans="1:2" x14ac:dyDescent="0.35">
      <c r="A1445" s="488" t="s">
        <v>7780</v>
      </c>
      <c r="B1445" s="489" t="s">
        <v>7781</v>
      </c>
    </row>
    <row r="1446" spans="1:2" x14ac:dyDescent="0.35">
      <c r="A1446" s="488" t="s">
        <v>7782</v>
      </c>
      <c r="B1446" s="489" t="s">
        <v>7783</v>
      </c>
    </row>
    <row r="1447" spans="1:2" x14ac:dyDescent="0.35">
      <c r="A1447" s="488" t="s">
        <v>7784</v>
      </c>
      <c r="B1447" s="489" t="s">
        <v>7785</v>
      </c>
    </row>
    <row r="1448" spans="1:2" x14ac:dyDescent="0.35">
      <c r="A1448" s="488" t="s">
        <v>7786</v>
      </c>
      <c r="B1448" s="489" t="s">
        <v>7787</v>
      </c>
    </row>
    <row r="1449" spans="1:2" x14ac:dyDescent="0.35">
      <c r="A1449" s="488" t="s">
        <v>7788</v>
      </c>
      <c r="B1449" s="489" t="s">
        <v>7789</v>
      </c>
    </row>
    <row r="1450" spans="1:2" x14ac:dyDescent="0.35">
      <c r="A1450" s="488" t="s">
        <v>7790</v>
      </c>
      <c r="B1450" s="489" t="s">
        <v>7791</v>
      </c>
    </row>
    <row r="1451" spans="1:2" x14ac:dyDescent="0.35">
      <c r="A1451" s="488" t="s">
        <v>7792</v>
      </c>
      <c r="B1451" s="489" t="s">
        <v>7793</v>
      </c>
    </row>
    <row r="1452" spans="1:2" x14ac:dyDescent="0.35">
      <c r="A1452" s="488" t="s">
        <v>7794</v>
      </c>
      <c r="B1452" s="489" t="s">
        <v>7795</v>
      </c>
    </row>
    <row r="1453" spans="1:2" x14ac:dyDescent="0.35">
      <c r="A1453" s="488" t="s">
        <v>7796</v>
      </c>
      <c r="B1453" s="489" t="s">
        <v>7797</v>
      </c>
    </row>
    <row r="1454" spans="1:2" x14ac:dyDescent="0.35">
      <c r="A1454" s="488" t="s">
        <v>7798</v>
      </c>
      <c r="B1454" s="489" t="s">
        <v>7799</v>
      </c>
    </row>
    <row r="1455" spans="1:2" x14ac:dyDescent="0.35">
      <c r="A1455" s="488" t="s">
        <v>7800</v>
      </c>
      <c r="B1455" s="489" t="s">
        <v>7801</v>
      </c>
    </row>
    <row r="1456" spans="1:2" x14ac:dyDescent="0.35">
      <c r="A1456" s="488" t="s">
        <v>7802</v>
      </c>
      <c r="B1456" s="489" t="s">
        <v>7803</v>
      </c>
    </row>
    <row r="1457" spans="1:2" x14ac:dyDescent="0.35">
      <c r="A1457" s="488" t="s">
        <v>7804</v>
      </c>
      <c r="B1457" s="489" t="s">
        <v>7805</v>
      </c>
    </row>
    <row r="1458" spans="1:2" x14ac:dyDescent="0.35">
      <c r="A1458" s="488" t="s">
        <v>7806</v>
      </c>
      <c r="B1458" s="489" t="s">
        <v>7807</v>
      </c>
    </row>
    <row r="1459" spans="1:2" x14ac:dyDescent="0.35">
      <c r="A1459" s="488" t="s">
        <v>7808</v>
      </c>
      <c r="B1459" s="489" t="s">
        <v>7809</v>
      </c>
    </row>
    <row r="1460" spans="1:2" x14ac:dyDescent="0.35">
      <c r="A1460" s="488" t="s">
        <v>7810</v>
      </c>
      <c r="B1460" s="489" t="s">
        <v>7811</v>
      </c>
    </row>
    <row r="1461" spans="1:2" x14ac:dyDescent="0.35">
      <c r="A1461" s="488" t="s">
        <v>7812</v>
      </c>
      <c r="B1461" s="489" t="s">
        <v>7813</v>
      </c>
    </row>
    <row r="1462" spans="1:2" x14ac:dyDescent="0.35">
      <c r="A1462" s="488" t="s">
        <v>7814</v>
      </c>
      <c r="B1462" s="489" t="s">
        <v>7815</v>
      </c>
    </row>
    <row r="1463" spans="1:2" x14ac:dyDescent="0.35">
      <c r="A1463" s="488" t="s">
        <v>7816</v>
      </c>
      <c r="B1463" s="489" t="s">
        <v>7817</v>
      </c>
    </row>
    <row r="1464" spans="1:2" x14ac:dyDescent="0.35">
      <c r="A1464" s="488" t="s">
        <v>7818</v>
      </c>
      <c r="B1464" s="489" t="s">
        <v>7819</v>
      </c>
    </row>
    <row r="1465" spans="1:2" x14ac:dyDescent="0.35">
      <c r="A1465" s="488" t="s">
        <v>7820</v>
      </c>
      <c r="B1465" s="489" t="s">
        <v>7821</v>
      </c>
    </row>
    <row r="1466" spans="1:2" x14ac:dyDescent="0.35">
      <c r="A1466" s="488" t="s">
        <v>7822</v>
      </c>
      <c r="B1466" s="489" t="s">
        <v>7823</v>
      </c>
    </row>
    <row r="1467" spans="1:2" x14ac:dyDescent="0.35">
      <c r="A1467" s="488" t="s">
        <v>7824</v>
      </c>
      <c r="B1467" s="489" t="s">
        <v>7825</v>
      </c>
    </row>
    <row r="1468" spans="1:2" x14ac:dyDescent="0.35">
      <c r="A1468" s="488" t="s">
        <v>7826</v>
      </c>
      <c r="B1468" s="489" t="s">
        <v>7827</v>
      </c>
    </row>
    <row r="1469" spans="1:2" x14ac:dyDescent="0.35">
      <c r="A1469" s="488" t="s">
        <v>7828</v>
      </c>
      <c r="B1469" s="489" t="s">
        <v>7829</v>
      </c>
    </row>
    <row r="1470" spans="1:2" x14ac:dyDescent="0.35">
      <c r="A1470" s="488" t="s">
        <v>7830</v>
      </c>
      <c r="B1470" s="489" t="s">
        <v>7831</v>
      </c>
    </row>
    <row r="1471" spans="1:2" x14ac:dyDescent="0.35">
      <c r="A1471" s="488" t="s">
        <v>7832</v>
      </c>
      <c r="B1471" s="489" t="s">
        <v>7833</v>
      </c>
    </row>
    <row r="1472" spans="1:2" x14ac:dyDescent="0.35">
      <c r="A1472" s="488" t="s">
        <v>7834</v>
      </c>
      <c r="B1472" s="489" t="s">
        <v>7835</v>
      </c>
    </row>
    <row r="1473" spans="1:2" x14ac:dyDescent="0.35">
      <c r="A1473" s="488" t="s">
        <v>7836</v>
      </c>
      <c r="B1473" s="489" t="s">
        <v>7837</v>
      </c>
    </row>
    <row r="1474" spans="1:2" x14ac:dyDescent="0.35">
      <c r="A1474" s="488" t="s">
        <v>7838</v>
      </c>
      <c r="B1474" s="489" t="s">
        <v>7839</v>
      </c>
    </row>
    <row r="1475" spans="1:2" x14ac:dyDescent="0.35">
      <c r="A1475" s="488" t="s">
        <v>7840</v>
      </c>
      <c r="B1475" s="489" t="s">
        <v>7841</v>
      </c>
    </row>
    <row r="1476" spans="1:2" x14ac:dyDescent="0.35">
      <c r="A1476" s="488" t="s">
        <v>7842</v>
      </c>
      <c r="B1476" s="489" t="s">
        <v>7843</v>
      </c>
    </row>
    <row r="1477" spans="1:2" x14ac:dyDescent="0.35">
      <c r="A1477" s="488" t="s">
        <v>7844</v>
      </c>
      <c r="B1477" s="489" t="s">
        <v>7845</v>
      </c>
    </row>
    <row r="1478" spans="1:2" x14ac:dyDescent="0.35">
      <c r="A1478" s="488" t="s">
        <v>7846</v>
      </c>
      <c r="B1478" s="489" t="s">
        <v>7847</v>
      </c>
    </row>
    <row r="1479" spans="1:2" x14ac:dyDescent="0.35">
      <c r="A1479" s="488" t="s">
        <v>7848</v>
      </c>
      <c r="B1479" s="489" t="s">
        <v>7849</v>
      </c>
    </row>
    <row r="1480" spans="1:2" x14ac:dyDescent="0.35">
      <c r="A1480" s="488" t="s">
        <v>7850</v>
      </c>
      <c r="B1480" s="489" t="s">
        <v>7851</v>
      </c>
    </row>
    <row r="1481" spans="1:2" x14ac:dyDescent="0.35">
      <c r="A1481" s="488" t="s">
        <v>7852</v>
      </c>
      <c r="B1481" s="489" t="s">
        <v>7853</v>
      </c>
    </row>
    <row r="1482" spans="1:2" x14ac:dyDescent="0.35">
      <c r="A1482" s="488" t="s">
        <v>7854</v>
      </c>
      <c r="B1482" s="489" t="s">
        <v>7855</v>
      </c>
    </row>
    <row r="1483" spans="1:2" x14ac:dyDescent="0.35">
      <c r="A1483" s="488" t="s">
        <v>7856</v>
      </c>
      <c r="B1483" s="489" t="s">
        <v>7857</v>
      </c>
    </row>
    <row r="1484" spans="1:2" x14ac:dyDescent="0.35">
      <c r="A1484" s="488" t="s">
        <v>7858</v>
      </c>
      <c r="B1484" s="489" t="s">
        <v>7859</v>
      </c>
    </row>
    <row r="1485" spans="1:2" x14ac:dyDescent="0.35">
      <c r="A1485" s="488" t="s">
        <v>7860</v>
      </c>
      <c r="B1485" s="489" t="s">
        <v>7861</v>
      </c>
    </row>
    <row r="1486" spans="1:2" x14ac:dyDescent="0.35">
      <c r="A1486" s="488" t="s">
        <v>7862</v>
      </c>
      <c r="B1486" s="489" t="s">
        <v>7863</v>
      </c>
    </row>
    <row r="1487" spans="1:2" x14ac:dyDescent="0.35">
      <c r="A1487" s="488" t="s">
        <v>7864</v>
      </c>
      <c r="B1487" s="489" t="s">
        <v>7865</v>
      </c>
    </row>
    <row r="1488" spans="1:2" x14ac:dyDescent="0.35">
      <c r="A1488" s="488" t="s">
        <v>7866</v>
      </c>
      <c r="B1488" s="489" t="s">
        <v>7867</v>
      </c>
    </row>
    <row r="1489" spans="1:2" x14ac:dyDescent="0.35">
      <c r="A1489" s="488" t="s">
        <v>7868</v>
      </c>
      <c r="B1489" s="489" t="s">
        <v>7869</v>
      </c>
    </row>
    <row r="1490" spans="1:2" x14ac:dyDescent="0.35">
      <c r="A1490" s="488" t="s">
        <v>7870</v>
      </c>
      <c r="B1490" s="489" t="s">
        <v>7871</v>
      </c>
    </row>
    <row r="1491" spans="1:2" x14ac:dyDescent="0.35">
      <c r="A1491" s="488" t="s">
        <v>7872</v>
      </c>
      <c r="B1491" s="489" t="s">
        <v>7873</v>
      </c>
    </row>
    <row r="1492" spans="1:2" x14ac:dyDescent="0.35">
      <c r="A1492" s="488" t="s">
        <v>7874</v>
      </c>
      <c r="B1492" s="489" t="s">
        <v>7875</v>
      </c>
    </row>
    <row r="1493" spans="1:2" x14ac:dyDescent="0.35">
      <c r="A1493" s="488" t="s">
        <v>7876</v>
      </c>
      <c r="B1493" s="489" t="s">
        <v>7877</v>
      </c>
    </row>
    <row r="1494" spans="1:2" x14ac:dyDescent="0.35">
      <c r="A1494" s="488" t="s">
        <v>7878</v>
      </c>
      <c r="B1494" s="489" t="s">
        <v>7879</v>
      </c>
    </row>
    <row r="1495" spans="1:2" x14ac:dyDescent="0.35">
      <c r="A1495" s="488" t="s">
        <v>7880</v>
      </c>
      <c r="B1495" s="489" t="s">
        <v>7881</v>
      </c>
    </row>
    <row r="1496" spans="1:2" x14ac:dyDescent="0.35">
      <c r="A1496" s="488" t="s">
        <v>7882</v>
      </c>
      <c r="B1496" s="489" t="s">
        <v>7883</v>
      </c>
    </row>
    <row r="1497" spans="1:2" x14ac:dyDescent="0.35">
      <c r="A1497" s="488" t="s">
        <v>7884</v>
      </c>
      <c r="B1497" s="489" t="s">
        <v>7885</v>
      </c>
    </row>
    <row r="1498" spans="1:2" x14ac:dyDescent="0.35">
      <c r="A1498" s="488" t="s">
        <v>7886</v>
      </c>
      <c r="B1498" s="489" t="s">
        <v>7887</v>
      </c>
    </row>
    <row r="1499" spans="1:2" x14ac:dyDescent="0.35">
      <c r="A1499" s="488" t="s">
        <v>7888</v>
      </c>
      <c r="B1499" s="489" t="s">
        <v>7889</v>
      </c>
    </row>
    <row r="1500" spans="1:2" x14ac:dyDescent="0.35">
      <c r="A1500" s="488" t="s">
        <v>7890</v>
      </c>
      <c r="B1500" s="489" t="s">
        <v>7891</v>
      </c>
    </row>
    <row r="1501" spans="1:2" x14ac:dyDescent="0.35">
      <c r="A1501" s="488" t="s">
        <v>7892</v>
      </c>
      <c r="B1501" s="489" t="s">
        <v>7893</v>
      </c>
    </row>
    <row r="1502" spans="1:2" x14ac:dyDescent="0.35">
      <c r="A1502" s="488" t="s">
        <v>7894</v>
      </c>
      <c r="B1502" s="489" t="s">
        <v>7895</v>
      </c>
    </row>
    <row r="1503" spans="1:2" x14ac:dyDescent="0.35">
      <c r="A1503" s="488" t="s">
        <v>7896</v>
      </c>
      <c r="B1503" s="489" t="s">
        <v>7897</v>
      </c>
    </row>
    <row r="1504" spans="1:2" x14ac:dyDescent="0.35">
      <c r="A1504" s="488" t="s">
        <v>7898</v>
      </c>
      <c r="B1504" s="489" t="s">
        <v>7899</v>
      </c>
    </row>
    <row r="1505" spans="1:2" x14ac:dyDescent="0.35">
      <c r="A1505" s="488" t="s">
        <v>7900</v>
      </c>
      <c r="B1505" s="489" t="s">
        <v>7901</v>
      </c>
    </row>
    <row r="1506" spans="1:2" x14ac:dyDescent="0.35">
      <c r="A1506" s="488" t="s">
        <v>7902</v>
      </c>
      <c r="B1506" s="489" t="s">
        <v>7903</v>
      </c>
    </row>
    <row r="1507" spans="1:2" x14ac:dyDescent="0.35">
      <c r="A1507" s="488" t="s">
        <v>7904</v>
      </c>
      <c r="B1507" s="489" t="s">
        <v>7905</v>
      </c>
    </row>
    <row r="1508" spans="1:2" x14ac:dyDescent="0.35">
      <c r="A1508" s="488" t="s">
        <v>7906</v>
      </c>
      <c r="B1508" s="489" t="s">
        <v>7907</v>
      </c>
    </row>
    <row r="1509" spans="1:2" x14ac:dyDescent="0.35">
      <c r="A1509" s="488" t="s">
        <v>7908</v>
      </c>
      <c r="B1509" s="489" t="s">
        <v>7909</v>
      </c>
    </row>
    <row r="1510" spans="1:2" x14ac:dyDescent="0.35">
      <c r="A1510" s="488" t="s">
        <v>7910</v>
      </c>
      <c r="B1510" s="489" t="s">
        <v>7911</v>
      </c>
    </row>
    <row r="1511" spans="1:2" x14ac:dyDescent="0.35">
      <c r="A1511" s="488" t="s">
        <v>7912</v>
      </c>
      <c r="B1511" s="489" t="s">
        <v>7913</v>
      </c>
    </row>
    <row r="1512" spans="1:2" x14ac:dyDescent="0.35">
      <c r="A1512" s="488" t="s">
        <v>7914</v>
      </c>
      <c r="B1512" s="489" t="s">
        <v>7915</v>
      </c>
    </row>
    <row r="1513" spans="1:2" x14ac:dyDescent="0.35">
      <c r="A1513" s="488" t="s">
        <v>7916</v>
      </c>
      <c r="B1513" s="489" t="s">
        <v>7917</v>
      </c>
    </row>
    <row r="1514" spans="1:2" x14ac:dyDescent="0.35">
      <c r="A1514" s="488" t="s">
        <v>7918</v>
      </c>
      <c r="B1514" s="489" t="s">
        <v>7919</v>
      </c>
    </row>
    <row r="1515" spans="1:2" x14ac:dyDescent="0.35">
      <c r="A1515" s="488" t="s">
        <v>7920</v>
      </c>
      <c r="B1515" s="489" t="s">
        <v>7921</v>
      </c>
    </row>
    <row r="1516" spans="1:2" x14ac:dyDescent="0.35">
      <c r="A1516" s="488" t="s">
        <v>7922</v>
      </c>
      <c r="B1516" s="489" t="s">
        <v>7923</v>
      </c>
    </row>
    <row r="1517" spans="1:2" x14ac:dyDescent="0.35">
      <c r="A1517" s="488" t="s">
        <v>7924</v>
      </c>
      <c r="B1517" s="489" t="s">
        <v>7925</v>
      </c>
    </row>
    <row r="1518" spans="1:2" x14ac:dyDescent="0.35">
      <c r="A1518" s="488" t="s">
        <v>7926</v>
      </c>
      <c r="B1518" s="489" t="s">
        <v>7927</v>
      </c>
    </row>
    <row r="1519" spans="1:2" x14ac:dyDescent="0.35">
      <c r="A1519" s="488" t="s">
        <v>7928</v>
      </c>
      <c r="B1519" s="489" t="s">
        <v>7929</v>
      </c>
    </row>
    <row r="1520" spans="1:2" x14ac:dyDescent="0.35">
      <c r="A1520" s="488" t="s">
        <v>7930</v>
      </c>
      <c r="B1520" s="489" t="s">
        <v>7931</v>
      </c>
    </row>
    <row r="1521" spans="1:2" x14ac:dyDescent="0.35">
      <c r="A1521" s="488" t="s">
        <v>7932</v>
      </c>
      <c r="B1521" s="489" t="s">
        <v>7933</v>
      </c>
    </row>
    <row r="1522" spans="1:2" x14ac:dyDescent="0.35">
      <c r="A1522" s="488" t="s">
        <v>7934</v>
      </c>
      <c r="B1522" s="489" t="s">
        <v>7935</v>
      </c>
    </row>
    <row r="1523" spans="1:2" x14ac:dyDescent="0.35">
      <c r="A1523" s="488" t="s">
        <v>7936</v>
      </c>
      <c r="B1523" s="489" t="s">
        <v>7937</v>
      </c>
    </row>
    <row r="1524" spans="1:2" x14ac:dyDescent="0.35">
      <c r="A1524" s="488" t="s">
        <v>7938</v>
      </c>
      <c r="B1524" s="489" t="s">
        <v>7939</v>
      </c>
    </row>
    <row r="1525" spans="1:2" ht="24" x14ac:dyDescent="0.35">
      <c r="A1525" s="488" t="s">
        <v>7940</v>
      </c>
      <c r="B1525" s="489" t="s">
        <v>7941</v>
      </c>
    </row>
    <row r="1526" spans="1:2" x14ac:dyDescent="0.35">
      <c r="A1526" s="488" t="s">
        <v>7942</v>
      </c>
      <c r="B1526" s="489" t="s">
        <v>7943</v>
      </c>
    </row>
    <row r="1527" spans="1:2" x14ac:dyDescent="0.35">
      <c r="A1527" s="488" t="s">
        <v>7944</v>
      </c>
      <c r="B1527" s="489" t="s">
        <v>7945</v>
      </c>
    </row>
    <row r="1528" spans="1:2" x14ac:dyDescent="0.35">
      <c r="A1528" s="488" t="s">
        <v>7946</v>
      </c>
      <c r="B1528" s="489" t="s">
        <v>7947</v>
      </c>
    </row>
    <row r="1529" spans="1:2" x14ac:dyDescent="0.35">
      <c r="A1529" s="488" t="s">
        <v>7948</v>
      </c>
      <c r="B1529" s="489" t="s">
        <v>7949</v>
      </c>
    </row>
    <row r="1530" spans="1:2" x14ac:dyDescent="0.35">
      <c r="A1530" s="488" t="s">
        <v>7950</v>
      </c>
      <c r="B1530" s="489" t="s">
        <v>7951</v>
      </c>
    </row>
    <row r="1531" spans="1:2" x14ac:dyDescent="0.35">
      <c r="A1531" s="488" t="s">
        <v>7952</v>
      </c>
      <c r="B1531" s="489" t="s">
        <v>7953</v>
      </c>
    </row>
    <row r="1532" spans="1:2" x14ac:dyDescent="0.35">
      <c r="A1532" s="488" t="s">
        <v>7954</v>
      </c>
      <c r="B1532" s="489" t="s">
        <v>7955</v>
      </c>
    </row>
    <row r="1533" spans="1:2" x14ac:dyDescent="0.35">
      <c r="A1533" s="488" t="s">
        <v>7956</v>
      </c>
      <c r="B1533" s="489" t="s">
        <v>7957</v>
      </c>
    </row>
    <row r="1534" spans="1:2" ht="24" x14ac:dyDescent="0.35">
      <c r="A1534" s="488" t="s">
        <v>7958</v>
      </c>
      <c r="B1534" s="489" t="s">
        <v>7959</v>
      </c>
    </row>
    <row r="1535" spans="1:2" x14ac:dyDescent="0.35">
      <c r="A1535" s="488" t="s">
        <v>7960</v>
      </c>
      <c r="B1535" s="489" t="s">
        <v>7961</v>
      </c>
    </row>
    <row r="1536" spans="1:2" x14ac:dyDescent="0.35">
      <c r="A1536" s="488" t="s">
        <v>7962</v>
      </c>
      <c r="B1536" s="489" t="s">
        <v>7963</v>
      </c>
    </row>
    <row r="1537" spans="1:2" x14ac:dyDescent="0.35">
      <c r="A1537" s="488" t="s">
        <v>7964</v>
      </c>
      <c r="B1537" s="489" t="s">
        <v>7965</v>
      </c>
    </row>
    <row r="1538" spans="1:2" x14ac:dyDescent="0.35">
      <c r="A1538" s="488" t="s">
        <v>7966</v>
      </c>
      <c r="B1538" s="489" t="s">
        <v>7967</v>
      </c>
    </row>
    <row r="1539" spans="1:2" x14ac:dyDescent="0.35">
      <c r="A1539" s="488" t="s">
        <v>7968</v>
      </c>
      <c r="B1539" s="489" t="s">
        <v>7969</v>
      </c>
    </row>
    <row r="1540" spans="1:2" x14ac:dyDescent="0.35">
      <c r="A1540" s="488" t="s">
        <v>7970</v>
      </c>
      <c r="B1540" s="489" t="s">
        <v>7971</v>
      </c>
    </row>
    <row r="1541" spans="1:2" x14ac:dyDescent="0.35">
      <c r="A1541" s="488" t="s">
        <v>7972</v>
      </c>
      <c r="B1541" s="489" t="s">
        <v>7973</v>
      </c>
    </row>
    <row r="1542" spans="1:2" x14ac:dyDescent="0.35">
      <c r="A1542" s="488" t="s">
        <v>7974</v>
      </c>
      <c r="B1542" s="489" t="s">
        <v>7975</v>
      </c>
    </row>
    <row r="1543" spans="1:2" x14ac:dyDescent="0.35">
      <c r="A1543" s="488" t="s">
        <v>7976</v>
      </c>
      <c r="B1543" s="489" t="s">
        <v>7977</v>
      </c>
    </row>
    <row r="1544" spans="1:2" x14ac:dyDescent="0.35">
      <c r="A1544" s="488" t="s">
        <v>7978</v>
      </c>
      <c r="B1544" s="489" t="s">
        <v>7979</v>
      </c>
    </row>
    <row r="1545" spans="1:2" x14ac:dyDescent="0.35">
      <c r="A1545" s="488" t="s">
        <v>7980</v>
      </c>
      <c r="B1545" s="489" t="s">
        <v>7981</v>
      </c>
    </row>
    <row r="1546" spans="1:2" x14ac:dyDescent="0.35">
      <c r="A1546" s="488" t="s">
        <v>7982</v>
      </c>
      <c r="B1546" s="489" t="s">
        <v>7983</v>
      </c>
    </row>
    <row r="1547" spans="1:2" x14ac:dyDescent="0.35">
      <c r="A1547" s="488" t="s">
        <v>7984</v>
      </c>
      <c r="B1547" s="489" t="s">
        <v>7985</v>
      </c>
    </row>
    <row r="1548" spans="1:2" x14ac:dyDescent="0.35">
      <c r="A1548" s="488" t="s">
        <v>7986</v>
      </c>
      <c r="B1548" s="489" t="s">
        <v>7987</v>
      </c>
    </row>
    <row r="1549" spans="1:2" x14ac:dyDescent="0.35">
      <c r="A1549" s="488" t="s">
        <v>7988</v>
      </c>
      <c r="B1549" s="489" t="s">
        <v>7989</v>
      </c>
    </row>
    <row r="1550" spans="1:2" x14ac:dyDescent="0.35">
      <c r="A1550" s="488" t="s">
        <v>7990</v>
      </c>
      <c r="B1550" s="489" t="s">
        <v>7991</v>
      </c>
    </row>
    <row r="1551" spans="1:2" x14ac:dyDescent="0.35">
      <c r="A1551" s="488" t="s">
        <v>7992</v>
      </c>
      <c r="B1551" s="489" t="s">
        <v>7993</v>
      </c>
    </row>
    <row r="1552" spans="1:2" x14ac:dyDescent="0.35">
      <c r="A1552" s="488" t="s">
        <v>7994</v>
      </c>
      <c r="B1552" s="489" t="s">
        <v>7995</v>
      </c>
    </row>
    <row r="1553" spans="1:2" x14ac:dyDescent="0.35">
      <c r="A1553" s="488" t="s">
        <v>7996</v>
      </c>
      <c r="B1553" s="489" t="s">
        <v>7997</v>
      </c>
    </row>
    <row r="1554" spans="1:2" x14ac:dyDescent="0.35">
      <c r="A1554" s="488" t="s">
        <v>7998</v>
      </c>
      <c r="B1554" s="489" t="s">
        <v>7999</v>
      </c>
    </row>
    <row r="1555" spans="1:2" x14ac:dyDescent="0.35">
      <c r="A1555" s="488" t="s">
        <v>8000</v>
      </c>
      <c r="B1555" s="489" t="s">
        <v>8001</v>
      </c>
    </row>
    <row r="1556" spans="1:2" x14ac:dyDescent="0.35">
      <c r="A1556" s="488" t="s">
        <v>8002</v>
      </c>
      <c r="B1556" s="489" t="s">
        <v>7285</v>
      </c>
    </row>
    <row r="1557" spans="1:2" x14ac:dyDescent="0.35">
      <c r="A1557" s="488" t="s">
        <v>8003</v>
      </c>
      <c r="B1557" s="489" t="s">
        <v>8004</v>
      </c>
    </row>
    <row r="1558" spans="1:2" x14ac:dyDescent="0.35">
      <c r="A1558" s="488" t="s">
        <v>8005</v>
      </c>
      <c r="B1558" s="489" t="s">
        <v>8006</v>
      </c>
    </row>
    <row r="1559" spans="1:2" x14ac:dyDescent="0.35">
      <c r="A1559" s="488" t="s">
        <v>8007</v>
      </c>
      <c r="B1559" s="489" t="s">
        <v>8008</v>
      </c>
    </row>
    <row r="1560" spans="1:2" x14ac:dyDescent="0.35">
      <c r="A1560" s="488" t="s">
        <v>8009</v>
      </c>
      <c r="B1560" s="489" t="s">
        <v>8010</v>
      </c>
    </row>
    <row r="1561" spans="1:2" ht="24" x14ac:dyDescent="0.35">
      <c r="A1561" s="488" t="s">
        <v>8011</v>
      </c>
      <c r="B1561" s="489" t="s">
        <v>8012</v>
      </c>
    </row>
    <row r="1562" spans="1:2" x14ac:dyDescent="0.35">
      <c r="A1562" s="488" t="s">
        <v>8013</v>
      </c>
      <c r="B1562" s="489" t="s">
        <v>8014</v>
      </c>
    </row>
    <row r="1563" spans="1:2" x14ac:dyDescent="0.35">
      <c r="A1563" s="488" t="s">
        <v>8015</v>
      </c>
      <c r="B1563" s="489" t="s">
        <v>8016</v>
      </c>
    </row>
    <row r="1564" spans="1:2" x14ac:dyDescent="0.35">
      <c r="A1564" s="488" t="s">
        <v>8017</v>
      </c>
      <c r="B1564" s="489" t="s">
        <v>8018</v>
      </c>
    </row>
    <row r="1565" spans="1:2" x14ac:dyDescent="0.35">
      <c r="A1565" s="488" t="s">
        <v>8019</v>
      </c>
      <c r="B1565" s="489" t="s">
        <v>8020</v>
      </c>
    </row>
    <row r="1566" spans="1:2" x14ac:dyDescent="0.35">
      <c r="A1566" s="488" t="s">
        <v>8021</v>
      </c>
      <c r="B1566" s="489" t="s">
        <v>8022</v>
      </c>
    </row>
    <row r="1567" spans="1:2" x14ac:dyDescent="0.35">
      <c r="A1567" s="488" t="s">
        <v>8023</v>
      </c>
      <c r="B1567" s="489" t="s">
        <v>8024</v>
      </c>
    </row>
    <row r="1568" spans="1:2" x14ac:dyDescent="0.35">
      <c r="A1568" s="488" t="s">
        <v>8025</v>
      </c>
      <c r="B1568" s="489" t="s">
        <v>8026</v>
      </c>
    </row>
    <row r="1569" spans="1:2" x14ac:dyDescent="0.35">
      <c r="A1569" s="488" t="s">
        <v>8027</v>
      </c>
      <c r="B1569" s="489" t="s">
        <v>8028</v>
      </c>
    </row>
    <row r="1570" spans="1:2" x14ac:dyDescent="0.35">
      <c r="A1570" s="488" t="s">
        <v>8029</v>
      </c>
      <c r="B1570" s="489" t="s">
        <v>8030</v>
      </c>
    </row>
    <row r="1571" spans="1:2" x14ac:dyDescent="0.35">
      <c r="A1571" s="445" t="s">
        <v>2665</v>
      </c>
      <c r="B1571" s="352" t="s">
        <v>8031</v>
      </c>
    </row>
    <row r="1572" spans="1:2" x14ac:dyDescent="0.35">
      <c r="A1572" s="580" t="s">
        <v>1822</v>
      </c>
      <c r="B1572" s="577" t="s">
        <v>8032</v>
      </c>
    </row>
    <row r="1573" spans="1:2" x14ac:dyDescent="0.35">
      <c r="A1573" s="142" t="s">
        <v>715</v>
      </c>
      <c r="B1573" s="208" t="s">
        <v>8033</v>
      </c>
    </row>
    <row r="1574" spans="1:2" x14ac:dyDescent="0.35">
      <c r="A1574" s="142" t="s">
        <v>4904</v>
      </c>
      <c r="B1574" s="208" t="s">
        <v>6089</v>
      </c>
    </row>
    <row r="1575" spans="1:2" x14ac:dyDescent="0.35">
      <c r="A1575" s="142" t="s">
        <v>4906</v>
      </c>
      <c r="B1575" s="208" t="s">
        <v>8034</v>
      </c>
    </row>
    <row r="1576" spans="1:2" x14ac:dyDescent="0.35">
      <c r="A1576" s="142" t="s">
        <v>4908</v>
      </c>
      <c r="B1576" s="208" t="s">
        <v>8035</v>
      </c>
    </row>
    <row r="1577" spans="1:2" x14ac:dyDescent="0.35">
      <c r="A1577" s="142" t="s">
        <v>4910</v>
      </c>
      <c r="B1577" s="208" t="s">
        <v>8036</v>
      </c>
    </row>
    <row r="1578" spans="1:2" x14ac:dyDescent="0.35">
      <c r="A1578" s="142" t="s">
        <v>1468</v>
      </c>
      <c r="B1578" s="208" t="s">
        <v>8037</v>
      </c>
    </row>
    <row r="1579" spans="1:2" x14ac:dyDescent="0.35">
      <c r="A1579" s="142" t="s">
        <v>1463</v>
      </c>
      <c r="B1579" s="208" t="s">
        <v>8038</v>
      </c>
    </row>
    <row r="1580" spans="1:2" x14ac:dyDescent="0.35">
      <c r="A1580" s="142" t="s">
        <v>4914</v>
      </c>
      <c r="B1580" s="208" t="s">
        <v>8039</v>
      </c>
    </row>
    <row r="1581" spans="1:2" x14ac:dyDescent="0.35">
      <c r="A1581" s="142" t="s">
        <v>4916</v>
      </c>
      <c r="B1581" s="208" t="s">
        <v>8040</v>
      </c>
    </row>
    <row r="1582" spans="1:2" x14ac:dyDescent="0.35">
      <c r="A1582" s="142" t="s">
        <v>1479</v>
      </c>
      <c r="B1582" s="208" t="s">
        <v>8041</v>
      </c>
    </row>
    <row r="1583" spans="1:2" x14ac:dyDescent="0.35">
      <c r="A1583" s="142" t="s">
        <v>1473</v>
      </c>
      <c r="B1583" s="208" t="s">
        <v>8042</v>
      </c>
    </row>
    <row r="1584" spans="1:2" x14ac:dyDescent="0.35">
      <c r="A1584" s="142" t="s">
        <v>8043</v>
      </c>
      <c r="B1584" s="208" t="s">
        <v>8044</v>
      </c>
    </row>
    <row r="1585" spans="1:2" x14ac:dyDescent="0.35">
      <c r="A1585" s="142" t="s">
        <v>8045</v>
      </c>
      <c r="B1585" s="208" t="s">
        <v>8046</v>
      </c>
    </row>
    <row r="1586" spans="1:2" x14ac:dyDescent="0.35">
      <c r="A1586" s="142" t="s">
        <v>1422</v>
      </c>
      <c r="B1586" s="208" t="s">
        <v>8047</v>
      </c>
    </row>
    <row r="1587" spans="1:2" x14ac:dyDescent="0.35">
      <c r="A1587" s="142" t="s">
        <v>1424</v>
      </c>
      <c r="B1587" s="208" t="s">
        <v>8048</v>
      </c>
    </row>
    <row r="1588" spans="1:2" x14ac:dyDescent="0.35">
      <c r="A1588" s="142" t="s">
        <v>8049</v>
      </c>
      <c r="B1588" s="208" t="s">
        <v>8050</v>
      </c>
    </row>
    <row r="1589" spans="1:2" x14ac:dyDescent="0.35">
      <c r="A1589" s="142" t="s">
        <v>8051</v>
      </c>
      <c r="B1589" s="208" t="s">
        <v>8052</v>
      </c>
    </row>
    <row r="1590" spans="1:2" x14ac:dyDescent="0.35">
      <c r="A1590" s="142" t="s">
        <v>8053</v>
      </c>
      <c r="B1590" s="208" t="s">
        <v>8054</v>
      </c>
    </row>
    <row r="1591" spans="1:2" x14ac:dyDescent="0.35">
      <c r="A1591" s="142" t="s">
        <v>8055</v>
      </c>
      <c r="B1591" s="208" t="s">
        <v>8056</v>
      </c>
    </row>
    <row r="1592" spans="1:2" x14ac:dyDescent="0.35">
      <c r="A1592" s="142" t="s">
        <v>1195</v>
      </c>
      <c r="B1592" s="208" t="s">
        <v>8057</v>
      </c>
    </row>
    <row r="1593" spans="1:2" x14ac:dyDescent="0.35">
      <c r="A1593" s="142" t="s">
        <v>8058</v>
      </c>
      <c r="B1593" s="208" t="s">
        <v>8059</v>
      </c>
    </row>
    <row r="1594" spans="1:2" x14ac:dyDescent="0.35">
      <c r="A1594" s="142" t="s">
        <v>8060</v>
      </c>
      <c r="B1594" s="208" t="s">
        <v>8061</v>
      </c>
    </row>
    <row r="1595" spans="1:2" x14ac:dyDescent="0.35">
      <c r="A1595" s="142" t="s">
        <v>2953</v>
      </c>
      <c r="B1595" s="208" t="s">
        <v>7733</v>
      </c>
    </row>
    <row r="1596" spans="1:2" x14ac:dyDescent="0.35">
      <c r="A1596" s="142" t="s">
        <v>2954</v>
      </c>
      <c r="B1596" s="208" t="s">
        <v>7734</v>
      </c>
    </row>
    <row r="1597" spans="1:2" x14ac:dyDescent="0.35">
      <c r="A1597" s="142" t="s">
        <v>2955</v>
      </c>
      <c r="B1597" s="208" t="s">
        <v>7735</v>
      </c>
    </row>
    <row r="1598" spans="1:2" x14ac:dyDescent="0.35">
      <c r="A1598" s="142" t="s">
        <v>8062</v>
      </c>
      <c r="B1598" s="208" t="s">
        <v>8063</v>
      </c>
    </row>
    <row r="1599" spans="1:2" x14ac:dyDescent="0.35">
      <c r="A1599" s="142" t="s">
        <v>8064</v>
      </c>
      <c r="B1599" s="208" t="s">
        <v>8065</v>
      </c>
    </row>
    <row r="1600" spans="1:2" x14ac:dyDescent="0.35">
      <c r="A1600" s="142" t="s">
        <v>1144</v>
      </c>
      <c r="B1600" s="208" t="s">
        <v>8066</v>
      </c>
    </row>
    <row r="1601" spans="1:2" x14ac:dyDescent="0.35">
      <c r="A1601" s="142" t="s">
        <v>3354</v>
      </c>
      <c r="B1601" s="208" t="s">
        <v>7736</v>
      </c>
    </row>
    <row r="1602" spans="1:2" x14ac:dyDescent="0.35">
      <c r="A1602" s="142" t="s">
        <v>8067</v>
      </c>
      <c r="B1602" s="208" t="s">
        <v>8068</v>
      </c>
    </row>
    <row r="1603" spans="1:2" x14ac:dyDescent="0.35">
      <c r="A1603" s="142" t="s">
        <v>5335</v>
      </c>
      <c r="B1603" s="208" t="s">
        <v>8068</v>
      </c>
    </row>
    <row r="1604" spans="1:2" x14ac:dyDescent="0.35">
      <c r="A1604" s="142" t="s">
        <v>5337</v>
      </c>
      <c r="B1604" s="208" t="s">
        <v>8069</v>
      </c>
    </row>
    <row r="1605" spans="1:2" x14ac:dyDescent="0.35">
      <c r="A1605" s="142" t="s">
        <v>5339</v>
      </c>
      <c r="B1605" s="208" t="s">
        <v>8070</v>
      </c>
    </row>
    <row r="1606" spans="1:2" x14ac:dyDescent="0.35">
      <c r="A1606" s="142" t="s">
        <v>5341</v>
      </c>
      <c r="B1606" s="208" t="s">
        <v>8071</v>
      </c>
    </row>
    <row r="1607" spans="1:2" x14ac:dyDescent="0.35">
      <c r="A1607" s="142" t="s">
        <v>8072</v>
      </c>
      <c r="B1607" s="208" t="s">
        <v>8073</v>
      </c>
    </row>
    <row r="1608" spans="1:2" x14ac:dyDescent="0.35">
      <c r="A1608" s="142" t="s">
        <v>8074</v>
      </c>
      <c r="B1608" s="208" t="s">
        <v>8075</v>
      </c>
    </row>
    <row r="1609" spans="1:2" x14ac:dyDescent="0.35">
      <c r="A1609" s="142" t="s">
        <v>8076</v>
      </c>
      <c r="B1609" s="208" t="s">
        <v>8077</v>
      </c>
    </row>
    <row r="1610" spans="1:2" x14ac:dyDescent="0.35">
      <c r="A1610" s="142" t="s">
        <v>8078</v>
      </c>
      <c r="B1610" s="208" t="s">
        <v>8079</v>
      </c>
    </row>
    <row r="1611" spans="1:2" x14ac:dyDescent="0.35">
      <c r="A1611" s="142" t="s">
        <v>8080</v>
      </c>
      <c r="B1611" s="208" t="s">
        <v>8081</v>
      </c>
    </row>
    <row r="1612" spans="1:2" x14ac:dyDescent="0.35">
      <c r="A1612" s="142" t="s">
        <v>8082</v>
      </c>
      <c r="B1612" s="208" t="s">
        <v>8083</v>
      </c>
    </row>
    <row r="1613" spans="1:2" x14ac:dyDescent="0.35">
      <c r="A1613" s="142" t="s">
        <v>5343</v>
      </c>
      <c r="B1613" s="208" t="s">
        <v>8084</v>
      </c>
    </row>
    <row r="1614" spans="1:2" x14ac:dyDescent="0.35">
      <c r="A1614" s="142" t="s">
        <v>1368</v>
      </c>
      <c r="B1614" s="208" t="s">
        <v>8085</v>
      </c>
    </row>
    <row r="1615" spans="1:2" x14ac:dyDescent="0.35">
      <c r="A1615" s="142" t="s">
        <v>5346</v>
      </c>
      <c r="B1615" s="208" t="s">
        <v>8086</v>
      </c>
    </row>
    <row r="1616" spans="1:2" x14ac:dyDescent="0.35">
      <c r="A1616" s="142" t="s">
        <v>2055</v>
      </c>
      <c r="B1616" s="208" t="s">
        <v>8087</v>
      </c>
    </row>
    <row r="1617" spans="1:2" x14ac:dyDescent="0.35">
      <c r="A1617" s="142" t="s">
        <v>5349</v>
      </c>
      <c r="B1617" s="208" t="s">
        <v>8088</v>
      </c>
    </row>
    <row r="1618" spans="1:2" x14ac:dyDescent="0.35">
      <c r="A1618" s="142" t="s">
        <v>5351</v>
      </c>
      <c r="B1618" s="208" t="s">
        <v>8089</v>
      </c>
    </row>
    <row r="1619" spans="1:2" x14ac:dyDescent="0.35">
      <c r="A1619" s="142" t="s">
        <v>5353</v>
      </c>
      <c r="B1619" s="208" t="s">
        <v>8090</v>
      </c>
    </row>
    <row r="1620" spans="1:2" x14ac:dyDescent="0.35">
      <c r="A1620" s="142" t="s">
        <v>5355</v>
      </c>
      <c r="B1620" s="208" t="s">
        <v>8091</v>
      </c>
    </row>
    <row r="1621" spans="1:2" x14ac:dyDescent="0.35">
      <c r="A1621" s="142" t="s">
        <v>5357</v>
      </c>
      <c r="B1621" s="208" t="s">
        <v>8092</v>
      </c>
    </row>
    <row r="1622" spans="1:2" x14ac:dyDescent="0.35">
      <c r="A1622" s="142" t="s">
        <v>5359</v>
      </c>
      <c r="B1622" s="208" t="s">
        <v>8093</v>
      </c>
    </row>
    <row r="1623" spans="1:2" x14ac:dyDescent="0.35">
      <c r="A1623" s="142" t="s">
        <v>822</v>
      </c>
      <c r="B1623" s="208" t="s">
        <v>8094</v>
      </c>
    </row>
    <row r="1624" spans="1:2" x14ac:dyDescent="0.35">
      <c r="A1624" s="142" t="s">
        <v>824</v>
      </c>
      <c r="B1624" s="208" t="s">
        <v>8095</v>
      </c>
    </row>
    <row r="1625" spans="1:2" x14ac:dyDescent="0.35">
      <c r="A1625" s="142" t="s">
        <v>826</v>
      </c>
      <c r="B1625" s="208" t="s">
        <v>8096</v>
      </c>
    </row>
    <row r="1626" spans="1:2" x14ac:dyDescent="0.35">
      <c r="A1626" s="142" t="s">
        <v>828</v>
      </c>
      <c r="B1626" s="208" t="s">
        <v>8097</v>
      </c>
    </row>
    <row r="1627" spans="1:2" x14ac:dyDescent="0.35">
      <c r="A1627" s="142" t="s">
        <v>8098</v>
      </c>
      <c r="B1627" s="208" t="s">
        <v>8099</v>
      </c>
    </row>
    <row r="1628" spans="1:2" x14ac:dyDescent="0.35">
      <c r="A1628" s="142" t="s">
        <v>852</v>
      </c>
      <c r="B1628" s="208" t="s">
        <v>8100</v>
      </c>
    </row>
    <row r="1629" spans="1:2" x14ac:dyDescent="0.35">
      <c r="A1629" s="142" t="s">
        <v>8101</v>
      </c>
      <c r="B1629" s="208" t="s">
        <v>8102</v>
      </c>
    </row>
    <row r="1630" spans="1:2" x14ac:dyDescent="0.35">
      <c r="A1630" s="142" t="s">
        <v>8103</v>
      </c>
      <c r="B1630" s="208" t="s">
        <v>6743</v>
      </c>
    </row>
    <row r="1631" spans="1:2" x14ac:dyDescent="0.35">
      <c r="A1631" s="142" t="s">
        <v>8104</v>
      </c>
      <c r="B1631" s="208" t="s">
        <v>8105</v>
      </c>
    </row>
    <row r="1632" spans="1:2" x14ac:dyDescent="0.35">
      <c r="A1632" s="142" t="s">
        <v>8106</v>
      </c>
      <c r="B1632" s="208" t="s">
        <v>8107</v>
      </c>
    </row>
    <row r="1633" spans="1:2" x14ac:dyDescent="0.35">
      <c r="A1633" s="142" t="s">
        <v>5361</v>
      </c>
      <c r="B1633" s="208" t="s">
        <v>8108</v>
      </c>
    </row>
    <row r="1634" spans="1:2" x14ac:dyDescent="0.35">
      <c r="A1634" s="142" t="s">
        <v>5363</v>
      </c>
      <c r="B1634" s="208" t="s">
        <v>8109</v>
      </c>
    </row>
    <row r="1635" spans="1:2" x14ac:dyDescent="0.35">
      <c r="A1635" s="142" t="s">
        <v>5365</v>
      </c>
      <c r="B1635" s="208" t="s">
        <v>8110</v>
      </c>
    </row>
    <row r="1636" spans="1:2" x14ac:dyDescent="0.35">
      <c r="A1636" s="142" t="s">
        <v>5367</v>
      </c>
      <c r="B1636" s="208" t="s">
        <v>8111</v>
      </c>
    </row>
    <row r="1637" spans="1:2" x14ac:dyDescent="0.35">
      <c r="A1637" s="142" t="s">
        <v>5369</v>
      </c>
      <c r="B1637" s="208" t="s">
        <v>8112</v>
      </c>
    </row>
    <row r="1638" spans="1:2" x14ac:dyDescent="0.35">
      <c r="A1638" s="142" t="s">
        <v>8113</v>
      </c>
      <c r="B1638" s="208" t="s">
        <v>8114</v>
      </c>
    </row>
    <row r="1639" spans="1:2" x14ac:dyDescent="0.35">
      <c r="A1639" s="142" t="s">
        <v>8115</v>
      </c>
      <c r="B1639" s="208" t="s">
        <v>8116</v>
      </c>
    </row>
    <row r="1640" spans="1:2" x14ac:dyDescent="0.35">
      <c r="A1640" s="142" t="s">
        <v>8117</v>
      </c>
      <c r="B1640" s="208" t="s">
        <v>8118</v>
      </c>
    </row>
    <row r="1641" spans="1:2" x14ac:dyDescent="0.35">
      <c r="A1641" s="142" t="s">
        <v>8119</v>
      </c>
      <c r="B1641" s="208" t="s">
        <v>8120</v>
      </c>
    </row>
    <row r="1642" spans="1:2" x14ac:dyDescent="0.35">
      <c r="A1642" s="142" t="s">
        <v>8121</v>
      </c>
      <c r="B1642" s="208" t="s">
        <v>8122</v>
      </c>
    </row>
    <row r="1643" spans="1:2" x14ac:dyDescent="0.35">
      <c r="A1643" s="142" t="s">
        <v>8123</v>
      </c>
      <c r="B1643" s="208" t="s">
        <v>8124</v>
      </c>
    </row>
    <row r="1644" spans="1:2" x14ac:dyDescent="0.35">
      <c r="A1644" s="142" t="s">
        <v>8125</v>
      </c>
      <c r="B1644" s="208" t="s">
        <v>8126</v>
      </c>
    </row>
    <row r="1645" spans="1:2" x14ac:dyDescent="0.35">
      <c r="A1645" s="142" t="s">
        <v>8127</v>
      </c>
      <c r="B1645" s="208" t="s">
        <v>8128</v>
      </c>
    </row>
    <row r="1646" spans="1:2" x14ac:dyDescent="0.35">
      <c r="A1646" s="142" t="s">
        <v>8129</v>
      </c>
      <c r="B1646" s="208" t="s">
        <v>8130</v>
      </c>
    </row>
    <row r="1647" spans="1:2" x14ac:dyDescent="0.35">
      <c r="A1647" s="142" t="s">
        <v>8131</v>
      </c>
      <c r="B1647" s="208" t="s">
        <v>8132</v>
      </c>
    </row>
    <row r="1648" spans="1:2" x14ac:dyDescent="0.35">
      <c r="A1648" s="142" t="s">
        <v>8133</v>
      </c>
      <c r="B1648" s="208" t="s">
        <v>8134</v>
      </c>
    </row>
    <row r="1649" spans="1:2" x14ac:dyDescent="0.35">
      <c r="A1649" s="142" t="s">
        <v>8135</v>
      </c>
      <c r="B1649" s="208" t="s">
        <v>8136</v>
      </c>
    </row>
    <row r="1650" spans="1:2" x14ac:dyDescent="0.35">
      <c r="A1650" s="142" t="s">
        <v>8137</v>
      </c>
      <c r="B1650" s="208" t="s">
        <v>8122</v>
      </c>
    </row>
    <row r="1651" spans="1:2" x14ac:dyDescent="0.35">
      <c r="A1651" s="142" t="s">
        <v>8138</v>
      </c>
      <c r="B1651" s="208" t="s">
        <v>8124</v>
      </c>
    </row>
    <row r="1652" spans="1:2" x14ac:dyDescent="0.35">
      <c r="A1652" s="142" t="s">
        <v>8139</v>
      </c>
      <c r="B1652" s="208" t="s">
        <v>8140</v>
      </c>
    </row>
    <row r="1653" spans="1:2" x14ac:dyDescent="0.35">
      <c r="A1653" s="142" t="s">
        <v>8141</v>
      </c>
      <c r="B1653" s="208" t="s">
        <v>8142</v>
      </c>
    </row>
    <row r="1654" spans="1:2" x14ac:dyDescent="0.35">
      <c r="A1654" s="142" t="s">
        <v>8143</v>
      </c>
      <c r="B1654" s="208" t="s">
        <v>8144</v>
      </c>
    </row>
    <row r="1655" spans="1:2" x14ac:dyDescent="0.35">
      <c r="A1655" s="142" t="s">
        <v>8145</v>
      </c>
      <c r="B1655" s="208" t="s">
        <v>8146</v>
      </c>
    </row>
    <row r="1656" spans="1:2" x14ac:dyDescent="0.35">
      <c r="A1656" s="142" t="s">
        <v>8147</v>
      </c>
      <c r="B1656" s="208" t="s">
        <v>8148</v>
      </c>
    </row>
    <row r="1657" spans="1:2" x14ac:dyDescent="0.35">
      <c r="A1657" s="142" t="s">
        <v>3420</v>
      </c>
      <c r="B1657" s="208" t="s">
        <v>8149</v>
      </c>
    </row>
    <row r="1658" spans="1:2" x14ac:dyDescent="0.35">
      <c r="A1658" s="142" t="s">
        <v>8150</v>
      </c>
      <c r="B1658" s="208" t="s">
        <v>8151</v>
      </c>
    </row>
    <row r="1659" spans="1:2" x14ac:dyDescent="0.35">
      <c r="A1659" s="142" t="s">
        <v>466</v>
      </c>
      <c r="B1659" s="208" t="s">
        <v>8152</v>
      </c>
    </row>
    <row r="1660" spans="1:2" x14ac:dyDescent="0.35">
      <c r="A1660" s="142" t="s">
        <v>8153</v>
      </c>
      <c r="B1660" s="208" t="s">
        <v>8154</v>
      </c>
    </row>
    <row r="1661" spans="1:2" x14ac:dyDescent="0.35">
      <c r="A1661" s="142" t="s">
        <v>8155</v>
      </c>
      <c r="B1661" s="208" t="s">
        <v>7683</v>
      </c>
    </row>
    <row r="1662" spans="1:2" x14ac:dyDescent="0.35">
      <c r="A1662" s="142" t="s">
        <v>462</v>
      </c>
      <c r="B1662" s="208" t="s">
        <v>8156</v>
      </c>
    </row>
    <row r="1663" spans="1:2" x14ac:dyDescent="0.35">
      <c r="A1663" s="142" t="s">
        <v>464</v>
      </c>
      <c r="B1663" s="208" t="s">
        <v>8157</v>
      </c>
    </row>
    <row r="1664" spans="1:2" x14ac:dyDescent="0.35">
      <c r="A1664" s="142" t="s">
        <v>260</v>
      </c>
      <c r="B1664" s="208" t="s">
        <v>8158</v>
      </c>
    </row>
    <row r="1665" spans="1:2" x14ac:dyDescent="0.35">
      <c r="A1665" s="142" t="s">
        <v>1339</v>
      </c>
      <c r="B1665" s="208" t="s">
        <v>7239</v>
      </c>
    </row>
    <row r="1666" spans="1:2" x14ac:dyDescent="0.35">
      <c r="A1666" s="142" t="s">
        <v>1355</v>
      </c>
      <c r="B1666" s="208" t="s">
        <v>8159</v>
      </c>
    </row>
    <row r="1667" spans="1:2" x14ac:dyDescent="0.35">
      <c r="A1667" s="142" t="s">
        <v>1346</v>
      </c>
      <c r="B1667" s="208" t="s">
        <v>7254</v>
      </c>
    </row>
    <row r="1668" spans="1:2" x14ac:dyDescent="0.35">
      <c r="A1668" s="142" t="s">
        <v>1350</v>
      </c>
      <c r="B1668" s="208" t="s">
        <v>7240</v>
      </c>
    </row>
    <row r="1669" spans="1:2" x14ac:dyDescent="0.35">
      <c r="A1669" s="142" t="s">
        <v>1353</v>
      </c>
      <c r="B1669" s="208" t="s">
        <v>7241</v>
      </c>
    </row>
    <row r="1670" spans="1:2" x14ac:dyDescent="0.35">
      <c r="A1670" s="142" t="s">
        <v>1363</v>
      </c>
      <c r="B1670" s="208" t="s">
        <v>7242</v>
      </c>
    </row>
    <row r="1671" spans="1:2" x14ac:dyDescent="0.35">
      <c r="A1671" s="142" t="s">
        <v>1365</v>
      </c>
      <c r="B1671" s="208" t="s">
        <v>7243</v>
      </c>
    </row>
    <row r="1672" spans="1:2" x14ac:dyDescent="0.35">
      <c r="A1672" s="142" t="s">
        <v>4161</v>
      </c>
      <c r="B1672" s="208" t="s">
        <v>7249</v>
      </c>
    </row>
    <row r="1673" spans="1:2" x14ac:dyDescent="0.35">
      <c r="A1673" s="142" t="s">
        <v>8160</v>
      </c>
      <c r="B1673" s="208" t="s">
        <v>8161</v>
      </c>
    </row>
    <row r="1674" spans="1:2" x14ac:dyDescent="0.35">
      <c r="A1674" s="142" t="s">
        <v>8162</v>
      </c>
      <c r="B1674" s="208" t="s">
        <v>7257</v>
      </c>
    </row>
    <row r="1675" spans="1:2" x14ac:dyDescent="0.35">
      <c r="A1675" s="142" t="s">
        <v>8163</v>
      </c>
      <c r="B1675" s="208" t="s">
        <v>7250</v>
      </c>
    </row>
    <row r="1676" spans="1:2" x14ac:dyDescent="0.35">
      <c r="A1676" s="142" t="s">
        <v>8164</v>
      </c>
      <c r="B1676" s="208" t="s">
        <v>7251</v>
      </c>
    </row>
    <row r="1677" spans="1:2" x14ac:dyDescent="0.35">
      <c r="A1677" s="142" t="s">
        <v>8165</v>
      </c>
      <c r="B1677" s="208" t="s">
        <v>7252</v>
      </c>
    </row>
    <row r="1678" spans="1:2" x14ac:dyDescent="0.35">
      <c r="A1678" s="142" t="s">
        <v>8166</v>
      </c>
      <c r="B1678" s="208" t="s">
        <v>7253</v>
      </c>
    </row>
    <row r="1679" spans="1:2" x14ac:dyDescent="0.35">
      <c r="A1679" s="142" t="s">
        <v>8167</v>
      </c>
      <c r="B1679" s="208" t="s">
        <v>7244</v>
      </c>
    </row>
    <row r="1680" spans="1:2" x14ac:dyDescent="0.35">
      <c r="A1680" s="142" t="s">
        <v>8168</v>
      </c>
      <c r="B1680" s="208" t="s">
        <v>8169</v>
      </c>
    </row>
    <row r="1681" spans="1:2" x14ac:dyDescent="0.35">
      <c r="A1681" s="142" t="s">
        <v>8170</v>
      </c>
      <c r="B1681" s="208" t="s">
        <v>7256</v>
      </c>
    </row>
    <row r="1682" spans="1:2" x14ac:dyDescent="0.35">
      <c r="A1682" s="142" t="s">
        <v>8171</v>
      </c>
      <c r="B1682" s="208" t="s">
        <v>7245</v>
      </c>
    </row>
    <row r="1683" spans="1:2" x14ac:dyDescent="0.35">
      <c r="A1683" s="142" t="s">
        <v>8172</v>
      </c>
      <c r="B1683" s="208" t="s">
        <v>7246</v>
      </c>
    </row>
    <row r="1684" spans="1:2" x14ac:dyDescent="0.35">
      <c r="A1684" s="142" t="s">
        <v>8173</v>
      </c>
      <c r="B1684" s="208" t="s">
        <v>7247</v>
      </c>
    </row>
    <row r="1685" spans="1:2" x14ac:dyDescent="0.35">
      <c r="A1685" s="142" t="s">
        <v>8174</v>
      </c>
      <c r="B1685" s="208" t="s">
        <v>7248</v>
      </c>
    </row>
    <row r="1686" spans="1:2" x14ac:dyDescent="0.35">
      <c r="A1686" s="142" t="s">
        <v>8175</v>
      </c>
      <c r="B1686" s="208" t="s">
        <v>8176</v>
      </c>
    </row>
    <row r="1687" spans="1:2" x14ac:dyDescent="0.35">
      <c r="A1687" s="142" t="s">
        <v>8177</v>
      </c>
      <c r="B1687" s="208" t="s">
        <v>8178</v>
      </c>
    </row>
    <row r="1688" spans="1:2" x14ac:dyDescent="0.35">
      <c r="A1688" s="142" t="s">
        <v>8179</v>
      </c>
      <c r="B1688" s="208" t="s">
        <v>8180</v>
      </c>
    </row>
    <row r="1689" spans="1:2" x14ac:dyDescent="0.35">
      <c r="A1689" s="142" t="s">
        <v>8181</v>
      </c>
      <c r="B1689" s="208" t="s">
        <v>8182</v>
      </c>
    </row>
    <row r="1690" spans="1:2" x14ac:dyDescent="0.35">
      <c r="A1690" s="142" t="s">
        <v>8183</v>
      </c>
      <c r="B1690" s="208" t="s">
        <v>8184</v>
      </c>
    </row>
    <row r="1691" spans="1:2" x14ac:dyDescent="0.35">
      <c r="A1691" s="142" t="s">
        <v>8185</v>
      </c>
      <c r="B1691" s="208" t="s">
        <v>8186</v>
      </c>
    </row>
    <row r="1692" spans="1:2" x14ac:dyDescent="0.35">
      <c r="A1692" s="142" t="s">
        <v>2128</v>
      </c>
      <c r="B1692" s="208" t="s">
        <v>8187</v>
      </c>
    </row>
    <row r="1693" spans="1:2" x14ac:dyDescent="0.35">
      <c r="A1693" s="142" t="s">
        <v>2064</v>
      </c>
      <c r="B1693" s="208" t="s">
        <v>8188</v>
      </c>
    </row>
    <row r="1694" spans="1:2" x14ac:dyDescent="0.35">
      <c r="A1694" s="142" t="s">
        <v>2075</v>
      </c>
      <c r="B1694" s="208" t="s">
        <v>8189</v>
      </c>
    </row>
    <row r="1695" spans="1:2" x14ac:dyDescent="0.35">
      <c r="A1695" s="142" t="s">
        <v>2175</v>
      </c>
      <c r="B1695" s="208" t="s">
        <v>8190</v>
      </c>
    </row>
    <row r="1696" spans="1:2" x14ac:dyDescent="0.35">
      <c r="A1696" s="142" t="s">
        <v>8191</v>
      </c>
      <c r="B1696" s="208" t="s">
        <v>8192</v>
      </c>
    </row>
    <row r="1697" spans="1:2" x14ac:dyDescent="0.35">
      <c r="A1697" s="142" t="s">
        <v>8193</v>
      </c>
      <c r="B1697" s="208" t="s">
        <v>8194</v>
      </c>
    </row>
    <row r="1698" spans="1:2" x14ac:dyDescent="0.35">
      <c r="A1698" s="142" t="s">
        <v>8195</v>
      </c>
      <c r="B1698" s="208" t="s">
        <v>8196</v>
      </c>
    </row>
    <row r="1699" spans="1:2" x14ac:dyDescent="0.35">
      <c r="A1699" s="142" t="s">
        <v>8197</v>
      </c>
      <c r="B1699" s="208" t="s">
        <v>8198</v>
      </c>
    </row>
    <row r="1700" spans="1:2" x14ac:dyDescent="0.35">
      <c r="A1700" s="142" t="s">
        <v>8199</v>
      </c>
      <c r="B1700" s="208" t="s">
        <v>8200</v>
      </c>
    </row>
    <row r="1701" spans="1:2" x14ac:dyDescent="0.35">
      <c r="A1701" s="142" t="s">
        <v>2066</v>
      </c>
      <c r="B1701" s="208" t="s">
        <v>8201</v>
      </c>
    </row>
    <row r="1702" spans="1:2" x14ac:dyDescent="0.35">
      <c r="A1702" s="142" t="s">
        <v>2076</v>
      </c>
      <c r="B1702" s="208" t="s">
        <v>8202</v>
      </c>
    </row>
    <row r="1703" spans="1:2" x14ac:dyDescent="0.35">
      <c r="A1703" s="142" t="s">
        <v>8203</v>
      </c>
      <c r="B1703" s="208" t="s">
        <v>8204</v>
      </c>
    </row>
    <row r="1704" spans="1:2" x14ac:dyDescent="0.35">
      <c r="A1704" s="142" t="s">
        <v>8205</v>
      </c>
      <c r="B1704" s="208" t="s">
        <v>8206</v>
      </c>
    </row>
    <row r="1705" spans="1:2" x14ac:dyDescent="0.35">
      <c r="A1705" s="142" t="s">
        <v>8207</v>
      </c>
      <c r="B1705" s="208" t="s">
        <v>8208</v>
      </c>
    </row>
    <row r="1706" spans="1:2" x14ac:dyDescent="0.35">
      <c r="A1706" s="142" t="s">
        <v>8209</v>
      </c>
      <c r="B1706" s="208" t="s">
        <v>8210</v>
      </c>
    </row>
    <row r="1707" spans="1:2" x14ac:dyDescent="0.35">
      <c r="A1707" s="142" t="s">
        <v>8211</v>
      </c>
      <c r="B1707" s="208" t="s">
        <v>8212</v>
      </c>
    </row>
    <row r="1708" spans="1:2" x14ac:dyDescent="0.35">
      <c r="A1708" s="142" t="s">
        <v>8213</v>
      </c>
      <c r="B1708" s="208" t="s">
        <v>8214</v>
      </c>
    </row>
    <row r="1709" spans="1:2" x14ac:dyDescent="0.35">
      <c r="A1709" s="142" t="s">
        <v>8215</v>
      </c>
      <c r="B1709" s="208" t="s">
        <v>8216</v>
      </c>
    </row>
    <row r="1710" spans="1:2" x14ac:dyDescent="0.35">
      <c r="A1710" s="142" t="s">
        <v>8217</v>
      </c>
      <c r="B1710" s="208" t="s">
        <v>8218</v>
      </c>
    </row>
    <row r="1711" spans="1:2" x14ac:dyDescent="0.35">
      <c r="A1711" s="142" t="s">
        <v>8219</v>
      </c>
      <c r="B1711" s="208" t="s">
        <v>8220</v>
      </c>
    </row>
    <row r="1712" spans="1:2" x14ac:dyDescent="0.35">
      <c r="A1712" s="142" t="s">
        <v>8221</v>
      </c>
      <c r="B1712" s="208" t="s">
        <v>8222</v>
      </c>
    </row>
    <row r="1713" spans="1:2" x14ac:dyDescent="0.35">
      <c r="A1713" s="142" t="s">
        <v>8223</v>
      </c>
      <c r="B1713" s="208" t="s">
        <v>8224</v>
      </c>
    </row>
    <row r="1714" spans="1:2" x14ac:dyDescent="0.35">
      <c r="A1714" s="142" t="s">
        <v>8225</v>
      </c>
      <c r="B1714" s="208" t="s">
        <v>8226</v>
      </c>
    </row>
    <row r="1715" spans="1:2" x14ac:dyDescent="0.35">
      <c r="A1715" s="142" t="s">
        <v>8227</v>
      </c>
      <c r="B1715" s="208" t="s">
        <v>8228</v>
      </c>
    </row>
    <row r="1716" spans="1:2" x14ac:dyDescent="0.35">
      <c r="A1716" s="142" t="s">
        <v>8229</v>
      </c>
      <c r="B1716" s="208" t="s">
        <v>8230</v>
      </c>
    </row>
    <row r="1717" spans="1:2" x14ac:dyDescent="0.35">
      <c r="A1717" s="142" t="s">
        <v>8231</v>
      </c>
      <c r="B1717" s="208" t="s">
        <v>8232</v>
      </c>
    </row>
    <row r="1718" spans="1:2" x14ac:dyDescent="0.35">
      <c r="A1718" s="142" t="s">
        <v>8233</v>
      </c>
      <c r="B1718" s="208" t="s">
        <v>8234</v>
      </c>
    </row>
    <row r="1719" spans="1:2" x14ac:dyDescent="0.35">
      <c r="A1719" s="142" t="s">
        <v>8235</v>
      </c>
      <c r="B1719" s="208" t="s">
        <v>8236</v>
      </c>
    </row>
    <row r="1720" spans="1:2" x14ac:dyDescent="0.35">
      <c r="A1720" s="142" t="s">
        <v>872</v>
      </c>
      <c r="B1720" s="208" t="s">
        <v>8237</v>
      </c>
    </row>
    <row r="1721" spans="1:2" x14ac:dyDescent="0.35">
      <c r="A1721" s="142" t="s">
        <v>865</v>
      </c>
      <c r="B1721" s="208" t="s">
        <v>8238</v>
      </c>
    </row>
    <row r="1722" spans="1:2" x14ac:dyDescent="0.35">
      <c r="A1722" s="142" t="s">
        <v>8239</v>
      </c>
      <c r="B1722" s="208" t="s">
        <v>8240</v>
      </c>
    </row>
    <row r="1723" spans="1:2" x14ac:dyDescent="0.35">
      <c r="A1723" s="142" t="s">
        <v>2097</v>
      </c>
      <c r="B1723" s="208" t="s">
        <v>8241</v>
      </c>
    </row>
    <row r="1724" spans="1:2" x14ac:dyDescent="0.35">
      <c r="A1724" s="142" t="s">
        <v>2086</v>
      </c>
      <c r="B1724" s="208" t="s">
        <v>8242</v>
      </c>
    </row>
    <row r="1725" spans="1:2" x14ac:dyDescent="0.35">
      <c r="A1725" s="142" t="s">
        <v>895</v>
      </c>
      <c r="B1725" s="208" t="s">
        <v>8243</v>
      </c>
    </row>
    <row r="1726" spans="1:2" x14ac:dyDescent="0.35">
      <c r="A1726" s="142" t="s">
        <v>2141</v>
      </c>
      <c r="B1726" s="208" t="s">
        <v>8244</v>
      </c>
    </row>
    <row r="1727" spans="1:2" x14ac:dyDescent="0.35">
      <c r="A1727" s="142" t="s">
        <v>2146</v>
      </c>
      <c r="B1727" s="208" t="s">
        <v>8245</v>
      </c>
    </row>
    <row r="1728" spans="1:2" x14ac:dyDescent="0.35">
      <c r="A1728" s="142" t="s">
        <v>2148</v>
      </c>
      <c r="B1728" s="208" t="s">
        <v>8246</v>
      </c>
    </row>
    <row r="1729" spans="1:2" x14ac:dyDescent="0.35">
      <c r="A1729" s="142" t="s">
        <v>2143</v>
      </c>
      <c r="B1729" s="208" t="s">
        <v>8247</v>
      </c>
    </row>
    <row r="1730" spans="1:2" x14ac:dyDescent="0.35">
      <c r="A1730" s="142" t="s">
        <v>2152</v>
      </c>
      <c r="B1730" s="208" t="s">
        <v>8248</v>
      </c>
    </row>
    <row r="1731" spans="1:2" x14ac:dyDescent="0.35">
      <c r="A1731" s="142" t="s">
        <v>2154</v>
      </c>
      <c r="B1731" s="208" t="s">
        <v>8249</v>
      </c>
    </row>
    <row r="1732" spans="1:2" x14ac:dyDescent="0.35">
      <c r="A1732" s="142" t="s">
        <v>8250</v>
      </c>
      <c r="B1732" s="208" t="s">
        <v>8251</v>
      </c>
    </row>
    <row r="1733" spans="1:2" x14ac:dyDescent="0.35">
      <c r="A1733" s="142" t="s">
        <v>2090</v>
      </c>
      <c r="B1733" s="208" t="s">
        <v>8252</v>
      </c>
    </row>
    <row r="1734" spans="1:2" x14ac:dyDescent="0.35">
      <c r="A1734" s="142" t="s">
        <v>8253</v>
      </c>
      <c r="B1734" s="208" t="s">
        <v>8254</v>
      </c>
    </row>
    <row r="1735" spans="1:2" x14ac:dyDescent="0.35">
      <c r="A1735" s="142" t="s">
        <v>8255</v>
      </c>
      <c r="B1735" s="208" t="s">
        <v>8256</v>
      </c>
    </row>
    <row r="1736" spans="1:2" x14ac:dyDescent="0.35">
      <c r="A1736" s="142" t="s">
        <v>2093</v>
      </c>
      <c r="B1736" s="208" t="s">
        <v>8257</v>
      </c>
    </row>
    <row r="1737" spans="1:2" x14ac:dyDescent="0.35">
      <c r="A1737" s="142" t="s">
        <v>8258</v>
      </c>
      <c r="B1737" s="208" t="s">
        <v>8259</v>
      </c>
    </row>
    <row r="1738" spans="1:2" x14ac:dyDescent="0.35">
      <c r="A1738" s="142" t="s">
        <v>2107</v>
      </c>
      <c r="B1738" s="208" t="s">
        <v>8260</v>
      </c>
    </row>
    <row r="1739" spans="1:2" x14ac:dyDescent="0.35">
      <c r="A1739" s="142" t="s">
        <v>2109</v>
      </c>
      <c r="B1739" s="208" t="s">
        <v>8261</v>
      </c>
    </row>
    <row r="1740" spans="1:2" x14ac:dyDescent="0.35">
      <c r="A1740" s="142" t="s">
        <v>2101</v>
      </c>
      <c r="B1740" s="208" t="s">
        <v>8262</v>
      </c>
    </row>
    <row r="1741" spans="1:2" x14ac:dyDescent="0.35">
      <c r="A1741" s="142" t="s">
        <v>8263</v>
      </c>
      <c r="B1741" s="208" t="s">
        <v>8264</v>
      </c>
    </row>
    <row r="1742" spans="1:2" x14ac:dyDescent="0.35">
      <c r="A1742" s="142" t="s">
        <v>2068</v>
      </c>
      <c r="B1742" s="208" t="s">
        <v>8265</v>
      </c>
    </row>
    <row r="1743" spans="1:2" x14ac:dyDescent="0.35">
      <c r="A1743" s="142" t="s">
        <v>8266</v>
      </c>
      <c r="B1743" s="208" t="s">
        <v>8267</v>
      </c>
    </row>
    <row r="1744" spans="1:2" x14ac:dyDescent="0.35">
      <c r="A1744" s="142" t="s">
        <v>8268</v>
      </c>
      <c r="B1744" s="208" t="s">
        <v>8269</v>
      </c>
    </row>
    <row r="1745" spans="1:2" x14ac:dyDescent="0.35">
      <c r="A1745" s="142" t="s">
        <v>2072</v>
      </c>
      <c r="B1745" s="208" t="s">
        <v>8270</v>
      </c>
    </row>
    <row r="1746" spans="1:2" x14ac:dyDescent="0.35">
      <c r="A1746" s="142" t="s">
        <v>8271</v>
      </c>
      <c r="B1746" s="208" t="s">
        <v>8272</v>
      </c>
    </row>
    <row r="1747" spans="1:2" x14ac:dyDescent="0.35">
      <c r="A1747" s="142" t="s">
        <v>2078</v>
      </c>
      <c r="B1747" s="208" t="s">
        <v>8273</v>
      </c>
    </row>
    <row r="1748" spans="1:2" x14ac:dyDescent="0.35">
      <c r="A1748" s="142" t="s">
        <v>8274</v>
      </c>
      <c r="B1748" s="208" t="s">
        <v>8275</v>
      </c>
    </row>
    <row r="1749" spans="1:2" x14ac:dyDescent="0.35">
      <c r="A1749" s="142" t="s">
        <v>8276</v>
      </c>
      <c r="B1749" s="208" t="s">
        <v>8277</v>
      </c>
    </row>
    <row r="1750" spans="1:2" x14ac:dyDescent="0.35">
      <c r="A1750" s="142" t="s">
        <v>2082</v>
      </c>
      <c r="B1750" s="208" t="s">
        <v>8278</v>
      </c>
    </row>
    <row r="1751" spans="1:2" x14ac:dyDescent="0.35">
      <c r="A1751" s="142" t="s">
        <v>8279</v>
      </c>
      <c r="B1751" s="208" t="s">
        <v>8280</v>
      </c>
    </row>
    <row r="1752" spans="1:2" x14ac:dyDescent="0.35">
      <c r="A1752" s="142" t="s">
        <v>732</v>
      </c>
      <c r="B1752" s="208" t="s">
        <v>8281</v>
      </c>
    </row>
    <row r="1753" spans="1:2" x14ac:dyDescent="0.35">
      <c r="A1753" s="142" t="s">
        <v>751</v>
      </c>
      <c r="B1753" s="208" t="s">
        <v>8282</v>
      </c>
    </row>
    <row r="1754" spans="1:2" x14ac:dyDescent="0.35">
      <c r="A1754" s="142" t="s">
        <v>8283</v>
      </c>
      <c r="B1754" s="208" t="s">
        <v>8284</v>
      </c>
    </row>
    <row r="1755" spans="1:2" x14ac:dyDescent="0.35">
      <c r="A1755" s="142" t="s">
        <v>836</v>
      </c>
      <c r="B1755" s="208" t="s">
        <v>8285</v>
      </c>
    </row>
    <row r="1756" spans="1:2" x14ac:dyDescent="0.35">
      <c r="A1756" s="142" t="s">
        <v>854</v>
      </c>
      <c r="B1756" s="208" t="s">
        <v>8286</v>
      </c>
    </row>
    <row r="1757" spans="1:2" x14ac:dyDescent="0.35">
      <c r="A1757" s="142" t="s">
        <v>760</v>
      </c>
      <c r="B1757" s="208" t="s">
        <v>8287</v>
      </c>
    </row>
    <row r="1758" spans="1:2" x14ac:dyDescent="0.35">
      <c r="A1758" s="142" t="s">
        <v>771</v>
      </c>
      <c r="B1758" s="208" t="s">
        <v>8288</v>
      </c>
    </row>
    <row r="1759" spans="1:2" x14ac:dyDescent="0.35">
      <c r="A1759" s="142" t="s">
        <v>8289</v>
      </c>
      <c r="B1759" s="208" t="s">
        <v>8290</v>
      </c>
    </row>
    <row r="1760" spans="1:2" x14ac:dyDescent="0.35">
      <c r="A1760" s="142" t="s">
        <v>8291</v>
      </c>
      <c r="B1760" s="208" t="s">
        <v>8292</v>
      </c>
    </row>
    <row r="1761" spans="1:2" x14ac:dyDescent="0.35">
      <c r="A1761" s="142" t="s">
        <v>881</v>
      </c>
      <c r="B1761" s="208" t="s">
        <v>8293</v>
      </c>
    </row>
    <row r="1762" spans="1:2" x14ac:dyDescent="0.35">
      <c r="A1762" s="142" t="s">
        <v>8294</v>
      </c>
      <c r="B1762" s="208" t="s">
        <v>4489</v>
      </c>
    </row>
    <row r="1763" spans="1:2" x14ac:dyDescent="0.35">
      <c r="A1763" s="128" t="s">
        <v>8295</v>
      </c>
      <c r="B1763" s="208" t="s">
        <v>4620</v>
      </c>
    </row>
    <row r="1764" spans="1:2" x14ac:dyDescent="0.35">
      <c r="A1764" s="128" t="s">
        <v>1403</v>
      </c>
      <c r="B1764" s="73" t="s">
        <v>7420</v>
      </c>
    </row>
    <row r="1765" spans="1:2" x14ac:dyDescent="0.35">
      <c r="A1765" s="128" t="s">
        <v>1408</v>
      </c>
      <c r="B1765" s="73" t="s">
        <v>7698</v>
      </c>
    </row>
    <row r="1766" spans="1:2" x14ac:dyDescent="0.35">
      <c r="A1766" s="128" t="s">
        <v>931</v>
      </c>
      <c r="B1766" s="208" t="s">
        <v>7255</v>
      </c>
    </row>
    <row r="1767" spans="1:2" x14ac:dyDescent="0.35">
      <c r="A1767" s="128" t="s">
        <v>8296</v>
      </c>
      <c r="B1767" s="208" t="s">
        <v>8297</v>
      </c>
    </row>
    <row r="1768" spans="1:2" x14ac:dyDescent="0.35">
      <c r="A1768" s="128" t="s">
        <v>2540</v>
      </c>
      <c r="B1768" s="208" t="s">
        <v>8298</v>
      </c>
    </row>
    <row r="1769" spans="1:2" x14ac:dyDescent="0.35">
      <c r="A1769" s="128" t="s">
        <v>699</v>
      </c>
      <c r="B1769" s="208" t="s">
        <v>6457</v>
      </c>
    </row>
    <row r="1770" spans="1:2" x14ac:dyDescent="0.35">
      <c r="A1770" s="128" t="s">
        <v>1039</v>
      </c>
      <c r="B1770" s="208" t="s">
        <v>8299</v>
      </c>
    </row>
    <row r="1771" spans="1:2" x14ac:dyDescent="0.35">
      <c r="A1771" s="128" t="s">
        <v>798</v>
      </c>
      <c r="B1771" s="208" t="s">
        <v>8300</v>
      </c>
    </row>
    <row r="1772" spans="1:2" x14ac:dyDescent="0.35">
      <c r="A1772" s="128" t="s">
        <v>800</v>
      </c>
      <c r="B1772" s="208" t="s">
        <v>7147</v>
      </c>
    </row>
    <row r="1773" spans="1:2" x14ac:dyDescent="0.35">
      <c r="A1773" s="128" t="s">
        <v>8301</v>
      </c>
      <c r="B1773" s="208" t="s">
        <v>8302</v>
      </c>
    </row>
    <row r="1774" spans="1:2" x14ac:dyDescent="0.35">
      <c r="A1774" s="128" t="s">
        <v>4060</v>
      </c>
      <c r="B1774" s="208" t="s">
        <v>6660</v>
      </c>
    </row>
    <row r="1775" spans="1:2" x14ac:dyDescent="0.35">
      <c r="A1775" s="128" t="s">
        <v>8303</v>
      </c>
      <c r="B1775" s="208" t="s">
        <v>8304</v>
      </c>
    </row>
    <row r="1776" spans="1:2" x14ac:dyDescent="0.35">
      <c r="A1776" s="128" t="s">
        <v>3023</v>
      </c>
      <c r="B1776" s="208" t="s">
        <v>7738</v>
      </c>
    </row>
    <row r="1777" spans="1:2" x14ac:dyDescent="0.35">
      <c r="A1777" s="142" t="s">
        <v>8305</v>
      </c>
      <c r="B1777" s="208" t="s">
        <v>8306</v>
      </c>
    </row>
    <row r="1778" spans="1:2" x14ac:dyDescent="0.35">
      <c r="A1778" s="129" t="s">
        <v>1385</v>
      </c>
      <c r="B1778" s="73" t="s">
        <v>8307</v>
      </c>
    </row>
    <row r="1779" spans="1:2" x14ac:dyDescent="0.35">
      <c r="A1779" s="128" t="s">
        <v>8308</v>
      </c>
      <c r="B1779" s="73" t="s">
        <v>8309</v>
      </c>
    </row>
    <row r="1780" spans="1:2" x14ac:dyDescent="0.35">
      <c r="A1780" s="128" t="s">
        <v>1939</v>
      </c>
      <c r="B1780" s="73" t="s">
        <v>8310</v>
      </c>
    </row>
    <row r="1781" spans="1:2" x14ac:dyDescent="0.35">
      <c r="A1781" s="129" t="s">
        <v>3412</v>
      </c>
      <c r="B1781" s="73" t="s">
        <v>8311</v>
      </c>
    </row>
    <row r="1782" spans="1:2" x14ac:dyDescent="0.35">
      <c r="A1782" s="129" t="s">
        <v>1547</v>
      </c>
      <c r="B1782" s="73" t="s">
        <v>8312</v>
      </c>
    </row>
    <row r="1783" spans="1:2" x14ac:dyDescent="0.35">
      <c r="A1783" s="129" t="s">
        <v>1378</v>
      </c>
      <c r="B1783" s="73" t="s">
        <v>8313</v>
      </c>
    </row>
    <row r="1784" spans="1:2" x14ac:dyDescent="0.35">
      <c r="A1784" s="128" t="s">
        <v>1712</v>
      </c>
      <c r="B1784" s="73" t="s">
        <v>8314</v>
      </c>
    </row>
    <row r="1785" spans="1:2" x14ac:dyDescent="0.35">
      <c r="A1785" s="129" t="s">
        <v>1381</v>
      </c>
      <c r="B1785" s="73" t="s">
        <v>8315</v>
      </c>
    </row>
    <row r="1786" spans="1:2" x14ac:dyDescent="0.35">
      <c r="A1786" s="129" t="s">
        <v>1383</v>
      </c>
      <c r="B1786" s="73" t="s">
        <v>8316</v>
      </c>
    </row>
    <row r="1787" spans="1:2" x14ac:dyDescent="0.35">
      <c r="A1787" s="129" t="s">
        <v>1387</v>
      </c>
      <c r="B1787" s="73" t="s">
        <v>8317</v>
      </c>
    </row>
    <row r="1788" spans="1:2" x14ac:dyDescent="0.35">
      <c r="A1788" s="129" t="s">
        <v>1389</v>
      </c>
      <c r="B1788" s="73" t="s">
        <v>8318</v>
      </c>
    </row>
    <row r="1789" spans="1:2" x14ac:dyDescent="0.35">
      <c r="A1789" s="129" t="s">
        <v>1410</v>
      </c>
      <c r="B1789" s="73" t="s">
        <v>8319</v>
      </c>
    </row>
    <row r="1790" spans="1:2" x14ac:dyDescent="0.35">
      <c r="A1790" s="129" t="s">
        <v>8320</v>
      </c>
      <c r="B1790" s="73" t="s">
        <v>8321</v>
      </c>
    </row>
    <row r="1791" spans="1:2" x14ac:dyDescent="0.35">
      <c r="A1791" s="129" t="s">
        <v>2956</v>
      </c>
      <c r="B1791" s="73" t="s">
        <v>7739</v>
      </c>
    </row>
    <row r="1792" spans="1:2" x14ac:dyDescent="0.35">
      <c r="A1792" s="128" t="s">
        <v>8322</v>
      </c>
      <c r="B1792" s="73" t="s">
        <v>7657</v>
      </c>
    </row>
    <row r="1793" spans="1:2" x14ac:dyDescent="0.35">
      <c r="A1793" s="129" t="s">
        <v>8323</v>
      </c>
      <c r="B1793" s="73" t="s">
        <v>8324</v>
      </c>
    </row>
    <row r="1794" spans="1:2" x14ac:dyDescent="0.35">
      <c r="A1794" s="129" t="s">
        <v>8325</v>
      </c>
      <c r="B1794" s="73" t="s">
        <v>8326</v>
      </c>
    </row>
    <row r="1795" spans="1:2" x14ac:dyDescent="0.35">
      <c r="A1795" s="129" t="s">
        <v>8327</v>
      </c>
      <c r="B1795" s="73" t="s">
        <v>8328</v>
      </c>
    </row>
    <row r="1796" spans="1:2" x14ac:dyDescent="0.35">
      <c r="A1796" s="129" t="s">
        <v>2113</v>
      </c>
      <c r="B1796" s="73" t="s">
        <v>8329</v>
      </c>
    </row>
    <row r="1797" spans="1:2" x14ac:dyDescent="0.35">
      <c r="A1797" s="129" t="s">
        <v>8330</v>
      </c>
      <c r="B1797" s="73" t="s">
        <v>8331</v>
      </c>
    </row>
    <row r="1798" spans="1:2" x14ac:dyDescent="0.35">
      <c r="A1798" s="129" t="s">
        <v>1281</v>
      </c>
      <c r="B1798" s="73" t="s">
        <v>8332</v>
      </c>
    </row>
    <row r="1799" spans="1:2" x14ac:dyDescent="0.35">
      <c r="A1799" s="129" t="s">
        <v>1285</v>
      </c>
      <c r="B1799" s="73" t="s">
        <v>8333</v>
      </c>
    </row>
    <row r="1800" spans="1:2" x14ac:dyDescent="0.35">
      <c r="A1800" s="129" t="s">
        <v>1289</v>
      </c>
      <c r="B1800" s="73" t="s">
        <v>8334</v>
      </c>
    </row>
    <row r="1801" spans="1:2" x14ac:dyDescent="0.35">
      <c r="A1801" s="129" t="s">
        <v>1300</v>
      </c>
      <c r="B1801" s="73" t="s">
        <v>8335</v>
      </c>
    </row>
    <row r="1802" spans="1:2" x14ac:dyDescent="0.35">
      <c r="A1802" s="129" t="s">
        <v>1331</v>
      </c>
      <c r="B1802" s="73" t="s">
        <v>8336</v>
      </c>
    </row>
    <row r="1803" spans="1:2" x14ac:dyDescent="0.35">
      <c r="A1803" s="129" t="s">
        <v>1260</v>
      </c>
      <c r="B1803" s="73" t="s">
        <v>8337</v>
      </c>
    </row>
    <row r="1804" spans="1:2" x14ac:dyDescent="0.35">
      <c r="A1804" s="129" t="s">
        <v>1335</v>
      </c>
      <c r="B1804" s="73" t="s">
        <v>8338</v>
      </c>
    </row>
    <row r="1805" spans="1:2" x14ac:dyDescent="0.35">
      <c r="A1805" s="129" t="s">
        <v>1499</v>
      </c>
      <c r="B1805" s="73" t="s">
        <v>8339</v>
      </c>
    </row>
    <row r="1806" spans="1:2" x14ac:dyDescent="0.35">
      <c r="A1806" s="129" t="s">
        <v>1502</v>
      </c>
      <c r="B1806" s="73" t="s">
        <v>8340</v>
      </c>
    </row>
    <row r="1807" spans="1:2" x14ac:dyDescent="0.35">
      <c r="A1807" s="129" t="s">
        <v>1931</v>
      </c>
      <c r="B1807" s="73" t="s">
        <v>8341</v>
      </c>
    </row>
    <row r="1808" spans="1:2" x14ac:dyDescent="0.35">
      <c r="A1808" s="129" t="s">
        <v>1935</v>
      </c>
      <c r="B1808" s="73" t="s">
        <v>8342</v>
      </c>
    </row>
    <row r="1809" spans="1:2" x14ac:dyDescent="0.35">
      <c r="A1809" s="128" t="s">
        <v>8343</v>
      </c>
      <c r="B1809" s="73" t="s">
        <v>8344</v>
      </c>
    </row>
    <row r="1810" spans="1:2" x14ac:dyDescent="0.35">
      <c r="A1810" s="129" t="s">
        <v>8345</v>
      </c>
      <c r="B1810" s="73" t="s">
        <v>8346</v>
      </c>
    </row>
    <row r="1811" spans="1:2" x14ac:dyDescent="0.35">
      <c r="A1811" s="129" t="s">
        <v>1907</v>
      </c>
      <c r="B1811" s="73" t="s">
        <v>8347</v>
      </c>
    </row>
    <row r="1812" spans="1:2" x14ac:dyDescent="0.35">
      <c r="A1812" s="129" t="s">
        <v>1909</v>
      </c>
      <c r="B1812" s="73" t="s">
        <v>8348</v>
      </c>
    </row>
    <row r="1813" spans="1:2" x14ac:dyDescent="0.35">
      <c r="A1813" s="129" t="s">
        <v>1914</v>
      </c>
      <c r="B1813" s="73" t="s">
        <v>8349</v>
      </c>
    </row>
    <row r="1814" spans="1:2" x14ac:dyDescent="0.35">
      <c r="A1814" s="129" t="s">
        <v>8350</v>
      </c>
      <c r="B1814" s="73" t="s">
        <v>8351</v>
      </c>
    </row>
    <row r="1815" spans="1:2" x14ac:dyDescent="0.35">
      <c r="A1815" s="129" t="s">
        <v>1733</v>
      </c>
      <c r="B1815" s="73" t="s">
        <v>8352</v>
      </c>
    </row>
    <row r="1816" spans="1:2" x14ac:dyDescent="0.35">
      <c r="A1816" s="129" t="s">
        <v>1511</v>
      </c>
      <c r="B1816" s="73" t="s">
        <v>8353</v>
      </c>
    </row>
    <row r="1817" spans="1:2" x14ac:dyDescent="0.35">
      <c r="A1817" s="129" t="s">
        <v>2311</v>
      </c>
      <c r="B1817" s="73" t="s">
        <v>8354</v>
      </c>
    </row>
    <row r="1818" spans="1:2" x14ac:dyDescent="0.35">
      <c r="A1818" s="129" t="s">
        <v>2341</v>
      </c>
      <c r="B1818" s="73" t="s">
        <v>8355</v>
      </c>
    </row>
    <row r="1819" spans="1:2" x14ac:dyDescent="0.35">
      <c r="A1819" s="129" t="s">
        <v>2346</v>
      </c>
      <c r="B1819" s="73" t="s">
        <v>8356</v>
      </c>
    </row>
    <row r="1820" spans="1:2" x14ac:dyDescent="0.35">
      <c r="A1820" s="129" t="s">
        <v>2352</v>
      </c>
      <c r="B1820" s="73" t="s">
        <v>8357</v>
      </c>
    </row>
    <row r="1821" spans="1:2" x14ac:dyDescent="0.35">
      <c r="A1821" s="129" t="s">
        <v>2360</v>
      </c>
      <c r="B1821" s="73" t="s">
        <v>8358</v>
      </c>
    </row>
    <row r="1822" spans="1:2" x14ac:dyDescent="0.35">
      <c r="A1822" s="129" t="s">
        <v>2363</v>
      </c>
      <c r="B1822" s="73" t="s">
        <v>8359</v>
      </c>
    </row>
    <row r="1823" spans="1:2" x14ac:dyDescent="0.35">
      <c r="A1823" s="129" t="s">
        <v>2364</v>
      </c>
      <c r="B1823" s="73" t="s">
        <v>8360</v>
      </c>
    </row>
    <row r="1824" spans="1:2" x14ac:dyDescent="0.35">
      <c r="A1824" s="129" t="s">
        <v>2366</v>
      </c>
      <c r="B1824" s="73" t="s">
        <v>8361</v>
      </c>
    </row>
    <row r="1825" spans="1:2" x14ac:dyDescent="0.35">
      <c r="A1825" s="129" t="s">
        <v>2375</v>
      </c>
      <c r="B1825" s="73" t="s">
        <v>8362</v>
      </c>
    </row>
    <row r="1826" spans="1:2" x14ac:dyDescent="0.35">
      <c r="A1826" s="129" t="s">
        <v>8363</v>
      </c>
      <c r="B1826" s="73" t="s">
        <v>8364</v>
      </c>
    </row>
    <row r="1827" spans="1:2" x14ac:dyDescent="0.35">
      <c r="A1827" s="129" t="s">
        <v>2184</v>
      </c>
      <c r="B1827" s="73" t="s">
        <v>8365</v>
      </c>
    </row>
    <row r="1828" spans="1:2" x14ac:dyDescent="0.35">
      <c r="A1828" s="129" t="s">
        <v>2281</v>
      </c>
      <c r="B1828" s="73" t="s">
        <v>8366</v>
      </c>
    </row>
    <row r="1829" spans="1:2" x14ac:dyDescent="0.35">
      <c r="A1829" s="129" t="s">
        <v>2418</v>
      </c>
      <c r="B1829" s="73" t="s">
        <v>8367</v>
      </c>
    </row>
    <row r="1830" spans="1:2" x14ac:dyDescent="0.35">
      <c r="A1830" s="129" t="s">
        <v>8368</v>
      </c>
      <c r="B1830" s="73" t="s">
        <v>8369</v>
      </c>
    </row>
    <row r="1831" spans="1:2" x14ac:dyDescent="0.35">
      <c r="A1831" s="129" t="s">
        <v>8370</v>
      </c>
      <c r="B1831" s="73" t="s">
        <v>8371</v>
      </c>
    </row>
    <row r="1832" spans="1:2" x14ac:dyDescent="0.35">
      <c r="A1832" s="129" t="s">
        <v>438</v>
      </c>
      <c r="B1832" s="208" t="s">
        <v>8372</v>
      </c>
    </row>
    <row r="1833" spans="1:2" x14ac:dyDescent="0.35">
      <c r="A1833" s="129" t="s">
        <v>2138</v>
      </c>
      <c r="B1833" s="208" t="s">
        <v>8373</v>
      </c>
    </row>
    <row r="1834" spans="1:2" x14ac:dyDescent="0.35">
      <c r="A1834" s="129" t="s">
        <v>2889</v>
      </c>
      <c r="B1834" s="208" t="s">
        <v>7728</v>
      </c>
    </row>
    <row r="1835" spans="1:2" x14ac:dyDescent="0.35">
      <c r="A1835" s="129" t="s">
        <v>2935</v>
      </c>
      <c r="B1835" s="208" t="s">
        <v>7729</v>
      </c>
    </row>
    <row r="1836" spans="1:2" x14ac:dyDescent="0.35">
      <c r="A1836" s="129" t="s">
        <v>2941</v>
      </c>
      <c r="B1836" s="208" t="s">
        <v>7740</v>
      </c>
    </row>
    <row r="1837" spans="1:2" x14ac:dyDescent="0.35">
      <c r="A1837" s="129" t="s">
        <v>2977</v>
      </c>
      <c r="B1837" s="208" t="s">
        <v>7741</v>
      </c>
    </row>
    <row r="1838" spans="1:2" x14ac:dyDescent="0.35">
      <c r="A1838" s="129" t="s">
        <v>1855</v>
      </c>
      <c r="B1838" s="73" t="s">
        <v>8374</v>
      </c>
    </row>
    <row r="1839" spans="1:2" x14ac:dyDescent="0.35">
      <c r="A1839" s="129" t="s">
        <v>8375</v>
      </c>
      <c r="B1839" s="73" t="s">
        <v>8376</v>
      </c>
    </row>
    <row r="1840" spans="1:2" x14ac:dyDescent="0.35">
      <c r="A1840" s="129" t="s">
        <v>2897</v>
      </c>
      <c r="B1840" s="73" t="s">
        <v>7410</v>
      </c>
    </row>
    <row r="1841" spans="1:2" x14ac:dyDescent="0.35">
      <c r="A1841" s="129" t="s">
        <v>2903</v>
      </c>
      <c r="B1841" s="73" t="s">
        <v>7678</v>
      </c>
    </row>
    <row r="1842" spans="1:2" x14ac:dyDescent="0.35">
      <c r="A1842" s="129" t="s">
        <v>2950</v>
      </c>
      <c r="B1842" s="73" t="s">
        <v>7435</v>
      </c>
    </row>
    <row r="1843" spans="1:2" x14ac:dyDescent="0.35">
      <c r="A1843" s="129" t="s">
        <v>2952</v>
      </c>
      <c r="B1843" s="73" t="s">
        <v>7437</v>
      </c>
    </row>
    <row r="1844" spans="1:2" x14ac:dyDescent="0.35">
      <c r="A1844" s="129" t="s">
        <v>2951</v>
      </c>
      <c r="B1844" s="73" t="s">
        <v>7439</v>
      </c>
    </row>
    <row r="1845" spans="1:2" x14ac:dyDescent="0.35">
      <c r="A1845" s="129" t="s">
        <v>2960</v>
      </c>
      <c r="B1845" s="73" t="s">
        <v>7461</v>
      </c>
    </row>
    <row r="1846" spans="1:2" x14ac:dyDescent="0.35">
      <c r="A1846" s="129" t="s">
        <v>2971</v>
      </c>
      <c r="B1846" s="73" t="s">
        <v>7433</v>
      </c>
    </row>
    <row r="1847" spans="1:2" x14ac:dyDescent="0.35">
      <c r="A1847" s="129" t="s">
        <v>2972</v>
      </c>
      <c r="B1847" s="73" t="s">
        <v>7447</v>
      </c>
    </row>
    <row r="1848" spans="1:2" x14ac:dyDescent="0.35">
      <c r="A1848" s="129" t="s">
        <v>2947</v>
      </c>
      <c r="B1848" s="73" t="s">
        <v>7642</v>
      </c>
    </row>
    <row r="1849" spans="1:2" x14ac:dyDescent="0.35">
      <c r="A1849" s="129" t="s">
        <v>1197</v>
      </c>
      <c r="B1849" s="73" t="s">
        <v>7742</v>
      </c>
    </row>
    <row r="1850" spans="1:2" x14ac:dyDescent="0.35">
      <c r="A1850" s="129" t="s">
        <v>2987</v>
      </c>
      <c r="B1850" s="73" t="s">
        <v>7743</v>
      </c>
    </row>
    <row r="1851" spans="1:2" x14ac:dyDescent="0.35">
      <c r="A1851" s="129" t="s">
        <v>2989</v>
      </c>
      <c r="B1851" s="73" t="s">
        <v>7744</v>
      </c>
    </row>
    <row r="1852" spans="1:2" x14ac:dyDescent="0.35">
      <c r="A1852" s="129" t="s">
        <v>2993</v>
      </c>
      <c r="B1852" s="73" t="s">
        <v>7451</v>
      </c>
    </row>
    <row r="1853" spans="1:2" x14ac:dyDescent="0.35">
      <c r="A1853" s="129" t="s">
        <v>2996</v>
      </c>
      <c r="B1853" s="73" t="s">
        <v>7390</v>
      </c>
    </row>
    <row r="1854" spans="1:2" x14ac:dyDescent="0.35">
      <c r="A1854" s="129" t="s">
        <v>3012</v>
      </c>
      <c r="B1854" s="73" t="s">
        <v>7507</v>
      </c>
    </row>
    <row r="1855" spans="1:2" x14ac:dyDescent="0.35">
      <c r="A1855" s="129" t="s">
        <v>3016</v>
      </c>
      <c r="B1855" s="73" t="s">
        <v>7509</v>
      </c>
    </row>
    <row r="1856" spans="1:2" x14ac:dyDescent="0.35">
      <c r="A1856" s="129" t="s">
        <v>3024</v>
      </c>
      <c r="B1856" s="73" t="s">
        <v>7503</v>
      </c>
    </row>
    <row r="1857" spans="1:2" x14ac:dyDescent="0.35">
      <c r="A1857" s="129" t="s">
        <v>3030</v>
      </c>
      <c r="B1857" s="73" t="s">
        <v>7682</v>
      </c>
    </row>
    <row r="1858" spans="1:2" x14ac:dyDescent="0.35">
      <c r="A1858" s="129" t="s">
        <v>2966</v>
      </c>
      <c r="B1858" s="73" t="s">
        <v>7538</v>
      </c>
    </row>
    <row r="1859" spans="1:2" x14ac:dyDescent="0.35">
      <c r="A1859" s="128" t="s">
        <v>3020</v>
      </c>
      <c r="B1859" s="73" t="s">
        <v>7730</v>
      </c>
    </row>
    <row r="1860" spans="1:2" x14ac:dyDescent="0.35">
      <c r="A1860" s="128" t="s">
        <v>2428</v>
      </c>
      <c r="B1860" s="73" t="s">
        <v>8377</v>
      </c>
    </row>
    <row r="1861" spans="1:2" x14ac:dyDescent="0.35">
      <c r="A1861" s="128" t="s">
        <v>3034</v>
      </c>
      <c r="B1861" s="73" t="s">
        <v>7685</v>
      </c>
    </row>
    <row r="1862" spans="1:2" x14ac:dyDescent="0.35">
      <c r="A1862" s="128" t="s">
        <v>8378</v>
      </c>
      <c r="B1862" s="73" t="s">
        <v>8379</v>
      </c>
    </row>
    <row r="1863" spans="1:2" x14ac:dyDescent="0.35">
      <c r="A1863" s="128" t="s">
        <v>8380</v>
      </c>
      <c r="B1863" s="73" t="s">
        <v>7745</v>
      </c>
    </row>
    <row r="1864" spans="1:2" x14ac:dyDescent="0.35">
      <c r="A1864" s="128" t="s">
        <v>3028</v>
      </c>
      <c r="B1864" s="73" t="s">
        <v>7746</v>
      </c>
    </row>
    <row r="1865" spans="1:2" x14ac:dyDescent="0.35">
      <c r="A1865" s="128" t="s">
        <v>1694</v>
      </c>
      <c r="B1865" s="73" t="s">
        <v>8381</v>
      </c>
    </row>
    <row r="1866" spans="1:2" x14ac:dyDescent="0.35">
      <c r="A1866" s="128" t="s">
        <v>1707</v>
      </c>
      <c r="B1866" s="73" t="s">
        <v>7285</v>
      </c>
    </row>
    <row r="1867" spans="1:2" x14ac:dyDescent="0.35">
      <c r="A1867" s="128" t="s">
        <v>2994</v>
      </c>
      <c r="B1867" s="73" t="s">
        <v>7747</v>
      </c>
    </row>
    <row r="1868" spans="1:2" x14ac:dyDescent="0.35">
      <c r="A1868" s="128" t="s">
        <v>3005</v>
      </c>
      <c r="B1868" s="208" t="s">
        <v>7748</v>
      </c>
    </row>
    <row r="1869" spans="1:2" x14ac:dyDescent="0.35">
      <c r="A1869" s="128" t="s">
        <v>8382</v>
      </c>
      <c r="B1869" s="208" t="s">
        <v>8383</v>
      </c>
    </row>
    <row r="1870" spans="1:2" x14ac:dyDescent="0.35">
      <c r="A1870" s="128" t="s">
        <v>8384</v>
      </c>
      <c r="B1870" s="208" t="s">
        <v>8385</v>
      </c>
    </row>
    <row r="1871" spans="1:2" x14ac:dyDescent="0.35">
      <c r="A1871" s="128" t="s">
        <v>8386</v>
      </c>
      <c r="B1871" s="208" t="s">
        <v>8387</v>
      </c>
    </row>
    <row r="1872" spans="1:2" x14ac:dyDescent="0.35">
      <c r="A1872" s="128" t="s">
        <v>8388</v>
      </c>
      <c r="B1872" s="208" t="s">
        <v>8389</v>
      </c>
    </row>
    <row r="1873" spans="1:2" x14ac:dyDescent="0.35">
      <c r="A1873" s="128" t="s">
        <v>8390</v>
      </c>
      <c r="B1873" s="208" t="s">
        <v>8391</v>
      </c>
    </row>
    <row r="1874" spans="1:2" x14ac:dyDescent="0.35">
      <c r="A1874" s="128" t="s">
        <v>8392</v>
      </c>
      <c r="B1874" s="208" t="s">
        <v>8393</v>
      </c>
    </row>
    <row r="1875" spans="1:2" x14ac:dyDescent="0.35">
      <c r="A1875" s="128" t="s">
        <v>8394</v>
      </c>
      <c r="B1875" s="208" t="s">
        <v>8395</v>
      </c>
    </row>
    <row r="1876" spans="1:2" x14ac:dyDescent="0.35">
      <c r="A1876" s="128" t="s">
        <v>1516</v>
      </c>
      <c r="B1876" s="208" t="s">
        <v>8396</v>
      </c>
    </row>
    <row r="1877" spans="1:2" x14ac:dyDescent="0.35">
      <c r="A1877" s="128" t="s">
        <v>1518</v>
      </c>
      <c r="B1877" s="208" t="s">
        <v>8397</v>
      </c>
    </row>
    <row r="1878" spans="1:2" x14ac:dyDescent="0.35">
      <c r="A1878" s="128" t="s">
        <v>1539</v>
      </c>
      <c r="B1878" s="208" t="s">
        <v>7648</v>
      </c>
    </row>
    <row r="1879" spans="1:2" x14ac:dyDescent="0.35">
      <c r="A1879" s="128" t="s">
        <v>1534</v>
      </c>
      <c r="B1879" s="208" t="s">
        <v>7652</v>
      </c>
    </row>
    <row r="1880" spans="1:2" x14ac:dyDescent="0.35">
      <c r="A1880" s="128" t="s">
        <v>1542</v>
      </c>
      <c r="B1880" s="208" t="s">
        <v>7650</v>
      </c>
    </row>
    <row r="1881" spans="1:2" x14ac:dyDescent="0.35">
      <c r="A1881" s="128" t="s">
        <v>8398</v>
      </c>
      <c r="B1881" s="208" t="s">
        <v>8399</v>
      </c>
    </row>
    <row r="1882" spans="1:2" x14ac:dyDescent="0.35">
      <c r="A1882" s="128" t="s">
        <v>1521</v>
      </c>
      <c r="B1882" s="208" t="s">
        <v>8400</v>
      </c>
    </row>
    <row r="1883" spans="1:2" x14ac:dyDescent="0.35">
      <c r="A1883" s="128" t="s">
        <v>787</v>
      </c>
      <c r="B1883" s="208" t="s">
        <v>6018</v>
      </c>
    </row>
    <row r="1884" spans="1:2" x14ac:dyDescent="0.35">
      <c r="A1884" s="128" t="s">
        <v>3905</v>
      </c>
      <c r="B1884" s="208" t="s">
        <v>8401</v>
      </c>
    </row>
    <row r="1885" spans="1:2" x14ac:dyDescent="0.35">
      <c r="A1885" s="128" t="s">
        <v>8402</v>
      </c>
      <c r="B1885" s="208" t="s">
        <v>6862</v>
      </c>
    </row>
    <row r="1886" spans="1:2" x14ac:dyDescent="0.35">
      <c r="A1886" s="128" t="s">
        <v>3900</v>
      </c>
      <c r="B1886" s="208" t="s">
        <v>8403</v>
      </c>
    </row>
    <row r="1887" spans="1:2" x14ac:dyDescent="0.35">
      <c r="A1887" s="128" t="s">
        <v>3902</v>
      </c>
      <c r="B1887" s="208" t="s">
        <v>8404</v>
      </c>
    </row>
    <row r="1888" spans="1:2" x14ac:dyDescent="0.35">
      <c r="A1888" s="128" t="s">
        <v>3907</v>
      </c>
      <c r="B1888" s="208" t="s">
        <v>8405</v>
      </c>
    </row>
    <row r="1889" spans="1:2" x14ac:dyDescent="0.35">
      <c r="A1889" s="128" t="s">
        <v>3909</v>
      </c>
      <c r="B1889" s="208" t="s">
        <v>8406</v>
      </c>
    </row>
    <row r="1890" spans="1:2" x14ac:dyDescent="0.35">
      <c r="A1890" s="128" t="s">
        <v>4044</v>
      </c>
      <c r="B1890" s="208" t="s">
        <v>8407</v>
      </c>
    </row>
    <row r="1891" spans="1:2" x14ac:dyDescent="0.35">
      <c r="A1891" s="128" t="s">
        <v>4047</v>
      </c>
      <c r="B1891" s="208" t="s">
        <v>8408</v>
      </c>
    </row>
    <row r="1892" spans="1:2" x14ac:dyDescent="0.35">
      <c r="A1892" s="128" t="s">
        <v>3838</v>
      </c>
      <c r="B1892" s="208" t="s">
        <v>6866</v>
      </c>
    </row>
    <row r="1893" spans="1:2" x14ac:dyDescent="0.35">
      <c r="A1893" s="128" t="s">
        <v>4201</v>
      </c>
      <c r="B1893" s="208" t="s">
        <v>8409</v>
      </c>
    </row>
    <row r="1894" spans="1:2" x14ac:dyDescent="0.35">
      <c r="A1894" s="128" t="s">
        <v>4243</v>
      </c>
      <c r="B1894" s="208" t="s">
        <v>8410</v>
      </c>
    </row>
    <row r="1895" spans="1:2" x14ac:dyDescent="0.35">
      <c r="A1895" s="128" t="s">
        <v>4220</v>
      </c>
      <c r="B1895" s="208" t="s">
        <v>8411</v>
      </c>
    </row>
    <row r="1896" spans="1:2" x14ac:dyDescent="0.35">
      <c r="A1896" s="128" t="s">
        <v>4310</v>
      </c>
      <c r="B1896" s="208" t="s">
        <v>8412</v>
      </c>
    </row>
    <row r="1897" spans="1:2" x14ac:dyDescent="0.35">
      <c r="A1897" s="128" t="s">
        <v>4312</v>
      </c>
      <c r="B1897" s="208" t="s">
        <v>8413</v>
      </c>
    </row>
    <row r="1898" spans="1:2" x14ac:dyDescent="0.35">
      <c r="A1898" s="128" t="s">
        <v>8414</v>
      </c>
      <c r="B1898" s="208" t="s">
        <v>8415</v>
      </c>
    </row>
    <row r="1899" spans="1:2" x14ac:dyDescent="0.35">
      <c r="A1899" s="128" t="s">
        <v>4182</v>
      </c>
      <c r="B1899" s="208" t="s">
        <v>8416</v>
      </c>
    </row>
    <row r="1900" spans="1:2" x14ac:dyDescent="0.35">
      <c r="A1900" s="128" t="s">
        <v>4369</v>
      </c>
      <c r="B1900" s="208" t="s">
        <v>8417</v>
      </c>
    </row>
    <row r="1901" spans="1:2" x14ac:dyDescent="0.35">
      <c r="A1901" s="128" t="s">
        <v>4378</v>
      </c>
      <c r="B1901" s="208" t="s">
        <v>8418</v>
      </c>
    </row>
    <row r="1902" spans="1:2" x14ac:dyDescent="0.35">
      <c r="A1902" s="128" t="s">
        <v>4406</v>
      </c>
      <c r="B1902" s="208" t="s">
        <v>8419</v>
      </c>
    </row>
    <row r="1903" spans="1:2" x14ac:dyDescent="0.35">
      <c r="A1903" s="128" t="s">
        <v>4411</v>
      </c>
      <c r="B1903" s="208" t="s">
        <v>8420</v>
      </c>
    </row>
    <row r="1904" spans="1:2" x14ac:dyDescent="0.35">
      <c r="A1904" s="128" t="s">
        <v>4333</v>
      </c>
      <c r="B1904" s="208" t="s">
        <v>8421</v>
      </c>
    </row>
    <row r="1905" spans="1:2" x14ac:dyDescent="0.35">
      <c r="A1905" s="128" t="s">
        <v>4189</v>
      </c>
      <c r="B1905" s="208" t="s">
        <v>8422</v>
      </c>
    </row>
    <row r="1906" spans="1:2" x14ac:dyDescent="0.35">
      <c r="A1906" s="128" t="s">
        <v>8423</v>
      </c>
      <c r="B1906" s="208" t="s">
        <v>8424</v>
      </c>
    </row>
    <row r="1907" spans="1:2" x14ac:dyDescent="0.35">
      <c r="A1907" s="128" t="s">
        <v>4298</v>
      </c>
      <c r="B1907" s="208" t="s">
        <v>8425</v>
      </c>
    </row>
    <row r="1908" spans="1:2" x14ac:dyDescent="0.35">
      <c r="A1908" s="128" t="s">
        <v>4269</v>
      </c>
      <c r="B1908" s="208" t="s">
        <v>8426</v>
      </c>
    </row>
    <row r="1909" spans="1:2" x14ac:dyDescent="0.35">
      <c r="A1909" s="128" t="s">
        <v>4206</v>
      </c>
      <c r="B1909" s="208" t="s">
        <v>8427</v>
      </c>
    </row>
    <row r="1910" spans="1:2" x14ac:dyDescent="0.35">
      <c r="A1910" s="128" t="s">
        <v>4234</v>
      </c>
      <c r="B1910" s="208" t="s">
        <v>8428</v>
      </c>
    </row>
    <row r="1911" spans="1:2" x14ac:dyDescent="0.35">
      <c r="A1911" s="128" t="s">
        <v>2639</v>
      </c>
      <c r="B1911" s="73" t="s">
        <v>7702</v>
      </c>
    </row>
    <row r="1912" spans="1:2" x14ac:dyDescent="0.35">
      <c r="A1912" s="145" t="s">
        <v>3379</v>
      </c>
      <c r="B1912" s="139" t="s">
        <v>8429</v>
      </c>
    </row>
    <row r="1913" spans="1:2" x14ac:dyDescent="0.35">
      <c r="A1913" s="145" t="s">
        <v>3359</v>
      </c>
      <c r="B1913" s="139" t="s">
        <v>7660</v>
      </c>
    </row>
    <row r="1914" spans="1:2" x14ac:dyDescent="0.35">
      <c r="A1914" s="355" t="s">
        <v>8430</v>
      </c>
      <c r="B1914" s="354" t="s">
        <v>8431</v>
      </c>
    </row>
    <row r="1915" spans="1:2" x14ac:dyDescent="0.35">
      <c r="A1915" s="355" t="s">
        <v>8432</v>
      </c>
      <c r="B1915" s="489" t="s">
        <v>8433</v>
      </c>
    </row>
    <row r="1916" spans="1:2" x14ac:dyDescent="0.35">
      <c r="A1916" s="355" t="s">
        <v>8434</v>
      </c>
      <c r="B1916" s="354" t="s">
        <v>8435</v>
      </c>
    </row>
    <row r="1917" spans="1:2" x14ac:dyDescent="0.35">
      <c r="A1917" s="355" t="s">
        <v>8436</v>
      </c>
      <c r="B1917" s="354" t="s">
        <v>8437</v>
      </c>
    </row>
    <row r="1918" spans="1:2" x14ac:dyDescent="0.35">
      <c r="A1918" s="355" t="s">
        <v>8438</v>
      </c>
      <c r="B1918" s="354" t="s">
        <v>8439</v>
      </c>
    </row>
    <row r="1919" spans="1:2" x14ac:dyDescent="0.35">
      <c r="A1919" s="355" t="s">
        <v>8440</v>
      </c>
      <c r="B1919" s="354" t="s">
        <v>8441</v>
      </c>
    </row>
    <row r="1920" spans="1:2" x14ac:dyDescent="0.35">
      <c r="A1920" s="355" t="s">
        <v>8442</v>
      </c>
      <c r="B1920" s="354" t="s">
        <v>8443</v>
      </c>
    </row>
    <row r="1921" spans="1:2" x14ac:dyDescent="0.35">
      <c r="A1921" s="355" t="s">
        <v>8444</v>
      </c>
      <c r="B1921" s="354" t="s">
        <v>8445</v>
      </c>
    </row>
    <row r="1922" spans="1:2" x14ac:dyDescent="0.35">
      <c r="A1922" s="355" t="s">
        <v>8446</v>
      </c>
      <c r="B1922" s="354" t="s">
        <v>8447</v>
      </c>
    </row>
    <row r="1923" spans="1:2" x14ac:dyDescent="0.35">
      <c r="A1923" s="355" t="s">
        <v>8448</v>
      </c>
      <c r="B1923" s="354" t="s">
        <v>8449</v>
      </c>
    </row>
    <row r="1924" spans="1:2" x14ac:dyDescent="0.35">
      <c r="A1924" s="355" t="s">
        <v>8450</v>
      </c>
      <c r="B1924" s="354" t="s">
        <v>8451</v>
      </c>
    </row>
    <row r="1925" spans="1:2" x14ac:dyDescent="0.35">
      <c r="A1925" s="355" t="s">
        <v>8452</v>
      </c>
      <c r="B1925" s="354" t="s">
        <v>8453</v>
      </c>
    </row>
    <row r="1926" spans="1:2" x14ac:dyDescent="0.35">
      <c r="A1926" s="355" t="s">
        <v>8454</v>
      </c>
      <c r="B1926" s="354" t="s">
        <v>8455</v>
      </c>
    </row>
    <row r="1927" spans="1:2" x14ac:dyDescent="0.35">
      <c r="A1927" s="355" t="s">
        <v>8456</v>
      </c>
      <c r="B1927" s="354" t="s">
        <v>8457</v>
      </c>
    </row>
    <row r="1928" spans="1:2" x14ac:dyDescent="0.35">
      <c r="A1928" s="355" t="s">
        <v>8458</v>
      </c>
      <c r="B1928" s="354" t="s">
        <v>8459</v>
      </c>
    </row>
    <row r="1929" spans="1:2" x14ac:dyDescent="0.35">
      <c r="A1929" s="355" t="s">
        <v>8460</v>
      </c>
      <c r="B1929" s="354" t="s">
        <v>8461</v>
      </c>
    </row>
    <row r="1930" spans="1:2" x14ac:dyDescent="0.35">
      <c r="A1930" s="355" t="s">
        <v>8462</v>
      </c>
      <c r="B1930" s="354" t="s">
        <v>8463</v>
      </c>
    </row>
    <row r="1931" spans="1:2" x14ac:dyDescent="0.35">
      <c r="A1931" s="355" t="s">
        <v>8464</v>
      </c>
      <c r="B1931" s="354" t="s">
        <v>8465</v>
      </c>
    </row>
    <row r="1932" spans="1:2" x14ac:dyDescent="0.35">
      <c r="A1932" s="355" t="s">
        <v>8466</v>
      </c>
      <c r="B1932" s="354" t="s">
        <v>8467</v>
      </c>
    </row>
    <row r="1933" spans="1:2" x14ac:dyDescent="0.35">
      <c r="A1933" s="355" t="s">
        <v>8468</v>
      </c>
      <c r="B1933" s="354" t="s">
        <v>8469</v>
      </c>
    </row>
    <row r="1934" spans="1:2" x14ac:dyDescent="0.35">
      <c r="A1934" s="355" t="s">
        <v>8470</v>
      </c>
      <c r="B1934" s="354" t="s">
        <v>8471</v>
      </c>
    </row>
    <row r="1935" spans="1:2" x14ac:dyDescent="0.35">
      <c r="A1935" s="355" t="s">
        <v>8472</v>
      </c>
      <c r="B1935" s="354" t="s">
        <v>8473</v>
      </c>
    </row>
    <row r="1936" spans="1:2" x14ac:dyDescent="0.35">
      <c r="A1936" s="355" t="s">
        <v>8474</v>
      </c>
      <c r="B1936" s="354" t="s">
        <v>8475</v>
      </c>
    </row>
    <row r="1937" spans="1:2" x14ac:dyDescent="0.35">
      <c r="A1937" s="355" t="s">
        <v>8476</v>
      </c>
      <c r="B1937" s="354" t="s">
        <v>8477</v>
      </c>
    </row>
    <row r="1938" spans="1:2" x14ac:dyDescent="0.35">
      <c r="A1938" s="355" t="s">
        <v>8478</v>
      </c>
      <c r="B1938" s="354" t="s">
        <v>8479</v>
      </c>
    </row>
    <row r="1939" spans="1:2" x14ac:dyDescent="0.35">
      <c r="A1939" s="355" t="s">
        <v>8480</v>
      </c>
      <c r="B1939" s="354" t="s">
        <v>8481</v>
      </c>
    </row>
    <row r="1940" spans="1:2" x14ac:dyDescent="0.35">
      <c r="A1940" s="355" t="s">
        <v>8482</v>
      </c>
      <c r="B1940" s="354" t="s">
        <v>8483</v>
      </c>
    </row>
    <row r="1941" spans="1:2" x14ac:dyDescent="0.35">
      <c r="A1941" s="355" t="s">
        <v>8484</v>
      </c>
      <c r="B1941" s="354" t="s">
        <v>8485</v>
      </c>
    </row>
    <row r="1942" spans="1:2" x14ac:dyDescent="0.35">
      <c r="A1942" s="355" t="s">
        <v>8486</v>
      </c>
      <c r="B1942" s="354" t="s">
        <v>8487</v>
      </c>
    </row>
    <row r="1943" spans="1:2" x14ac:dyDescent="0.35">
      <c r="A1943" s="355" t="s">
        <v>8488</v>
      </c>
      <c r="B1943" s="354" t="s">
        <v>8489</v>
      </c>
    </row>
    <row r="1944" spans="1:2" x14ac:dyDescent="0.35">
      <c r="A1944" s="355" t="s">
        <v>8490</v>
      </c>
      <c r="B1944" s="354" t="s">
        <v>8491</v>
      </c>
    </row>
    <row r="1945" spans="1:2" x14ac:dyDescent="0.35">
      <c r="A1945" s="355" t="s">
        <v>8492</v>
      </c>
      <c r="B1945" s="354" t="s">
        <v>8493</v>
      </c>
    </row>
    <row r="1946" spans="1:2" x14ac:dyDescent="0.35">
      <c r="A1946" s="355" t="s">
        <v>8494</v>
      </c>
      <c r="B1946" s="489" t="s">
        <v>8495</v>
      </c>
    </row>
    <row r="1947" spans="1:2" x14ac:dyDescent="0.35">
      <c r="A1947" s="355" t="s">
        <v>8496</v>
      </c>
      <c r="B1947" s="489" t="s">
        <v>8497</v>
      </c>
    </row>
    <row r="1948" spans="1:2" x14ac:dyDescent="0.35">
      <c r="A1948" s="355" t="s">
        <v>8498</v>
      </c>
      <c r="B1948" s="354" t="s">
        <v>8499</v>
      </c>
    </row>
    <row r="1949" spans="1:2" x14ac:dyDescent="0.35">
      <c r="A1949" s="355" t="s">
        <v>8500</v>
      </c>
      <c r="B1949" s="354" t="s">
        <v>8501</v>
      </c>
    </row>
    <row r="1950" spans="1:2" x14ac:dyDescent="0.35">
      <c r="A1950" s="355" t="s">
        <v>8502</v>
      </c>
      <c r="B1950" s="354" t="s">
        <v>8503</v>
      </c>
    </row>
    <row r="1951" spans="1:2" x14ac:dyDescent="0.35">
      <c r="A1951" s="355" t="s">
        <v>8504</v>
      </c>
      <c r="B1951" s="354" t="s">
        <v>8505</v>
      </c>
    </row>
    <row r="1952" spans="1:2" x14ac:dyDescent="0.35">
      <c r="A1952" s="355" t="s">
        <v>8506</v>
      </c>
      <c r="B1952" s="354" t="s">
        <v>8507</v>
      </c>
    </row>
    <row r="1953" spans="1:2" x14ac:dyDescent="0.35">
      <c r="A1953" s="355" t="s">
        <v>8508</v>
      </c>
      <c r="B1953" s="354" t="s">
        <v>8509</v>
      </c>
    </row>
    <row r="1954" spans="1:2" x14ac:dyDescent="0.35">
      <c r="A1954" s="355" t="s">
        <v>8510</v>
      </c>
      <c r="B1954" s="354" t="s">
        <v>8511</v>
      </c>
    </row>
    <row r="1955" spans="1:2" x14ac:dyDescent="0.35">
      <c r="A1955" s="355" t="s">
        <v>8512</v>
      </c>
      <c r="B1955" s="354" t="s">
        <v>8513</v>
      </c>
    </row>
    <row r="1956" spans="1:2" x14ac:dyDescent="0.35">
      <c r="A1956" s="355" t="s">
        <v>8514</v>
      </c>
      <c r="B1956" s="354" t="s">
        <v>8515</v>
      </c>
    </row>
    <row r="1957" spans="1:2" x14ac:dyDescent="0.35">
      <c r="A1957" s="355" t="s">
        <v>8516</v>
      </c>
      <c r="B1957" s="354" t="s">
        <v>8517</v>
      </c>
    </row>
    <row r="1958" spans="1:2" x14ac:dyDescent="0.35">
      <c r="A1958" s="355" t="s">
        <v>8518</v>
      </c>
      <c r="B1958" s="354" t="s">
        <v>8519</v>
      </c>
    </row>
    <row r="1959" spans="1:2" x14ac:dyDescent="0.35">
      <c r="A1959" s="355" t="s">
        <v>8520</v>
      </c>
      <c r="B1959" s="354" t="s">
        <v>8521</v>
      </c>
    </row>
    <row r="1960" spans="1:2" x14ac:dyDescent="0.35">
      <c r="A1960" s="355" t="s">
        <v>8522</v>
      </c>
      <c r="B1960" s="354" t="s">
        <v>8523</v>
      </c>
    </row>
    <row r="1961" spans="1:2" x14ac:dyDescent="0.35">
      <c r="A1961" s="355" t="s">
        <v>8524</v>
      </c>
      <c r="B1961" s="354" t="s">
        <v>8525</v>
      </c>
    </row>
    <row r="1962" spans="1:2" x14ac:dyDescent="0.35">
      <c r="A1962" s="355" t="s">
        <v>8526</v>
      </c>
      <c r="B1962" s="354" t="s">
        <v>8527</v>
      </c>
    </row>
    <row r="1963" spans="1:2" x14ac:dyDescent="0.35">
      <c r="A1963" s="355" t="s">
        <v>8528</v>
      </c>
      <c r="B1963" s="354" t="s">
        <v>8529</v>
      </c>
    </row>
    <row r="1964" spans="1:2" x14ac:dyDescent="0.35">
      <c r="A1964" s="355" t="s">
        <v>8530</v>
      </c>
      <c r="B1964" s="354" t="s">
        <v>8531</v>
      </c>
    </row>
    <row r="1965" spans="1:2" x14ac:dyDescent="0.35">
      <c r="A1965" s="355" t="s">
        <v>8532</v>
      </c>
      <c r="B1965" s="489" t="s">
        <v>8533</v>
      </c>
    </row>
    <row r="1966" spans="1:2" x14ac:dyDescent="0.35">
      <c r="A1966" s="355" t="s">
        <v>8534</v>
      </c>
      <c r="B1966" s="489" t="s">
        <v>8535</v>
      </c>
    </row>
    <row r="1967" spans="1:2" x14ac:dyDescent="0.35">
      <c r="A1967" s="355" t="s">
        <v>8536</v>
      </c>
      <c r="B1967" s="489" t="s">
        <v>8537</v>
      </c>
    </row>
    <row r="1968" spans="1:2" x14ac:dyDescent="0.35">
      <c r="A1968" s="355" t="s">
        <v>8538</v>
      </c>
      <c r="B1968" s="489" t="s">
        <v>8539</v>
      </c>
    </row>
    <row r="1969" spans="1:2" x14ac:dyDescent="0.35">
      <c r="A1969" s="355" t="s">
        <v>8540</v>
      </c>
      <c r="B1969" s="489" t="s">
        <v>8541</v>
      </c>
    </row>
    <row r="1970" spans="1:2" x14ac:dyDescent="0.35">
      <c r="A1970" s="355" t="s">
        <v>8542</v>
      </c>
      <c r="B1970" s="489" t="s">
        <v>8543</v>
      </c>
    </row>
    <row r="1971" spans="1:2" x14ac:dyDescent="0.35">
      <c r="A1971" s="355" t="s">
        <v>8544</v>
      </c>
      <c r="B1971" s="489" t="s">
        <v>8545</v>
      </c>
    </row>
    <row r="1972" spans="1:2" x14ac:dyDescent="0.35">
      <c r="A1972" s="355" t="s">
        <v>8546</v>
      </c>
      <c r="B1972" s="354" t="s">
        <v>8547</v>
      </c>
    </row>
    <row r="1973" spans="1:2" x14ac:dyDescent="0.35">
      <c r="A1973" s="355" t="s">
        <v>8548</v>
      </c>
      <c r="B1973" s="354" t="s">
        <v>8549</v>
      </c>
    </row>
    <row r="1974" spans="1:2" x14ac:dyDescent="0.35">
      <c r="A1974" s="355" t="s">
        <v>8550</v>
      </c>
      <c r="B1974" s="354" t="s">
        <v>8551</v>
      </c>
    </row>
    <row r="1975" spans="1:2" x14ac:dyDescent="0.35">
      <c r="A1975" s="355" t="s">
        <v>8552</v>
      </c>
      <c r="B1975" s="489" t="s">
        <v>8553</v>
      </c>
    </row>
    <row r="1976" spans="1:2" x14ac:dyDescent="0.35">
      <c r="A1976" s="355" t="s">
        <v>8554</v>
      </c>
      <c r="B1976" s="489" t="s">
        <v>8555</v>
      </c>
    </row>
    <row r="1977" spans="1:2" x14ac:dyDescent="0.35">
      <c r="A1977" s="355" t="s">
        <v>8556</v>
      </c>
      <c r="B1977" s="489" t="s">
        <v>8557</v>
      </c>
    </row>
    <row r="1978" spans="1:2" x14ac:dyDescent="0.35">
      <c r="A1978" s="355" t="s">
        <v>8558</v>
      </c>
      <c r="B1978" s="489" t="s">
        <v>8559</v>
      </c>
    </row>
    <row r="1979" spans="1:2" x14ac:dyDescent="0.35">
      <c r="A1979" s="355" t="s">
        <v>8560</v>
      </c>
      <c r="B1979" s="489" t="s">
        <v>8561</v>
      </c>
    </row>
    <row r="1980" spans="1:2" x14ac:dyDescent="0.35">
      <c r="A1980" s="355" t="s">
        <v>8562</v>
      </c>
      <c r="B1980" s="489" t="s">
        <v>8563</v>
      </c>
    </row>
    <row r="1981" spans="1:2" x14ac:dyDescent="0.35">
      <c r="A1981" s="355" t="s">
        <v>8564</v>
      </c>
      <c r="B1981" s="489" t="s">
        <v>8565</v>
      </c>
    </row>
    <row r="1982" spans="1:2" x14ac:dyDescent="0.35">
      <c r="A1982" s="355" t="s">
        <v>8566</v>
      </c>
      <c r="B1982" s="489" t="s">
        <v>8567</v>
      </c>
    </row>
    <row r="1983" spans="1:2" x14ac:dyDescent="0.35">
      <c r="A1983" s="580" t="s">
        <v>2979</v>
      </c>
      <c r="B1983" s="577" t="s">
        <v>8032</v>
      </c>
    </row>
    <row r="1984" spans="1:2" x14ac:dyDescent="0.35">
      <c r="A1984" s="580" t="s">
        <v>8568</v>
      </c>
      <c r="B1984" s="577" t="s">
        <v>8569</v>
      </c>
    </row>
    <row r="1985" spans="1:2" x14ac:dyDescent="0.35">
      <c r="A1985" s="833" t="s">
        <v>8570</v>
      </c>
      <c r="B1985" s="139"/>
    </row>
    <row r="1986" spans="1:2" x14ac:dyDescent="0.35"/>
    <row r="1987" spans="1:2" x14ac:dyDescent="0.35"/>
    <row r="1988" spans="1:2" x14ac:dyDescent="0.35"/>
    <row r="1989" spans="1:2" x14ac:dyDescent="0.35"/>
    <row r="1990" spans="1:2" x14ac:dyDescent="0.35"/>
    <row r="1991" spans="1:2" x14ac:dyDescent="0.35"/>
    <row r="1992" spans="1:2" x14ac:dyDescent="0.35"/>
    <row r="1993" spans="1:2" x14ac:dyDescent="0.35"/>
    <row r="1994" spans="1:2" x14ac:dyDescent="0.35"/>
    <row r="1995" spans="1:2" x14ac:dyDescent="0.35"/>
    <row r="1996" spans="1:2" x14ac:dyDescent="0.35"/>
    <row r="1997" spans="1:2" x14ac:dyDescent="0.35"/>
    <row r="1998" spans="1:2" x14ac:dyDescent="0.35"/>
    <row r="1999" spans="1:2" x14ac:dyDescent="0.35"/>
    <row r="2000" spans="1:2" x14ac:dyDescent="0.35"/>
    <row r="2001" x14ac:dyDescent="0.35"/>
    <row r="2002" x14ac:dyDescent="0.35"/>
    <row r="2003" x14ac:dyDescent="0.35"/>
    <row r="2004" x14ac:dyDescent="0.35"/>
    <row r="2005" x14ac:dyDescent="0.35"/>
    <row r="2006" x14ac:dyDescent="0.35"/>
    <row r="2007" x14ac:dyDescent="0.35"/>
    <row r="2008" x14ac:dyDescent="0.35"/>
    <row r="2009" x14ac:dyDescent="0.35"/>
    <row r="2010" x14ac:dyDescent="0.35"/>
    <row r="2011" x14ac:dyDescent="0.35"/>
    <row r="2012" x14ac:dyDescent="0.35"/>
    <row r="2013" x14ac:dyDescent="0.35"/>
    <row r="2014" x14ac:dyDescent="0.35"/>
    <row r="2015" x14ac:dyDescent="0.35"/>
    <row r="2016" x14ac:dyDescent="0.35"/>
    <row r="2017" x14ac:dyDescent="0.35"/>
    <row r="2018" x14ac:dyDescent="0.35"/>
    <row r="2019" x14ac:dyDescent="0.35"/>
    <row r="2020" x14ac:dyDescent="0.35"/>
    <row r="2021" x14ac:dyDescent="0.35"/>
    <row r="2022" x14ac:dyDescent="0.35"/>
    <row r="2023" x14ac:dyDescent="0.35"/>
    <row r="2024" x14ac:dyDescent="0.35"/>
    <row r="2025" x14ac:dyDescent="0.35"/>
    <row r="2026" x14ac:dyDescent="0.35"/>
    <row r="2027" x14ac:dyDescent="0.35"/>
    <row r="2028" x14ac:dyDescent="0.35"/>
    <row r="2029" x14ac:dyDescent="0.35"/>
    <row r="2030" x14ac:dyDescent="0.35"/>
    <row r="2031" x14ac:dyDescent="0.35"/>
    <row r="2032" x14ac:dyDescent="0.35"/>
    <row r="2033" x14ac:dyDescent="0.35"/>
    <row r="2034" x14ac:dyDescent="0.35"/>
    <row r="2035" x14ac:dyDescent="0.35"/>
    <row r="2036" x14ac:dyDescent="0.35"/>
    <row r="2037" x14ac:dyDescent="0.35"/>
    <row r="2038" x14ac:dyDescent="0.35"/>
    <row r="2039" x14ac:dyDescent="0.35"/>
    <row r="2040" x14ac:dyDescent="0.35"/>
    <row r="2041" x14ac:dyDescent="0.35"/>
    <row r="2042" x14ac:dyDescent="0.35"/>
    <row r="2043" x14ac:dyDescent="0.35"/>
    <row r="2044" x14ac:dyDescent="0.35"/>
    <row r="2045" x14ac:dyDescent="0.35"/>
    <row r="2046" x14ac:dyDescent="0.35"/>
    <row r="2047" x14ac:dyDescent="0.35"/>
    <row r="2048" x14ac:dyDescent="0.35"/>
    <row r="2049" x14ac:dyDescent="0.35"/>
    <row r="2050" x14ac:dyDescent="0.35"/>
    <row r="2051" x14ac:dyDescent="0.35"/>
    <row r="2052" x14ac:dyDescent="0.35"/>
    <row r="2053" x14ac:dyDescent="0.35"/>
    <row r="2054" x14ac:dyDescent="0.35"/>
    <row r="2055" x14ac:dyDescent="0.35"/>
    <row r="2056" x14ac:dyDescent="0.35"/>
    <row r="2057" x14ac:dyDescent="0.35"/>
    <row r="2058" x14ac:dyDescent="0.35"/>
    <row r="2059" x14ac:dyDescent="0.35"/>
    <row r="2060" x14ac:dyDescent="0.35"/>
    <row r="2061" x14ac:dyDescent="0.35"/>
    <row r="2062" x14ac:dyDescent="0.35"/>
    <row r="2063" x14ac:dyDescent="0.35"/>
    <row r="2064" x14ac:dyDescent="0.35"/>
    <row r="2065" x14ac:dyDescent="0.35"/>
    <row r="2066" x14ac:dyDescent="0.35"/>
    <row r="2067" x14ac:dyDescent="0.35"/>
    <row r="2068" x14ac:dyDescent="0.35"/>
    <row r="2069" x14ac:dyDescent="0.35"/>
    <row r="2070" x14ac:dyDescent="0.35"/>
    <row r="2071" x14ac:dyDescent="0.35"/>
    <row r="2072" x14ac:dyDescent="0.35"/>
    <row r="2073" x14ac:dyDescent="0.35"/>
    <row r="2074" x14ac:dyDescent="0.35"/>
    <row r="2075" x14ac:dyDescent="0.35"/>
    <row r="2076" x14ac:dyDescent="0.35"/>
    <row r="2077" x14ac:dyDescent="0.35"/>
    <row r="2078" x14ac:dyDescent="0.35"/>
    <row r="2079" x14ac:dyDescent="0.35"/>
    <row r="2080" x14ac:dyDescent="0.35"/>
    <row r="2081" x14ac:dyDescent="0.35"/>
    <row r="2082" x14ac:dyDescent="0.35"/>
    <row r="2083" x14ac:dyDescent="0.35"/>
    <row r="2084" x14ac:dyDescent="0.35"/>
    <row r="2085" x14ac:dyDescent="0.35"/>
    <row r="2086" x14ac:dyDescent="0.35"/>
    <row r="2087" x14ac:dyDescent="0.35"/>
    <row r="2088" x14ac:dyDescent="0.35"/>
    <row r="2089" x14ac:dyDescent="0.35"/>
    <row r="2090" x14ac:dyDescent="0.35"/>
    <row r="2091" x14ac:dyDescent="0.35"/>
    <row r="2092" x14ac:dyDescent="0.35"/>
    <row r="2093" x14ac:dyDescent="0.35"/>
    <row r="2094" x14ac:dyDescent="0.35"/>
    <row r="2095" x14ac:dyDescent="0.35"/>
    <row r="2096" x14ac:dyDescent="0.35"/>
    <row r="2097" x14ac:dyDescent="0.35"/>
    <row r="2098" x14ac:dyDescent="0.35"/>
    <row r="2099" x14ac:dyDescent="0.35"/>
    <row r="2100" x14ac:dyDescent="0.35"/>
    <row r="2101" x14ac:dyDescent="0.35"/>
    <row r="2102" x14ac:dyDescent="0.35"/>
    <row r="2103" x14ac:dyDescent="0.35"/>
    <row r="2104" x14ac:dyDescent="0.35"/>
    <row r="2105" x14ac:dyDescent="0.35"/>
    <row r="2106" x14ac:dyDescent="0.35"/>
    <row r="2107" x14ac:dyDescent="0.35"/>
    <row r="2108" x14ac:dyDescent="0.35"/>
    <row r="2109" x14ac:dyDescent="0.35"/>
    <row r="2110" x14ac:dyDescent="0.35"/>
    <row r="2111" x14ac:dyDescent="0.35"/>
    <row r="2112" x14ac:dyDescent="0.35"/>
    <row r="2113" x14ac:dyDescent="0.35"/>
    <row r="2114" x14ac:dyDescent="0.35"/>
    <row r="2115" x14ac:dyDescent="0.35"/>
    <row r="2116" x14ac:dyDescent="0.35"/>
    <row r="2117" x14ac:dyDescent="0.35"/>
    <row r="2118" x14ac:dyDescent="0.35"/>
    <row r="2119" x14ac:dyDescent="0.35"/>
    <row r="2120" x14ac:dyDescent="0.35"/>
    <row r="2121" x14ac:dyDescent="0.35"/>
    <row r="2122" x14ac:dyDescent="0.35"/>
    <row r="2123" x14ac:dyDescent="0.35"/>
    <row r="2124" x14ac:dyDescent="0.35"/>
    <row r="2125" x14ac:dyDescent="0.35"/>
    <row r="2126" x14ac:dyDescent="0.35"/>
    <row r="2127" x14ac:dyDescent="0.35"/>
    <row r="2128" x14ac:dyDescent="0.35"/>
    <row r="2129" x14ac:dyDescent="0.35"/>
    <row r="2130" x14ac:dyDescent="0.35"/>
    <row r="2131" x14ac:dyDescent="0.35"/>
    <row r="2132" x14ac:dyDescent="0.35"/>
    <row r="2133" x14ac:dyDescent="0.35"/>
    <row r="2134" x14ac:dyDescent="0.35"/>
    <row r="2135" x14ac:dyDescent="0.35"/>
    <row r="2136" x14ac:dyDescent="0.35"/>
    <row r="2137" x14ac:dyDescent="0.35"/>
    <row r="2138" x14ac:dyDescent="0.35"/>
    <row r="2139" x14ac:dyDescent="0.35"/>
    <row r="2140" x14ac:dyDescent="0.35"/>
    <row r="2141" x14ac:dyDescent="0.35"/>
    <row r="2142" x14ac:dyDescent="0.35"/>
    <row r="2143" x14ac:dyDescent="0.35"/>
    <row r="2144" x14ac:dyDescent="0.35"/>
    <row r="2145" x14ac:dyDescent="0.35"/>
    <row r="2146" x14ac:dyDescent="0.35"/>
    <row r="2147" x14ac:dyDescent="0.35"/>
    <row r="2148" x14ac:dyDescent="0.35"/>
    <row r="2149" x14ac:dyDescent="0.35"/>
    <row r="2150" x14ac:dyDescent="0.35"/>
    <row r="2151" x14ac:dyDescent="0.35"/>
    <row r="2152" x14ac:dyDescent="0.35"/>
    <row r="2153" x14ac:dyDescent="0.35"/>
    <row r="2154" x14ac:dyDescent="0.35"/>
    <row r="2155" x14ac:dyDescent="0.35"/>
    <row r="2156" x14ac:dyDescent="0.35"/>
    <row r="2157" x14ac:dyDescent="0.35"/>
    <row r="2158" x14ac:dyDescent="0.35"/>
    <row r="2159" x14ac:dyDescent="0.35"/>
    <row r="2160" x14ac:dyDescent="0.35"/>
    <row r="2161" x14ac:dyDescent="0.35"/>
    <row r="2162" x14ac:dyDescent="0.35"/>
    <row r="2163" x14ac:dyDescent="0.35"/>
    <row r="2164" x14ac:dyDescent="0.35"/>
    <row r="2165" x14ac:dyDescent="0.35"/>
    <row r="2166" x14ac:dyDescent="0.35"/>
    <row r="2167" x14ac:dyDescent="0.35"/>
    <row r="2168" x14ac:dyDescent="0.35"/>
    <row r="2169" x14ac:dyDescent="0.35"/>
    <row r="2170" x14ac:dyDescent="0.35"/>
    <row r="2171" x14ac:dyDescent="0.35"/>
    <row r="2172" x14ac:dyDescent="0.35"/>
    <row r="2173" x14ac:dyDescent="0.35"/>
    <row r="2174" x14ac:dyDescent="0.35"/>
    <row r="2175" x14ac:dyDescent="0.35"/>
    <row r="2176" x14ac:dyDescent="0.35"/>
    <row r="2177" x14ac:dyDescent="0.35"/>
    <row r="2178" x14ac:dyDescent="0.35"/>
    <row r="2179" x14ac:dyDescent="0.35"/>
    <row r="2180" x14ac:dyDescent="0.35"/>
    <row r="2181" x14ac:dyDescent="0.35"/>
    <row r="2182" x14ac:dyDescent="0.35"/>
    <row r="2183" x14ac:dyDescent="0.35"/>
    <row r="2184" x14ac:dyDescent="0.35"/>
    <row r="2185" x14ac:dyDescent="0.35"/>
    <row r="2186" x14ac:dyDescent="0.35"/>
    <row r="2187" x14ac:dyDescent="0.35"/>
    <row r="2188" x14ac:dyDescent="0.35"/>
    <row r="2189" x14ac:dyDescent="0.35"/>
    <row r="2190" x14ac:dyDescent="0.35"/>
    <row r="2191" x14ac:dyDescent="0.35"/>
    <row r="2192" x14ac:dyDescent="0.35"/>
    <row r="2193" x14ac:dyDescent="0.35"/>
    <row r="2194" x14ac:dyDescent="0.35"/>
    <row r="2195" x14ac:dyDescent="0.35"/>
    <row r="2196" x14ac:dyDescent="0.35"/>
    <row r="2197" x14ac:dyDescent="0.35"/>
    <row r="2198" x14ac:dyDescent="0.35"/>
    <row r="2199" x14ac:dyDescent="0.35"/>
    <row r="2200" x14ac:dyDescent="0.35"/>
    <row r="2201" x14ac:dyDescent="0.35"/>
    <row r="2202" x14ac:dyDescent="0.35"/>
    <row r="2203" x14ac:dyDescent="0.35"/>
    <row r="2204" x14ac:dyDescent="0.35"/>
    <row r="2205" x14ac:dyDescent="0.35"/>
    <row r="2206" x14ac:dyDescent="0.35"/>
    <row r="2207" x14ac:dyDescent="0.35"/>
    <row r="2208" x14ac:dyDescent="0.35"/>
    <row r="2209" x14ac:dyDescent="0.35"/>
    <row r="2210" x14ac:dyDescent="0.35"/>
    <row r="2211" x14ac:dyDescent="0.35"/>
    <row r="2212" x14ac:dyDescent="0.35"/>
    <row r="2213" x14ac:dyDescent="0.35"/>
    <row r="2214" x14ac:dyDescent="0.35"/>
    <row r="2215" x14ac:dyDescent="0.35"/>
    <row r="2216" x14ac:dyDescent="0.35"/>
    <row r="2217" x14ac:dyDescent="0.35"/>
    <row r="2218" x14ac:dyDescent="0.35"/>
    <row r="2219" x14ac:dyDescent="0.35"/>
    <row r="2220" x14ac:dyDescent="0.35"/>
    <row r="2221" x14ac:dyDescent="0.35"/>
    <row r="2222" x14ac:dyDescent="0.35"/>
    <row r="2223" x14ac:dyDescent="0.35"/>
    <row r="2224" x14ac:dyDescent="0.35"/>
    <row r="2225" x14ac:dyDescent="0.35"/>
    <row r="2226" x14ac:dyDescent="0.35"/>
    <row r="2227" x14ac:dyDescent="0.35"/>
    <row r="2228" x14ac:dyDescent="0.35"/>
    <row r="2229" x14ac:dyDescent="0.35"/>
    <row r="2230" x14ac:dyDescent="0.35"/>
    <row r="2231" x14ac:dyDescent="0.35"/>
    <row r="2232" x14ac:dyDescent="0.35"/>
    <row r="2233" x14ac:dyDescent="0.35"/>
    <row r="2234" x14ac:dyDescent="0.35"/>
    <row r="2235" x14ac:dyDescent="0.35"/>
    <row r="2236" x14ac:dyDescent="0.35"/>
    <row r="2237" x14ac:dyDescent="0.35"/>
    <row r="2238" x14ac:dyDescent="0.35"/>
    <row r="2239" x14ac:dyDescent="0.35"/>
    <row r="2240" x14ac:dyDescent="0.35"/>
    <row r="2241" x14ac:dyDescent="0.35"/>
    <row r="2242" x14ac:dyDescent="0.35"/>
    <row r="2243" x14ac:dyDescent="0.35"/>
    <row r="2244" x14ac:dyDescent="0.35"/>
    <row r="2245" x14ac:dyDescent="0.35"/>
    <row r="2246" x14ac:dyDescent="0.35"/>
    <row r="2247" x14ac:dyDescent="0.35"/>
    <row r="2248" x14ac:dyDescent="0.35"/>
    <row r="2249" x14ac:dyDescent="0.35"/>
    <row r="2250" x14ac:dyDescent="0.35"/>
    <row r="2251" x14ac:dyDescent="0.35"/>
    <row r="2252" x14ac:dyDescent="0.35"/>
    <row r="2253" x14ac:dyDescent="0.35"/>
    <row r="2254" x14ac:dyDescent="0.35"/>
    <row r="2255" x14ac:dyDescent="0.35"/>
    <row r="2256" x14ac:dyDescent="0.35"/>
    <row r="2257" x14ac:dyDescent="0.35"/>
    <row r="2258" x14ac:dyDescent="0.35"/>
    <row r="2259" x14ac:dyDescent="0.35"/>
    <row r="2260" x14ac:dyDescent="0.35"/>
    <row r="2261" x14ac:dyDescent="0.35"/>
    <row r="2262" x14ac:dyDescent="0.35"/>
    <row r="2263" x14ac:dyDescent="0.35"/>
    <row r="2264" x14ac:dyDescent="0.35"/>
    <row r="2265" x14ac:dyDescent="0.35"/>
    <row r="2266" x14ac:dyDescent="0.35"/>
    <row r="2267" x14ac:dyDescent="0.35"/>
    <row r="2268" x14ac:dyDescent="0.35"/>
    <row r="2269" x14ac:dyDescent="0.35"/>
    <row r="2270" x14ac:dyDescent="0.35"/>
    <row r="2271" x14ac:dyDescent="0.35"/>
    <row r="2272" x14ac:dyDescent="0.35"/>
    <row r="2273" x14ac:dyDescent="0.35"/>
    <row r="2274" x14ac:dyDescent="0.35"/>
    <row r="2275" x14ac:dyDescent="0.35"/>
    <row r="2276" x14ac:dyDescent="0.35"/>
    <row r="2277" x14ac:dyDescent="0.35"/>
    <row r="2278" x14ac:dyDescent="0.35"/>
    <row r="2279" x14ac:dyDescent="0.35"/>
    <row r="2280" x14ac:dyDescent="0.35"/>
    <row r="2281" x14ac:dyDescent="0.35"/>
    <row r="2282" x14ac:dyDescent="0.35"/>
    <row r="2283" x14ac:dyDescent="0.35"/>
    <row r="2284" x14ac:dyDescent="0.35"/>
    <row r="2285" x14ac:dyDescent="0.35"/>
    <row r="2286" x14ac:dyDescent="0.35"/>
    <row r="2287" x14ac:dyDescent="0.35"/>
    <row r="2288" x14ac:dyDescent="0.35"/>
    <row r="2289" x14ac:dyDescent="0.35"/>
    <row r="2290" x14ac:dyDescent="0.35"/>
    <row r="2291" x14ac:dyDescent="0.35"/>
    <row r="2292" x14ac:dyDescent="0.35"/>
    <row r="2293" x14ac:dyDescent="0.35"/>
    <row r="2294" x14ac:dyDescent="0.35"/>
    <row r="2295" x14ac:dyDescent="0.35"/>
    <row r="2296" x14ac:dyDescent="0.35"/>
    <row r="2297" x14ac:dyDescent="0.35"/>
    <row r="2298" x14ac:dyDescent="0.35"/>
    <row r="2299" x14ac:dyDescent="0.35"/>
    <row r="2300" x14ac:dyDescent="0.35"/>
    <row r="2301" x14ac:dyDescent="0.35"/>
    <row r="2302" x14ac:dyDescent="0.35"/>
    <row r="2303" x14ac:dyDescent="0.35"/>
    <row r="2304" x14ac:dyDescent="0.35"/>
    <row r="2305" x14ac:dyDescent="0.35"/>
    <row r="2306" x14ac:dyDescent="0.35"/>
    <row r="2307" x14ac:dyDescent="0.35"/>
    <row r="2308" x14ac:dyDescent="0.35"/>
    <row r="2309" x14ac:dyDescent="0.35"/>
    <row r="2310" x14ac:dyDescent="0.35"/>
    <row r="2311" x14ac:dyDescent="0.35"/>
    <row r="2312" x14ac:dyDescent="0.35"/>
    <row r="2313" x14ac:dyDescent="0.35"/>
    <row r="2314" x14ac:dyDescent="0.35"/>
    <row r="2315" x14ac:dyDescent="0.35"/>
    <row r="2316" x14ac:dyDescent="0.35"/>
    <row r="2317" x14ac:dyDescent="0.35"/>
    <row r="2318" x14ac:dyDescent="0.35"/>
    <row r="2319" x14ac:dyDescent="0.35"/>
    <row r="2320" x14ac:dyDescent="0.35"/>
    <row r="2321" x14ac:dyDescent="0.35"/>
    <row r="2322" x14ac:dyDescent="0.35"/>
    <row r="2323" x14ac:dyDescent="0.35"/>
    <row r="2324" x14ac:dyDescent="0.35"/>
    <row r="2325" x14ac:dyDescent="0.35"/>
    <row r="2326" x14ac:dyDescent="0.35"/>
    <row r="2327" x14ac:dyDescent="0.35"/>
    <row r="2328" x14ac:dyDescent="0.35"/>
    <row r="2329" x14ac:dyDescent="0.35"/>
    <row r="2330" x14ac:dyDescent="0.35"/>
    <row r="2331" x14ac:dyDescent="0.35"/>
    <row r="2332" x14ac:dyDescent="0.35"/>
    <row r="2333" x14ac:dyDescent="0.35"/>
    <row r="2334" x14ac:dyDescent="0.35"/>
    <row r="2335" x14ac:dyDescent="0.35"/>
    <row r="2336" x14ac:dyDescent="0.35"/>
    <row r="2337" x14ac:dyDescent="0.35"/>
    <row r="2338" x14ac:dyDescent="0.35"/>
    <row r="2339" x14ac:dyDescent="0.35"/>
    <row r="2340" x14ac:dyDescent="0.35"/>
    <row r="2341" x14ac:dyDescent="0.35"/>
    <row r="2342" x14ac:dyDescent="0.35"/>
    <row r="2343" x14ac:dyDescent="0.35"/>
    <row r="2344" x14ac:dyDescent="0.35"/>
    <row r="2345" x14ac:dyDescent="0.35"/>
    <row r="2346" x14ac:dyDescent="0.35"/>
    <row r="2347" x14ac:dyDescent="0.35"/>
    <row r="2348" x14ac:dyDescent="0.35"/>
    <row r="2349" x14ac:dyDescent="0.35"/>
    <row r="2350" x14ac:dyDescent="0.35"/>
    <row r="2351" x14ac:dyDescent="0.35"/>
    <row r="2352" x14ac:dyDescent="0.35"/>
    <row r="2353" x14ac:dyDescent="0.35"/>
    <row r="2354" x14ac:dyDescent="0.35"/>
    <row r="2355" x14ac:dyDescent="0.35"/>
    <row r="2356" x14ac:dyDescent="0.35"/>
    <row r="2357" x14ac:dyDescent="0.35"/>
    <row r="2358" x14ac:dyDescent="0.35"/>
    <row r="2359" x14ac:dyDescent="0.35"/>
    <row r="2360" x14ac:dyDescent="0.35"/>
    <row r="2361" x14ac:dyDescent="0.35"/>
    <row r="2362" x14ac:dyDescent="0.35"/>
    <row r="2363" x14ac:dyDescent="0.35"/>
  </sheetData>
  <autoFilter ref="A1:B2011" xr:uid="{6F7F07C6-4B13-4CBA-AE87-9C47EC6F883F}">
    <sortState xmlns:xlrd2="http://schemas.microsoft.com/office/spreadsheetml/2017/richdata2" ref="A2:B2011">
      <sortCondition sortBy="cellColor" ref="B1:B2011" dxfId="0"/>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4"/>
  <sheetViews>
    <sheetView zoomScaleNormal="100" workbookViewId="0">
      <pane xSplit="2" ySplit="2" topLeftCell="C20" activePane="bottomRight" state="frozen"/>
      <selection pane="topRight" activeCell="L6" sqref="L6"/>
      <selection pane="bottomLeft" activeCell="L6" sqref="L6"/>
      <selection pane="bottomRight" activeCell="F18" sqref="F18:F19"/>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26953125" style="39" customWidth="1"/>
    <col min="7" max="7" width="13.7265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38"/>
      <c r="B1" s="855"/>
      <c r="C1" s="855"/>
      <c r="D1" s="855"/>
      <c r="E1" s="855"/>
      <c r="F1" s="239"/>
      <c r="G1" s="238"/>
      <c r="H1" s="243"/>
      <c r="I1" s="239"/>
      <c r="J1" s="238"/>
    </row>
    <row r="2" spans="1:10" s="231" customFormat="1" ht="24" customHeight="1" x14ac:dyDescent="0.35">
      <c r="A2" s="288"/>
      <c r="B2" s="75" t="s">
        <v>58</v>
      </c>
      <c r="C2" s="75" t="s">
        <v>59</v>
      </c>
      <c r="D2" s="75" t="s">
        <v>60</v>
      </c>
      <c r="E2" s="75" t="s">
        <v>61</v>
      </c>
      <c r="F2" s="75" t="s">
        <v>0</v>
      </c>
      <c r="G2" s="75" t="s">
        <v>1</v>
      </c>
      <c r="H2" s="75" t="s">
        <v>2</v>
      </c>
      <c r="I2" s="75"/>
      <c r="J2" s="283"/>
    </row>
    <row r="3" spans="1:10" ht="36" x14ac:dyDescent="0.35">
      <c r="A3" s="238"/>
      <c r="B3" s="858" t="s">
        <v>62</v>
      </c>
      <c r="C3" s="860" t="s">
        <v>63</v>
      </c>
      <c r="D3" s="860" t="s">
        <v>64</v>
      </c>
      <c r="E3" s="858" t="s">
        <v>65</v>
      </c>
      <c r="F3" s="70" t="s">
        <v>66</v>
      </c>
      <c r="G3" s="48" t="s">
        <v>6</v>
      </c>
      <c r="H3" s="47" t="s">
        <v>67</v>
      </c>
      <c r="I3" s="70" t="str">
        <f>VLOOKUP(H3,CódigosRetorno!A:B,2,FALSE)</f>
        <v>El XML no contiene el tag ext:UBLExtensions/ext:UBLExtension/ext:ExtensionContent/ds:Signature/@Id</v>
      </c>
      <c r="J3" s="238"/>
    </row>
    <row r="4" spans="1:10" ht="24" x14ac:dyDescent="0.35">
      <c r="A4" s="238"/>
      <c r="B4" s="858"/>
      <c r="C4" s="860"/>
      <c r="D4" s="860"/>
      <c r="E4" s="858"/>
      <c r="F4" s="70" t="s">
        <v>68</v>
      </c>
      <c r="G4" s="48" t="s">
        <v>6</v>
      </c>
      <c r="H4" s="47" t="s">
        <v>69</v>
      </c>
      <c r="I4" s="70" t="s">
        <v>70</v>
      </c>
      <c r="J4" s="238"/>
    </row>
    <row r="5" spans="1:10" ht="36" x14ac:dyDescent="0.35">
      <c r="A5" s="238"/>
      <c r="B5" s="858"/>
      <c r="C5" s="860"/>
      <c r="D5" s="860"/>
      <c r="E5" s="858" t="s">
        <v>71</v>
      </c>
      <c r="F5" s="70" t="s">
        <v>66</v>
      </c>
      <c r="G5" s="48" t="s">
        <v>6</v>
      </c>
      <c r="H5" s="47" t="s">
        <v>72</v>
      </c>
      <c r="I5" s="70" t="s">
        <v>73</v>
      </c>
      <c r="J5" s="238"/>
    </row>
    <row r="6" spans="1:10" ht="30.75" customHeight="1" x14ac:dyDescent="0.35">
      <c r="A6" s="238"/>
      <c r="B6" s="858"/>
      <c r="C6" s="860"/>
      <c r="D6" s="860"/>
      <c r="E6" s="858"/>
      <c r="F6" s="70" t="s">
        <v>68</v>
      </c>
      <c r="G6" s="48" t="s">
        <v>6</v>
      </c>
      <c r="H6" s="47" t="s">
        <v>74</v>
      </c>
      <c r="I6" s="70" t="s">
        <v>75</v>
      </c>
      <c r="J6" s="238"/>
    </row>
    <row r="7" spans="1:10" ht="36" x14ac:dyDescent="0.35">
      <c r="A7" s="238"/>
      <c r="B7" s="858"/>
      <c r="C7" s="860"/>
      <c r="D7" s="860"/>
      <c r="E7" s="858" t="s">
        <v>76</v>
      </c>
      <c r="F7" s="70" t="s">
        <v>66</v>
      </c>
      <c r="G7" s="48" t="s">
        <v>6</v>
      </c>
      <c r="H7" s="47" t="s">
        <v>77</v>
      </c>
      <c r="I7" s="70" t="s">
        <v>78</v>
      </c>
      <c r="J7" s="238"/>
    </row>
    <row r="8" spans="1:10" ht="26.25" customHeight="1" x14ac:dyDescent="0.35">
      <c r="A8" s="238"/>
      <c r="B8" s="858"/>
      <c r="C8" s="860"/>
      <c r="D8" s="860"/>
      <c r="E8" s="858"/>
      <c r="F8" s="70" t="s">
        <v>68</v>
      </c>
      <c r="G8" s="48" t="s">
        <v>6</v>
      </c>
      <c r="H8" s="47" t="s">
        <v>79</v>
      </c>
      <c r="I8" s="70" t="s">
        <v>80</v>
      </c>
      <c r="J8" s="238"/>
    </row>
    <row r="9" spans="1:10" ht="24" x14ac:dyDescent="0.35">
      <c r="A9" s="238"/>
      <c r="B9" s="858"/>
      <c r="C9" s="860"/>
      <c r="D9" s="860"/>
      <c r="E9" s="858" t="s">
        <v>81</v>
      </c>
      <c r="F9" s="70" t="s">
        <v>66</v>
      </c>
      <c r="G9" s="48" t="s">
        <v>6</v>
      </c>
      <c r="H9" s="47" t="s">
        <v>82</v>
      </c>
      <c r="I9" s="70" t="s">
        <v>83</v>
      </c>
      <c r="J9" s="238"/>
    </row>
    <row r="10" spans="1:10" ht="24" x14ac:dyDescent="0.35">
      <c r="A10" s="238"/>
      <c r="B10" s="858"/>
      <c r="C10" s="860"/>
      <c r="D10" s="860"/>
      <c r="E10" s="858"/>
      <c r="F10" s="70" t="s">
        <v>84</v>
      </c>
      <c r="G10" s="48" t="s">
        <v>6</v>
      </c>
      <c r="H10" s="47" t="s">
        <v>85</v>
      </c>
      <c r="I10" s="70" t="s">
        <v>86</v>
      </c>
      <c r="J10" s="238"/>
    </row>
    <row r="11" spans="1:10" ht="36" x14ac:dyDescent="0.35">
      <c r="A11" s="238"/>
      <c r="B11" s="858"/>
      <c r="C11" s="860"/>
      <c r="D11" s="860"/>
      <c r="E11" s="856" t="s">
        <v>87</v>
      </c>
      <c r="F11" s="70" t="s">
        <v>66</v>
      </c>
      <c r="G11" s="48" t="s">
        <v>6</v>
      </c>
      <c r="H11" s="47" t="s">
        <v>88</v>
      </c>
      <c r="I11" s="70" t="s">
        <v>89</v>
      </c>
      <c r="J11" s="238"/>
    </row>
    <row r="12" spans="1:10" ht="24" x14ac:dyDescent="0.35">
      <c r="A12" s="238"/>
      <c r="B12" s="858"/>
      <c r="C12" s="860"/>
      <c r="D12" s="860"/>
      <c r="E12" s="857"/>
      <c r="F12" s="70" t="s">
        <v>68</v>
      </c>
      <c r="G12" s="48" t="s">
        <v>6</v>
      </c>
      <c r="H12" s="47" t="s">
        <v>90</v>
      </c>
      <c r="I12" s="70" t="s">
        <v>91</v>
      </c>
      <c r="J12" s="238"/>
    </row>
    <row r="13" spans="1:10" ht="36" x14ac:dyDescent="0.35">
      <c r="A13" s="238"/>
      <c r="B13" s="858"/>
      <c r="C13" s="860"/>
      <c r="D13" s="860"/>
      <c r="E13" s="858" t="s">
        <v>92</v>
      </c>
      <c r="F13" s="70" t="s">
        <v>66</v>
      </c>
      <c r="G13" s="48" t="s">
        <v>6</v>
      </c>
      <c r="H13" s="47" t="s">
        <v>93</v>
      </c>
      <c r="I13" s="70" t="s">
        <v>94</v>
      </c>
      <c r="J13" s="238"/>
    </row>
    <row r="14" spans="1:10" ht="24" x14ac:dyDescent="0.35">
      <c r="A14" s="238"/>
      <c r="B14" s="858"/>
      <c r="C14" s="860"/>
      <c r="D14" s="860"/>
      <c r="E14" s="858"/>
      <c r="F14" s="70" t="s">
        <v>68</v>
      </c>
      <c r="G14" s="48" t="s">
        <v>6</v>
      </c>
      <c r="H14" s="47" t="s">
        <v>95</v>
      </c>
      <c r="I14" s="70" t="s">
        <v>96</v>
      </c>
      <c r="J14" s="238"/>
    </row>
    <row r="15" spans="1:10" ht="36" x14ac:dyDescent="0.35">
      <c r="A15" s="238"/>
      <c r="B15" s="858"/>
      <c r="C15" s="860"/>
      <c r="D15" s="860"/>
      <c r="E15" s="70" t="s">
        <v>97</v>
      </c>
      <c r="F15" s="70" t="s">
        <v>66</v>
      </c>
      <c r="G15" s="48" t="s">
        <v>6</v>
      </c>
      <c r="H15" s="47" t="s">
        <v>98</v>
      </c>
      <c r="I15" s="70" t="s">
        <v>99</v>
      </c>
      <c r="J15" s="238"/>
    </row>
    <row r="16" spans="1:10" ht="24" x14ac:dyDescent="0.35">
      <c r="A16" s="238"/>
      <c r="B16" s="858"/>
      <c r="C16" s="860"/>
      <c r="D16" s="860"/>
      <c r="E16" s="858" t="s">
        <v>100</v>
      </c>
      <c r="F16" s="70" t="s">
        <v>66</v>
      </c>
      <c r="G16" s="48" t="s">
        <v>6</v>
      </c>
      <c r="H16" s="47" t="s">
        <v>101</v>
      </c>
      <c r="I16" s="70" t="s">
        <v>102</v>
      </c>
      <c r="J16" s="238"/>
    </row>
    <row r="17" spans="1:10" ht="24" x14ac:dyDescent="0.35">
      <c r="A17" s="238"/>
      <c r="B17" s="858"/>
      <c r="C17" s="860"/>
      <c r="D17" s="860"/>
      <c r="E17" s="858"/>
      <c r="F17" s="70" t="s">
        <v>103</v>
      </c>
      <c r="G17" s="48" t="s">
        <v>6</v>
      </c>
      <c r="H17" s="47" t="s">
        <v>104</v>
      </c>
      <c r="I17" s="70" t="s">
        <v>105</v>
      </c>
      <c r="J17" s="238"/>
    </row>
    <row r="18" spans="1:10" ht="36" x14ac:dyDescent="0.35">
      <c r="A18" s="238"/>
      <c r="B18" s="858"/>
      <c r="C18" s="860"/>
      <c r="D18" s="860"/>
      <c r="E18" s="858" t="s">
        <v>106</v>
      </c>
      <c r="F18" s="70" t="s">
        <v>66</v>
      </c>
      <c r="G18" s="48" t="s">
        <v>6</v>
      </c>
      <c r="H18" s="47" t="s">
        <v>107</v>
      </c>
      <c r="I18" s="70" t="s">
        <v>108</v>
      </c>
      <c r="J18" s="238"/>
    </row>
    <row r="19" spans="1:10" ht="24" x14ac:dyDescent="0.35">
      <c r="A19" s="238"/>
      <c r="B19" s="858"/>
      <c r="C19" s="860"/>
      <c r="D19" s="860"/>
      <c r="E19" s="858"/>
      <c r="F19" s="70" t="s">
        <v>103</v>
      </c>
      <c r="G19" s="48" t="s">
        <v>6</v>
      </c>
      <c r="H19" s="47" t="s">
        <v>109</v>
      </c>
      <c r="I19" s="70" t="s">
        <v>110</v>
      </c>
      <c r="J19" s="238"/>
    </row>
    <row r="20" spans="1:10" x14ac:dyDescent="0.35">
      <c r="A20" s="238"/>
      <c r="B20" s="858"/>
      <c r="C20" s="860"/>
      <c r="D20" s="860"/>
      <c r="E20" s="71" t="s">
        <v>111</v>
      </c>
      <c r="F20" s="70"/>
      <c r="G20" s="130" t="s">
        <v>9</v>
      </c>
      <c r="H20" s="48" t="s">
        <v>9</v>
      </c>
      <c r="I20" s="70" t="s">
        <v>9</v>
      </c>
      <c r="J20" s="238"/>
    </row>
    <row r="21" spans="1:10" ht="15" customHeight="1" x14ac:dyDescent="0.35">
      <c r="A21" s="238"/>
      <c r="B21" s="858"/>
      <c r="C21" s="860"/>
      <c r="D21" s="860"/>
      <c r="E21" s="858" t="s">
        <v>112</v>
      </c>
      <c r="F21" s="70" t="s">
        <v>66</v>
      </c>
      <c r="G21" s="48" t="s">
        <v>6</v>
      </c>
      <c r="H21" s="47" t="s">
        <v>113</v>
      </c>
      <c r="I21" s="70" t="s">
        <v>114</v>
      </c>
      <c r="J21" s="238"/>
    </row>
    <row r="22" spans="1:10" ht="24" customHeight="1" x14ac:dyDescent="0.35">
      <c r="A22" s="238"/>
      <c r="B22" s="858"/>
      <c r="C22" s="860"/>
      <c r="D22" s="860"/>
      <c r="E22" s="858"/>
      <c r="F22" s="70" t="s">
        <v>68</v>
      </c>
      <c r="G22" s="48" t="s">
        <v>6</v>
      </c>
      <c r="H22" s="47" t="s">
        <v>115</v>
      </c>
      <c r="I22" s="70" t="s">
        <v>116</v>
      </c>
      <c r="J22" s="238"/>
    </row>
    <row r="23" spans="1:10" ht="26.25" customHeight="1" x14ac:dyDescent="0.35">
      <c r="A23" s="238"/>
      <c r="B23" s="858"/>
      <c r="C23" s="860"/>
      <c r="D23" s="860"/>
      <c r="E23" s="858" t="s">
        <v>117</v>
      </c>
      <c r="F23" s="70" t="s">
        <v>66</v>
      </c>
      <c r="G23" s="48" t="s">
        <v>6</v>
      </c>
      <c r="H23" s="47" t="s">
        <v>118</v>
      </c>
      <c r="I23" s="70" t="s">
        <v>119</v>
      </c>
      <c r="J23" s="238"/>
    </row>
    <row r="24" spans="1:10" ht="24" x14ac:dyDescent="0.35">
      <c r="A24" s="238"/>
      <c r="B24" s="858"/>
      <c r="C24" s="860"/>
      <c r="D24" s="860"/>
      <c r="E24" s="858"/>
      <c r="F24" s="70" t="s">
        <v>120</v>
      </c>
      <c r="G24" s="48" t="s">
        <v>6</v>
      </c>
      <c r="H24" s="47" t="s">
        <v>121</v>
      </c>
      <c r="I24" s="70" t="s">
        <v>122</v>
      </c>
      <c r="J24" s="238"/>
    </row>
    <row r="25" spans="1:10" ht="24" x14ac:dyDescent="0.35">
      <c r="A25" s="238"/>
      <c r="B25" s="858"/>
      <c r="C25" s="860"/>
      <c r="D25" s="860"/>
      <c r="E25" s="859" t="s">
        <v>123</v>
      </c>
      <c r="F25" s="70" t="s">
        <v>66</v>
      </c>
      <c r="G25" s="48" t="s">
        <v>6</v>
      </c>
      <c r="H25" s="47" t="s">
        <v>124</v>
      </c>
      <c r="I25" s="70" t="s">
        <v>125</v>
      </c>
      <c r="J25" s="238"/>
    </row>
    <row r="26" spans="1:10" ht="24" x14ac:dyDescent="0.35">
      <c r="A26" s="238"/>
      <c r="B26" s="858"/>
      <c r="C26" s="860"/>
      <c r="D26" s="860"/>
      <c r="E26" s="859"/>
      <c r="F26" s="70" t="s">
        <v>68</v>
      </c>
      <c r="G26" s="48" t="s">
        <v>6</v>
      </c>
      <c r="H26" s="47" t="s">
        <v>126</v>
      </c>
      <c r="I26" s="70" t="s">
        <v>127</v>
      </c>
      <c r="J26" s="238"/>
    </row>
    <row r="27" spans="1:10" ht="36" x14ac:dyDescent="0.35">
      <c r="A27" s="238"/>
      <c r="B27" s="858"/>
      <c r="C27" s="860"/>
      <c r="D27" s="860"/>
      <c r="E27" s="858" t="s">
        <v>128</v>
      </c>
      <c r="F27" s="70" t="s">
        <v>66</v>
      </c>
      <c r="G27" s="48" t="s">
        <v>6</v>
      </c>
      <c r="H27" s="47" t="s">
        <v>129</v>
      </c>
      <c r="I27" s="70" t="s">
        <v>130</v>
      </c>
      <c r="J27" s="238"/>
    </row>
    <row r="28" spans="1:10" ht="24" x14ac:dyDescent="0.35">
      <c r="A28" s="238"/>
      <c r="B28" s="858"/>
      <c r="C28" s="860"/>
      <c r="D28" s="860"/>
      <c r="E28" s="858"/>
      <c r="F28" s="70" t="s">
        <v>68</v>
      </c>
      <c r="G28" s="48" t="s">
        <v>6</v>
      </c>
      <c r="H28" s="47" t="s">
        <v>131</v>
      </c>
      <c r="I28" s="70" t="s">
        <v>132</v>
      </c>
      <c r="J28" s="238"/>
    </row>
    <row r="29" spans="1:10" s="238" customFormat="1" ht="12" customHeight="1" x14ac:dyDescent="0.35">
      <c r="C29" s="240"/>
      <c r="D29" s="240"/>
      <c r="E29" s="239"/>
      <c r="F29" s="239"/>
      <c r="G29" s="241"/>
      <c r="H29" s="242"/>
      <c r="I29" s="239"/>
    </row>
    <row r="30" spans="1:10" hidden="1" x14ac:dyDescent="0.35">
      <c r="A30" s="238"/>
      <c r="G30" s="46"/>
      <c r="H30" s="56"/>
      <c r="J30" s="238"/>
    </row>
    <row r="31" spans="1:10" hidden="1" x14ac:dyDescent="0.35">
      <c r="A31" s="238"/>
      <c r="G31" s="46"/>
      <c r="H31" s="56"/>
      <c r="J31" s="238"/>
    </row>
    <row r="32" spans="1:10" hidden="1" x14ac:dyDescent="0.35">
      <c r="A32" s="238"/>
      <c r="G32" s="46"/>
      <c r="H32" s="56"/>
      <c r="J32" s="238"/>
    </row>
    <row r="33" spans="1:10" hidden="1" x14ac:dyDescent="0.35">
      <c r="A33" s="238"/>
      <c r="G33" s="46"/>
      <c r="H33" s="56"/>
      <c r="J33" s="238"/>
    </row>
    <row r="34" spans="1:10" hidden="1" x14ac:dyDescent="0.35">
      <c r="A34" s="238"/>
      <c r="G34" s="46"/>
      <c r="H34" s="56"/>
      <c r="J34" s="238"/>
    </row>
    <row r="35" spans="1:10" hidden="1" x14ac:dyDescent="0.35">
      <c r="A35" s="238"/>
      <c r="G35" s="46"/>
      <c r="H35" s="56"/>
      <c r="J35" s="238"/>
    </row>
    <row r="36" spans="1:10" hidden="1" x14ac:dyDescent="0.35">
      <c r="A36" s="238"/>
      <c r="G36" s="46"/>
      <c r="H36" s="56"/>
      <c r="J36" s="238"/>
    </row>
    <row r="37" spans="1:10" hidden="1" x14ac:dyDescent="0.35">
      <c r="A37" s="238"/>
      <c r="G37" s="46"/>
      <c r="H37" s="56"/>
      <c r="J37" s="238"/>
    </row>
    <row r="38" spans="1:10" hidden="1" x14ac:dyDescent="0.35">
      <c r="A38" s="238"/>
      <c r="G38" s="46"/>
      <c r="H38" s="56"/>
      <c r="J38" s="238"/>
    </row>
    <row r="39" spans="1:10" hidden="1" x14ac:dyDescent="0.35">
      <c r="A39" s="238"/>
      <c r="G39" s="46"/>
      <c r="H39" s="56"/>
      <c r="J39" s="238"/>
    </row>
    <row r="40" spans="1:10" hidden="1" x14ac:dyDescent="0.35">
      <c r="A40" s="238"/>
      <c r="G40" s="46"/>
      <c r="H40" s="56"/>
      <c r="J40" s="238"/>
    </row>
    <row r="41" spans="1:10" hidden="1" x14ac:dyDescent="0.35">
      <c r="A41" s="238"/>
      <c r="G41" s="46"/>
      <c r="H41" s="56"/>
      <c r="J41" s="238"/>
    </row>
    <row r="42" spans="1:10" hidden="1" x14ac:dyDescent="0.35">
      <c r="A42" s="238"/>
      <c r="G42" s="46"/>
      <c r="H42" s="56"/>
      <c r="J42" s="238"/>
    </row>
    <row r="43" spans="1:10" hidden="1" x14ac:dyDescent="0.35">
      <c r="A43" s="238"/>
      <c r="G43" s="46"/>
      <c r="H43" s="56"/>
      <c r="J43" s="238"/>
    </row>
    <row r="44" spans="1:10" hidden="1" x14ac:dyDescent="0.35">
      <c r="A44" s="238"/>
      <c r="G44" s="46"/>
      <c r="H44" s="56"/>
      <c r="J44" s="238"/>
    </row>
    <row r="45" spans="1:10" hidden="1" x14ac:dyDescent="0.35">
      <c r="A45" s="238"/>
      <c r="G45" s="46"/>
      <c r="H45" s="56"/>
      <c r="J45" s="238"/>
    </row>
    <row r="46" spans="1:10" hidden="1" x14ac:dyDescent="0.35">
      <c r="A46" s="238"/>
      <c r="G46" s="46"/>
      <c r="H46" s="56"/>
      <c r="J46" s="238"/>
    </row>
    <row r="47" spans="1:10" hidden="1" x14ac:dyDescent="0.35">
      <c r="A47" s="238"/>
      <c r="G47" s="46"/>
      <c r="H47" s="56"/>
      <c r="J47" s="238"/>
    </row>
    <row r="48" spans="1:10" hidden="1" x14ac:dyDescent="0.35">
      <c r="A48" s="238"/>
      <c r="G48" s="46"/>
      <c r="H48" s="56"/>
      <c r="J48" s="238"/>
    </row>
    <row r="49" spans="1:10" hidden="1" x14ac:dyDescent="0.35">
      <c r="A49" s="238"/>
      <c r="G49" s="46"/>
      <c r="H49" s="56"/>
      <c r="J49" s="238"/>
    </row>
    <row r="50" spans="1:10" hidden="1" x14ac:dyDescent="0.35">
      <c r="A50" s="238"/>
      <c r="G50" s="46"/>
      <c r="H50" s="56"/>
      <c r="J50" s="238"/>
    </row>
    <row r="51" spans="1:10" hidden="1" x14ac:dyDescent="0.35">
      <c r="A51" s="238"/>
      <c r="G51" s="46"/>
      <c r="H51" s="56"/>
      <c r="J51" s="238"/>
    </row>
    <row r="52" spans="1:10" hidden="1" x14ac:dyDescent="0.35">
      <c r="A52" s="238"/>
      <c r="G52" s="46"/>
      <c r="H52" s="56"/>
      <c r="J52" s="238"/>
    </row>
    <row r="53" spans="1:10" hidden="1" x14ac:dyDescent="0.35">
      <c r="A53" s="238"/>
      <c r="G53" s="46"/>
      <c r="H53" s="56"/>
      <c r="J53" s="238"/>
    </row>
    <row r="54" spans="1:10" hidden="1" x14ac:dyDescent="0.35">
      <c r="A54" s="238"/>
      <c r="G54" s="46"/>
      <c r="H54" s="56"/>
      <c r="J54" s="238"/>
    </row>
    <row r="55" spans="1:10" hidden="1" x14ac:dyDescent="0.35">
      <c r="A55" s="238"/>
      <c r="G55" s="46"/>
      <c r="H55" s="56"/>
      <c r="J55" s="238"/>
    </row>
    <row r="56" spans="1:10" hidden="1" x14ac:dyDescent="0.35">
      <c r="A56" s="238"/>
      <c r="G56" s="46"/>
      <c r="H56" s="56"/>
      <c r="J56" s="238"/>
    </row>
    <row r="57" spans="1:10" hidden="1" x14ac:dyDescent="0.35">
      <c r="A57" s="238"/>
      <c r="G57" s="46"/>
      <c r="H57" s="56"/>
      <c r="J57" s="238"/>
    </row>
    <row r="58" spans="1:10" hidden="1" x14ac:dyDescent="0.35">
      <c r="A58" s="238"/>
      <c r="G58" s="46"/>
      <c r="H58" s="56"/>
      <c r="J58" s="238"/>
    </row>
    <row r="59" spans="1:10" hidden="1" x14ac:dyDescent="0.35">
      <c r="A59" s="238"/>
      <c r="G59" s="46"/>
      <c r="H59" s="56"/>
      <c r="J59" s="238"/>
    </row>
    <row r="60" spans="1:10" hidden="1" x14ac:dyDescent="0.35">
      <c r="A60" s="238"/>
      <c r="G60" s="46"/>
      <c r="H60" s="56"/>
      <c r="J60" s="238"/>
    </row>
    <row r="61" spans="1:10" hidden="1" x14ac:dyDescent="0.35">
      <c r="A61" s="238"/>
      <c r="G61" s="46"/>
      <c r="H61" s="56"/>
      <c r="J61" s="238"/>
    </row>
    <row r="62" spans="1:10" hidden="1" x14ac:dyDescent="0.35">
      <c r="A62" s="238"/>
      <c r="G62" s="46"/>
      <c r="H62" s="56"/>
      <c r="J62" s="238"/>
    </row>
    <row r="63" spans="1:10" hidden="1" x14ac:dyDescent="0.35">
      <c r="A63" s="238"/>
      <c r="G63" s="46"/>
      <c r="H63" s="56"/>
      <c r="J63" s="238"/>
    </row>
    <row r="64" spans="1:10" hidden="1" x14ac:dyDescent="0.35">
      <c r="A64" s="238"/>
      <c r="G64" s="46"/>
      <c r="H64" s="56"/>
      <c r="J64" s="238"/>
    </row>
    <row r="65" spans="1:10" hidden="1" x14ac:dyDescent="0.35">
      <c r="A65" s="238"/>
      <c r="G65" s="46"/>
      <c r="H65" s="56"/>
      <c r="J65" s="238"/>
    </row>
    <row r="66" spans="1:10" hidden="1" x14ac:dyDescent="0.35">
      <c r="A66" s="238"/>
      <c r="G66" s="46"/>
      <c r="H66" s="56"/>
      <c r="J66" s="238"/>
    </row>
    <row r="67" spans="1:10" hidden="1" x14ac:dyDescent="0.35">
      <c r="A67" s="238"/>
      <c r="G67" s="46"/>
      <c r="H67" s="56"/>
      <c r="J67" s="238"/>
    </row>
    <row r="68" spans="1:10" hidden="1" x14ac:dyDescent="0.35">
      <c r="A68" s="238"/>
      <c r="G68" s="46"/>
      <c r="H68" s="56"/>
      <c r="J68" s="238"/>
    </row>
    <row r="69" spans="1:10" hidden="1" x14ac:dyDescent="0.35">
      <c r="A69" s="238"/>
      <c r="G69" s="46"/>
      <c r="H69" s="56"/>
      <c r="J69" s="238"/>
    </row>
    <row r="70" spans="1:10" hidden="1" x14ac:dyDescent="0.35">
      <c r="A70" s="238"/>
      <c r="G70" s="46"/>
      <c r="H70" s="56"/>
      <c r="J70" s="238"/>
    </row>
    <row r="71" spans="1:10" hidden="1" x14ac:dyDescent="0.35">
      <c r="A71" s="238"/>
      <c r="G71" s="46"/>
      <c r="H71" s="56"/>
      <c r="J71" s="238"/>
    </row>
    <row r="72" spans="1:10" hidden="1" x14ac:dyDescent="0.35">
      <c r="A72" s="238"/>
      <c r="G72" s="46"/>
      <c r="H72" s="56"/>
      <c r="J72" s="238"/>
    </row>
    <row r="73" spans="1:10" hidden="1" x14ac:dyDescent="0.35">
      <c r="A73" s="238"/>
      <c r="G73" s="46"/>
      <c r="H73" s="56"/>
      <c r="J73" s="238"/>
    </row>
    <row r="74" spans="1:10" hidden="1" x14ac:dyDescent="0.35">
      <c r="A74" s="238"/>
      <c r="G74" s="46"/>
      <c r="H74" s="56"/>
      <c r="J74" s="238"/>
    </row>
    <row r="75" spans="1:10" hidden="1" x14ac:dyDescent="0.35">
      <c r="A75" s="238"/>
      <c r="G75" s="46"/>
      <c r="H75" s="56"/>
      <c r="J75" s="238"/>
    </row>
    <row r="76" spans="1:10" hidden="1" x14ac:dyDescent="0.35">
      <c r="A76" s="238"/>
      <c r="G76" s="46"/>
      <c r="H76" s="56"/>
      <c r="J76" s="238"/>
    </row>
    <row r="77" spans="1:10" hidden="1" x14ac:dyDescent="0.35">
      <c r="A77" s="238"/>
      <c r="G77" s="46"/>
      <c r="H77" s="56"/>
      <c r="J77" s="238"/>
    </row>
    <row r="78" spans="1:10" hidden="1" x14ac:dyDescent="0.35">
      <c r="A78" s="238"/>
      <c r="G78" s="46"/>
      <c r="H78" s="56"/>
      <c r="J78" s="238"/>
    </row>
    <row r="79" spans="1:10" hidden="1" x14ac:dyDescent="0.35">
      <c r="A79" s="238"/>
      <c r="G79" s="46"/>
      <c r="H79" s="56"/>
      <c r="J79" s="238"/>
    </row>
    <row r="80" spans="1:10" hidden="1" x14ac:dyDescent="0.35">
      <c r="A80" s="238"/>
      <c r="G80" s="46"/>
      <c r="H80" s="56"/>
      <c r="J80" s="238"/>
    </row>
    <row r="81" spans="1:10" hidden="1" x14ac:dyDescent="0.35">
      <c r="A81" s="238"/>
      <c r="G81" s="46"/>
      <c r="H81" s="56"/>
      <c r="J81" s="238"/>
    </row>
    <row r="82" spans="1:10" hidden="1" x14ac:dyDescent="0.35">
      <c r="A82" s="238"/>
      <c r="G82" s="46"/>
      <c r="H82" s="56"/>
      <c r="J82" s="238"/>
    </row>
    <row r="83" spans="1:10" hidden="1" x14ac:dyDescent="0.35">
      <c r="A83" s="238"/>
      <c r="G83" s="46"/>
      <c r="H83" s="56"/>
      <c r="J83" s="238"/>
    </row>
    <row r="84" spans="1:10" hidden="1" x14ac:dyDescent="0.35">
      <c r="A84" s="238"/>
      <c r="G84" s="46"/>
      <c r="H84" s="56"/>
      <c r="J84" s="238"/>
    </row>
    <row r="85" spans="1:10" hidden="1" x14ac:dyDescent="0.35">
      <c r="A85" s="238"/>
      <c r="G85" s="46"/>
      <c r="H85" s="56"/>
      <c r="J85" s="238"/>
    </row>
    <row r="86" spans="1:10" hidden="1" x14ac:dyDescent="0.35">
      <c r="A86" s="238"/>
      <c r="G86" s="46"/>
      <c r="H86" s="56"/>
      <c r="J86" s="238"/>
    </row>
    <row r="87" spans="1:10" hidden="1" x14ac:dyDescent="0.35">
      <c r="A87" s="238"/>
      <c r="G87" s="46"/>
      <c r="H87" s="56"/>
      <c r="J87" s="238"/>
    </row>
    <row r="88" spans="1:10" hidden="1" x14ac:dyDescent="0.35">
      <c r="A88" s="238"/>
      <c r="G88" s="46"/>
      <c r="H88" s="56"/>
      <c r="J88" s="238"/>
    </row>
    <row r="89" spans="1:10" hidden="1" x14ac:dyDescent="0.35">
      <c r="A89" s="238"/>
      <c r="G89" s="46"/>
      <c r="H89" s="56"/>
      <c r="J89" s="238"/>
    </row>
    <row r="90" spans="1:10" hidden="1" x14ac:dyDescent="0.35">
      <c r="A90" s="238"/>
      <c r="G90" s="46"/>
      <c r="H90" s="56"/>
      <c r="J90" s="238"/>
    </row>
    <row r="91" spans="1:10" hidden="1" x14ac:dyDescent="0.35">
      <c r="A91" s="238"/>
      <c r="G91" s="46"/>
      <c r="H91" s="56"/>
      <c r="J91" s="238"/>
    </row>
    <row r="92" spans="1:10" hidden="1" x14ac:dyDescent="0.35">
      <c r="A92" s="238"/>
      <c r="G92" s="46"/>
      <c r="H92" s="56"/>
      <c r="J92" s="238"/>
    </row>
    <row r="93" spans="1:10" hidden="1" x14ac:dyDescent="0.35">
      <c r="A93" s="238"/>
      <c r="G93" s="46"/>
      <c r="H93" s="56"/>
      <c r="J93" s="238"/>
    </row>
    <row r="94" spans="1:10" hidden="1" x14ac:dyDescent="0.35">
      <c r="A94" s="238"/>
      <c r="G94" s="46"/>
      <c r="H94" s="56"/>
      <c r="J94" s="238"/>
    </row>
    <row r="95" spans="1:10" hidden="1" x14ac:dyDescent="0.35">
      <c r="A95" s="238"/>
      <c r="G95" s="46"/>
      <c r="H95" s="56"/>
      <c r="J95" s="238"/>
    </row>
    <row r="96" spans="1:10" hidden="1" x14ac:dyDescent="0.35">
      <c r="A96" s="238"/>
      <c r="G96" s="46"/>
      <c r="H96" s="56"/>
      <c r="J96" s="238"/>
    </row>
    <row r="97" spans="1:10" hidden="1" x14ac:dyDescent="0.35">
      <c r="A97" s="238"/>
      <c r="G97" s="46"/>
      <c r="H97" s="56"/>
      <c r="J97" s="238"/>
    </row>
    <row r="98" spans="1:10" hidden="1" x14ac:dyDescent="0.35">
      <c r="A98" s="238"/>
      <c r="G98" s="46"/>
      <c r="H98" s="56"/>
      <c r="J98" s="238"/>
    </row>
    <row r="99" spans="1:10" hidden="1" x14ac:dyDescent="0.35">
      <c r="A99" s="238"/>
      <c r="G99" s="46"/>
      <c r="H99" s="56"/>
      <c r="J99" s="238"/>
    </row>
    <row r="100" spans="1:10" hidden="1" x14ac:dyDescent="0.35">
      <c r="A100" s="238"/>
      <c r="G100" s="46"/>
      <c r="H100" s="56"/>
      <c r="J100" s="238"/>
    </row>
    <row r="101" spans="1:10" hidden="1" x14ac:dyDescent="0.35">
      <c r="A101" s="238"/>
      <c r="G101" s="46"/>
      <c r="H101" s="56"/>
      <c r="J101" s="238"/>
    </row>
    <row r="102" spans="1:10" hidden="1" x14ac:dyDescent="0.35">
      <c r="A102" s="238"/>
      <c r="G102" s="46"/>
      <c r="H102" s="56"/>
      <c r="J102" s="238"/>
    </row>
    <row r="103" spans="1:10" hidden="1" x14ac:dyDescent="0.35">
      <c r="A103" s="238"/>
      <c r="G103" s="46"/>
      <c r="H103" s="56"/>
      <c r="J103" s="238"/>
    </row>
    <row r="104" spans="1:10" hidden="1" x14ac:dyDescent="0.35">
      <c r="A104" s="238"/>
      <c r="G104" s="46"/>
      <c r="H104" s="56"/>
      <c r="J104" s="238"/>
    </row>
    <row r="105" spans="1:10" hidden="1" x14ac:dyDescent="0.35">
      <c r="A105" s="238"/>
      <c r="G105" s="46"/>
      <c r="H105" s="56"/>
      <c r="J105" s="238"/>
    </row>
    <row r="106" spans="1:10" hidden="1" x14ac:dyDescent="0.35">
      <c r="A106" s="238"/>
      <c r="G106" s="46"/>
      <c r="H106" s="56"/>
      <c r="J106" s="238"/>
    </row>
    <row r="107" spans="1:10" hidden="1" x14ac:dyDescent="0.35">
      <c r="A107" s="238"/>
      <c r="G107" s="46"/>
      <c r="H107" s="56"/>
      <c r="J107" s="238"/>
    </row>
    <row r="108" spans="1:10" hidden="1" x14ac:dyDescent="0.35">
      <c r="A108" s="238"/>
      <c r="G108" s="46"/>
      <c r="H108" s="56"/>
      <c r="J108" s="238"/>
    </row>
    <row r="109" spans="1:10" hidden="1" x14ac:dyDescent="0.35">
      <c r="A109" s="238"/>
      <c r="G109" s="46"/>
      <c r="H109" s="56"/>
      <c r="J109" s="238"/>
    </row>
    <row r="110" spans="1:10" hidden="1" x14ac:dyDescent="0.35">
      <c r="A110" s="238"/>
      <c r="G110" s="46"/>
      <c r="H110" s="56"/>
      <c r="J110" s="238"/>
    </row>
    <row r="111" spans="1:10" hidden="1" x14ac:dyDescent="0.35">
      <c r="A111" s="238"/>
      <c r="G111" s="46"/>
      <c r="H111" s="56"/>
      <c r="J111" s="238"/>
    </row>
    <row r="112" spans="1:10" hidden="1" x14ac:dyDescent="0.35">
      <c r="A112" s="238"/>
      <c r="G112" s="46"/>
      <c r="H112" s="56"/>
      <c r="J112" s="238"/>
    </row>
    <row r="113" spans="1:10" hidden="1" x14ac:dyDescent="0.35">
      <c r="A113" s="238"/>
      <c r="G113" s="46"/>
      <c r="H113" s="56"/>
      <c r="J113" s="238"/>
    </row>
    <row r="114" spans="1:10" hidden="1" x14ac:dyDescent="0.35">
      <c r="A114" s="238"/>
      <c r="G114" s="46"/>
      <c r="H114" s="56"/>
      <c r="J114" s="238"/>
    </row>
    <row r="115" spans="1:10" hidden="1" x14ac:dyDescent="0.35">
      <c r="A115" s="238"/>
      <c r="G115" s="46"/>
      <c r="H115" s="56"/>
      <c r="J115" s="238"/>
    </row>
    <row r="116" spans="1:10" hidden="1" x14ac:dyDescent="0.35">
      <c r="A116" s="238"/>
      <c r="G116" s="46"/>
      <c r="H116" s="56"/>
      <c r="J116" s="238"/>
    </row>
    <row r="117" spans="1:10" hidden="1" x14ac:dyDescent="0.35">
      <c r="A117" s="238"/>
      <c r="G117" s="46"/>
      <c r="H117" s="56"/>
      <c r="J117" s="238"/>
    </row>
    <row r="118" spans="1:10" hidden="1" x14ac:dyDescent="0.35">
      <c r="A118" s="238"/>
      <c r="G118" s="46"/>
      <c r="H118" s="56"/>
      <c r="J118" s="238"/>
    </row>
    <row r="119" spans="1:10" hidden="1" x14ac:dyDescent="0.35">
      <c r="A119" s="238"/>
      <c r="G119" s="46"/>
      <c r="H119" s="56"/>
      <c r="J119" s="238"/>
    </row>
    <row r="120" spans="1:10" hidden="1" x14ac:dyDescent="0.35">
      <c r="A120" s="238"/>
      <c r="G120" s="46"/>
      <c r="H120" s="56"/>
      <c r="J120" s="238"/>
    </row>
    <row r="121" spans="1:10" hidden="1" x14ac:dyDescent="0.35">
      <c r="A121" s="238"/>
      <c r="G121" s="46"/>
      <c r="H121" s="56"/>
      <c r="J121" s="238"/>
    </row>
    <row r="122" spans="1:10" hidden="1" x14ac:dyDescent="0.35">
      <c r="A122" s="238"/>
      <c r="G122" s="46"/>
      <c r="H122" s="56"/>
      <c r="J122" s="238"/>
    </row>
    <row r="123" spans="1:10" hidden="1" x14ac:dyDescent="0.35">
      <c r="A123" s="238"/>
      <c r="G123" s="46"/>
      <c r="H123" s="56"/>
      <c r="J123" s="238"/>
    </row>
    <row r="124" spans="1:10" hidden="1" x14ac:dyDescent="0.35">
      <c r="A124" s="238"/>
      <c r="G124" s="46"/>
      <c r="H124" s="56"/>
      <c r="J124" s="238"/>
    </row>
    <row r="125" spans="1:10" hidden="1" x14ac:dyDescent="0.35">
      <c r="A125" s="238"/>
      <c r="G125" s="46"/>
      <c r="H125" s="56"/>
      <c r="J125" s="238"/>
    </row>
    <row r="126" spans="1:10" hidden="1" x14ac:dyDescent="0.35">
      <c r="A126" s="238"/>
      <c r="G126" s="46"/>
      <c r="H126" s="56"/>
      <c r="J126" s="238"/>
    </row>
    <row r="127" spans="1:10" hidden="1" x14ac:dyDescent="0.35">
      <c r="A127" s="238"/>
      <c r="G127" s="46"/>
      <c r="H127" s="56"/>
      <c r="J127" s="238"/>
    </row>
    <row r="128" spans="1:10" hidden="1" x14ac:dyDescent="0.35">
      <c r="A128" s="238"/>
      <c r="G128" s="46"/>
      <c r="H128" s="56"/>
      <c r="J128" s="238"/>
    </row>
    <row r="129" spans="1:10" hidden="1" x14ac:dyDescent="0.35">
      <c r="A129" s="238"/>
      <c r="G129" s="46"/>
      <c r="H129" s="56"/>
      <c r="J129" s="238"/>
    </row>
    <row r="130" spans="1:10" hidden="1" x14ac:dyDescent="0.35">
      <c r="A130" s="238"/>
      <c r="G130" s="46"/>
      <c r="H130" s="56"/>
      <c r="J130" s="238"/>
    </row>
    <row r="131" spans="1:10" hidden="1" x14ac:dyDescent="0.35">
      <c r="A131" s="238"/>
      <c r="G131" s="46"/>
      <c r="H131" s="56"/>
      <c r="J131" s="238"/>
    </row>
    <row r="132" spans="1:10" hidden="1" x14ac:dyDescent="0.35">
      <c r="A132" s="238"/>
      <c r="G132" s="46"/>
      <c r="H132" s="56"/>
      <c r="J132" s="238"/>
    </row>
    <row r="133" spans="1:10" hidden="1" x14ac:dyDescent="0.35">
      <c r="A133" s="238"/>
      <c r="G133" s="46"/>
      <c r="H133" s="56"/>
      <c r="J133" s="238"/>
    </row>
    <row r="134" spans="1:10" hidden="1" x14ac:dyDescent="0.35">
      <c r="A134" s="238"/>
      <c r="G134" s="46"/>
      <c r="H134" s="56"/>
      <c r="J134" s="238"/>
    </row>
    <row r="135" spans="1:10" hidden="1" x14ac:dyDescent="0.35">
      <c r="A135" s="238"/>
      <c r="G135" s="46"/>
      <c r="H135" s="56"/>
      <c r="J135" s="238"/>
    </row>
    <row r="136" spans="1:10" hidden="1" x14ac:dyDescent="0.35">
      <c r="A136" s="238"/>
      <c r="G136" s="46"/>
      <c r="H136" s="56"/>
      <c r="J136" s="238"/>
    </row>
    <row r="137" spans="1:10" hidden="1" x14ac:dyDescent="0.35">
      <c r="A137" s="238"/>
      <c r="G137" s="46"/>
      <c r="H137" s="56"/>
      <c r="J137" s="238"/>
    </row>
    <row r="138" spans="1:10" hidden="1" x14ac:dyDescent="0.35">
      <c r="A138" s="238"/>
      <c r="G138" s="46"/>
      <c r="H138" s="56"/>
      <c r="J138" s="238"/>
    </row>
    <row r="139" spans="1:10" hidden="1" x14ac:dyDescent="0.35">
      <c r="A139" s="238"/>
      <c r="G139" s="46"/>
      <c r="H139" s="56"/>
      <c r="J139" s="238"/>
    </row>
    <row r="140" spans="1:10" hidden="1" x14ac:dyDescent="0.35">
      <c r="A140" s="238"/>
      <c r="G140" s="46"/>
      <c r="H140" s="56"/>
      <c r="J140" s="238"/>
    </row>
    <row r="141" spans="1:10" hidden="1" x14ac:dyDescent="0.35">
      <c r="A141" s="238"/>
      <c r="G141" s="46"/>
      <c r="H141" s="56"/>
      <c r="J141" s="238"/>
    </row>
    <row r="142" spans="1:10" hidden="1" x14ac:dyDescent="0.35">
      <c r="A142" s="238"/>
      <c r="G142" s="46"/>
      <c r="H142" s="56"/>
      <c r="J142" s="238"/>
    </row>
    <row r="143" spans="1:10" hidden="1" x14ac:dyDescent="0.35">
      <c r="A143" s="238"/>
      <c r="G143" s="46"/>
      <c r="H143" s="56"/>
      <c r="J143" s="238"/>
    </row>
    <row r="144" spans="1:10" hidden="1" x14ac:dyDescent="0.35">
      <c r="A144" s="238"/>
      <c r="G144" s="46"/>
      <c r="H144" s="56"/>
      <c r="J144" s="238"/>
    </row>
    <row r="145" spans="1:10" hidden="1" x14ac:dyDescent="0.35">
      <c r="A145" s="238"/>
      <c r="G145" s="46"/>
      <c r="H145" s="56"/>
      <c r="J145" s="238"/>
    </row>
    <row r="146" spans="1:10" hidden="1" x14ac:dyDescent="0.35">
      <c r="A146" s="238"/>
      <c r="G146" s="46"/>
      <c r="H146" s="56"/>
      <c r="J146" s="238"/>
    </row>
    <row r="147" spans="1:10" hidden="1" x14ac:dyDescent="0.35">
      <c r="A147" s="238"/>
      <c r="G147" s="46"/>
      <c r="H147" s="56"/>
      <c r="J147" s="238"/>
    </row>
    <row r="148" spans="1:10" hidden="1" x14ac:dyDescent="0.35">
      <c r="A148" s="238"/>
      <c r="G148" s="46"/>
      <c r="H148" s="56"/>
      <c r="J148" s="238"/>
    </row>
    <row r="149" spans="1:10" hidden="1" x14ac:dyDescent="0.35">
      <c r="A149" s="238"/>
      <c r="G149" s="46"/>
      <c r="H149" s="56"/>
      <c r="J149" s="238"/>
    </row>
    <row r="150" spans="1:10" hidden="1" x14ac:dyDescent="0.35">
      <c r="A150" s="238"/>
      <c r="G150" s="46"/>
      <c r="H150" s="56"/>
      <c r="J150" s="238"/>
    </row>
    <row r="151" spans="1:10" hidden="1" x14ac:dyDescent="0.35">
      <c r="A151" s="238"/>
      <c r="G151" s="46"/>
      <c r="H151" s="56"/>
      <c r="J151" s="238"/>
    </row>
    <row r="152" spans="1:10" hidden="1" x14ac:dyDescent="0.35">
      <c r="A152" s="238"/>
      <c r="G152" s="46"/>
      <c r="H152" s="56"/>
      <c r="J152" s="238"/>
    </row>
    <row r="153" spans="1:10" hidden="1" x14ac:dyDescent="0.35">
      <c r="A153" s="238"/>
      <c r="G153" s="46"/>
      <c r="H153" s="56"/>
      <c r="J153" s="238"/>
    </row>
    <row r="154" spans="1:10" hidden="1" x14ac:dyDescent="0.35">
      <c r="A154" s="238"/>
      <c r="G154" s="46"/>
      <c r="H154" s="56"/>
      <c r="J154" s="238"/>
    </row>
    <row r="155" spans="1:10" hidden="1" x14ac:dyDescent="0.35">
      <c r="A155" s="238"/>
      <c r="G155" s="46"/>
      <c r="H155" s="56"/>
      <c r="J155" s="238"/>
    </row>
    <row r="156" spans="1:10" hidden="1" x14ac:dyDescent="0.35">
      <c r="A156" s="238"/>
      <c r="G156" s="46"/>
      <c r="H156" s="56"/>
      <c r="J156" s="238"/>
    </row>
    <row r="157" spans="1:10" hidden="1" x14ac:dyDescent="0.35">
      <c r="A157" s="238"/>
      <c r="G157" s="46"/>
      <c r="H157" s="56"/>
      <c r="J157" s="238"/>
    </row>
    <row r="158" spans="1:10" hidden="1" x14ac:dyDescent="0.35">
      <c r="A158" s="238"/>
      <c r="G158" s="46"/>
      <c r="H158" s="56"/>
      <c r="J158" s="238"/>
    </row>
    <row r="159" spans="1:10" hidden="1" x14ac:dyDescent="0.35">
      <c r="A159" s="238"/>
      <c r="G159" s="46"/>
      <c r="H159" s="56"/>
      <c r="J159" s="238"/>
    </row>
    <row r="160" spans="1:10" hidden="1" x14ac:dyDescent="0.35">
      <c r="A160" s="238"/>
      <c r="G160" s="46"/>
      <c r="J160" s="238"/>
    </row>
    <row r="161" spans="1:10" hidden="1" x14ac:dyDescent="0.35">
      <c r="A161" s="238"/>
      <c r="G161" s="46"/>
      <c r="J161" s="238"/>
    </row>
    <row r="162" spans="1:10" hidden="1" x14ac:dyDescent="0.35">
      <c r="A162" s="238"/>
      <c r="G162" s="46"/>
      <c r="J162" s="238"/>
    </row>
    <row r="163" spans="1:10" hidden="1" x14ac:dyDescent="0.35">
      <c r="A163" s="238"/>
      <c r="G163" s="46"/>
      <c r="J163" s="238"/>
    </row>
    <row r="164" spans="1:10" hidden="1" x14ac:dyDescent="0.35">
      <c r="A164" s="238"/>
      <c r="G164" s="46"/>
      <c r="J164" s="238"/>
    </row>
    <row r="165" spans="1:10" hidden="1" x14ac:dyDescent="0.35">
      <c r="A165" s="238"/>
      <c r="G165" s="46"/>
      <c r="J165" s="238"/>
    </row>
    <row r="166" spans="1:10" hidden="1" x14ac:dyDescent="0.35">
      <c r="A166" s="238"/>
      <c r="G166" s="46"/>
      <c r="J166" s="238"/>
    </row>
    <row r="167" spans="1:10" hidden="1" x14ac:dyDescent="0.35">
      <c r="A167" s="238"/>
      <c r="G167" s="46"/>
      <c r="J167" s="238"/>
    </row>
    <row r="168" spans="1:10" hidden="1" x14ac:dyDescent="0.35">
      <c r="A168" s="238"/>
      <c r="G168" s="46"/>
      <c r="J168" s="238"/>
    </row>
    <row r="169" spans="1:10" hidden="1" x14ac:dyDescent="0.35">
      <c r="A169" s="238"/>
      <c r="G169" s="46"/>
      <c r="J169" s="238"/>
    </row>
    <row r="170" spans="1:10" hidden="1" x14ac:dyDescent="0.35">
      <c r="A170" s="238"/>
      <c r="G170" s="46"/>
      <c r="J170" s="238"/>
    </row>
    <row r="171" spans="1:10" hidden="1" x14ac:dyDescent="0.35">
      <c r="A171" s="238"/>
      <c r="G171" s="46"/>
      <c r="J171" s="238"/>
    </row>
    <row r="172" spans="1:10" hidden="1" x14ac:dyDescent="0.35">
      <c r="A172" s="238"/>
      <c r="G172" s="46"/>
      <c r="J172" s="238"/>
    </row>
    <row r="173" spans="1:10" hidden="1" x14ac:dyDescent="0.35">
      <c r="A173" s="238"/>
      <c r="G173" s="46"/>
      <c r="J173" s="238"/>
    </row>
    <row r="174" spans="1:10" hidden="1" x14ac:dyDescent="0.35">
      <c r="A174" s="238"/>
      <c r="G174" s="46"/>
      <c r="J174" s="238"/>
    </row>
    <row r="175" spans="1:10" hidden="1" x14ac:dyDescent="0.35">
      <c r="A175" s="238"/>
      <c r="G175" s="46"/>
      <c r="J175" s="238"/>
    </row>
    <row r="176" spans="1:10" hidden="1" x14ac:dyDescent="0.35">
      <c r="A176" s="238"/>
      <c r="G176" s="46"/>
      <c r="J176" s="238"/>
    </row>
    <row r="177" spans="1:10" hidden="1" x14ac:dyDescent="0.35">
      <c r="A177" s="238"/>
      <c r="G177" s="46"/>
      <c r="J177" s="238"/>
    </row>
    <row r="178" spans="1:10" hidden="1" x14ac:dyDescent="0.35">
      <c r="A178" s="238"/>
      <c r="G178" s="46"/>
      <c r="J178" s="238"/>
    </row>
    <row r="179" spans="1:10" hidden="1" x14ac:dyDescent="0.35">
      <c r="A179" s="238"/>
      <c r="G179" s="46"/>
      <c r="J179" s="238"/>
    </row>
    <row r="180" spans="1:10" hidden="1" x14ac:dyDescent="0.35">
      <c r="A180" s="238"/>
      <c r="G180" s="46"/>
      <c r="J180" s="238"/>
    </row>
    <row r="181" spans="1:10" hidden="1" x14ac:dyDescent="0.35">
      <c r="A181" s="238"/>
      <c r="G181" s="46"/>
      <c r="J181" s="238"/>
    </row>
    <row r="182" spans="1:10" hidden="1" x14ac:dyDescent="0.35">
      <c r="A182" s="238"/>
      <c r="G182" s="46"/>
      <c r="J182" s="238"/>
    </row>
    <row r="183" spans="1:10" hidden="1" x14ac:dyDescent="0.35">
      <c r="A183" s="238"/>
      <c r="G183" s="46"/>
      <c r="J183" s="238"/>
    </row>
    <row r="184" spans="1:10" hidden="1" x14ac:dyDescent="0.35">
      <c r="A184" s="238"/>
      <c r="G184" s="46"/>
      <c r="J184" s="238"/>
    </row>
    <row r="185" spans="1:10" hidden="1" x14ac:dyDescent="0.35">
      <c r="A185" s="238"/>
      <c r="G185" s="46"/>
      <c r="J185" s="238"/>
    </row>
    <row r="186" spans="1:10" hidden="1" x14ac:dyDescent="0.35">
      <c r="A186" s="238"/>
      <c r="G186" s="46"/>
      <c r="J186" s="238"/>
    </row>
    <row r="187" spans="1:10" hidden="1" x14ac:dyDescent="0.35">
      <c r="A187" s="238"/>
      <c r="G187" s="46"/>
      <c r="J187" s="238"/>
    </row>
    <row r="188" spans="1:10" hidden="1" x14ac:dyDescent="0.35">
      <c r="A188" s="238"/>
      <c r="G188" s="46"/>
      <c r="J188" s="238"/>
    </row>
    <row r="189" spans="1:10" hidden="1" x14ac:dyDescent="0.35">
      <c r="A189" s="238"/>
      <c r="G189" s="46"/>
      <c r="J189" s="238"/>
    </row>
    <row r="190" spans="1:10" hidden="1" x14ac:dyDescent="0.35">
      <c r="A190" s="238"/>
      <c r="G190" s="46"/>
      <c r="J190" s="238"/>
    </row>
    <row r="191" spans="1:10" hidden="1" x14ac:dyDescent="0.35">
      <c r="A191" s="238"/>
      <c r="G191" s="46"/>
      <c r="J191" s="238"/>
    </row>
    <row r="192" spans="1:10" hidden="1" x14ac:dyDescent="0.35">
      <c r="A192" s="238"/>
      <c r="G192" s="46"/>
      <c r="J192" s="238"/>
    </row>
    <row r="193" spans="1:10" hidden="1" x14ac:dyDescent="0.35">
      <c r="A193" s="238"/>
      <c r="G193" s="46"/>
      <c r="J193" s="238"/>
    </row>
    <row r="194" spans="1:10" hidden="1" x14ac:dyDescent="0.35">
      <c r="A194" s="238"/>
      <c r="G194" s="46"/>
      <c r="J194" s="238"/>
    </row>
    <row r="195" spans="1:10" hidden="1" x14ac:dyDescent="0.35">
      <c r="A195" s="238"/>
      <c r="G195" s="46"/>
      <c r="J195" s="238"/>
    </row>
    <row r="196" spans="1:10" hidden="1" x14ac:dyDescent="0.35">
      <c r="A196" s="238"/>
      <c r="G196" s="46"/>
      <c r="J196" s="238"/>
    </row>
    <row r="197" spans="1:10" hidden="1" x14ac:dyDescent="0.35">
      <c r="A197" s="238"/>
      <c r="G197" s="46"/>
      <c r="J197" s="238"/>
    </row>
    <row r="198" spans="1:10" hidden="1" x14ac:dyDescent="0.35">
      <c r="A198" s="238"/>
      <c r="G198" s="46"/>
      <c r="J198" s="238"/>
    </row>
    <row r="199" spans="1:10" hidden="1" x14ac:dyDescent="0.35">
      <c r="A199" s="238"/>
      <c r="G199" s="46"/>
      <c r="J199" s="238"/>
    </row>
    <row r="200" spans="1:10" hidden="1" x14ac:dyDescent="0.35">
      <c r="A200" s="238"/>
      <c r="G200" s="46"/>
      <c r="J200" s="238"/>
    </row>
    <row r="201" spans="1:10" hidden="1" x14ac:dyDescent="0.35">
      <c r="A201" s="238"/>
      <c r="G201" s="46"/>
      <c r="J201" s="238"/>
    </row>
    <row r="202" spans="1:10" hidden="1" x14ac:dyDescent="0.35">
      <c r="A202" s="238"/>
      <c r="G202" s="46"/>
      <c r="J202" s="238"/>
    </row>
    <row r="203" spans="1:10" hidden="1" x14ac:dyDescent="0.35">
      <c r="A203" s="238"/>
      <c r="G203" s="46"/>
      <c r="J203" s="238"/>
    </row>
    <row r="204" spans="1:10" hidden="1" x14ac:dyDescent="0.35">
      <c r="A204" s="238"/>
      <c r="G204" s="46"/>
      <c r="J204" s="238"/>
    </row>
    <row r="205" spans="1:10" hidden="1" x14ac:dyDescent="0.35">
      <c r="A205" s="238"/>
      <c r="G205" s="46"/>
      <c r="J205" s="238"/>
    </row>
    <row r="206" spans="1:10" hidden="1" x14ac:dyDescent="0.35">
      <c r="A206" s="238"/>
      <c r="G206" s="46"/>
      <c r="J206" s="238"/>
    </row>
    <row r="207" spans="1:10" hidden="1" x14ac:dyDescent="0.35">
      <c r="A207" s="238"/>
      <c r="G207" s="46"/>
      <c r="J207" s="238"/>
    </row>
    <row r="208" spans="1:10" hidden="1" x14ac:dyDescent="0.35">
      <c r="A208" s="238"/>
      <c r="G208" s="46"/>
      <c r="J208" s="238"/>
    </row>
    <row r="209" spans="1:10" hidden="1" x14ac:dyDescent="0.35">
      <c r="A209" s="238"/>
      <c r="G209" s="46"/>
      <c r="J209" s="238"/>
    </row>
    <row r="210" spans="1:10" hidden="1" x14ac:dyDescent="0.35">
      <c r="A210" s="238"/>
      <c r="G210" s="46"/>
      <c r="J210" s="238"/>
    </row>
    <row r="211" spans="1:10" hidden="1" x14ac:dyDescent="0.35">
      <c r="A211" s="238"/>
      <c r="G211" s="46"/>
      <c r="J211" s="238"/>
    </row>
    <row r="212" spans="1:10" hidden="1" x14ac:dyDescent="0.35">
      <c r="A212" s="238"/>
      <c r="G212" s="46"/>
      <c r="J212" s="238"/>
    </row>
    <row r="213" spans="1:10" hidden="1" x14ac:dyDescent="0.35">
      <c r="A213" s="238"/>
      <c r="G213" s="46"/>
      <c r="J213" s="238"/>
    </row>
    <row r="214" spans="1:10" hidden="1" x14ac:dyDescent="0.35">
      <c r="A214" s="238"/>
      <c r="G214" s="46"/>
      <c r="J214" s="238"/>
    </row>
    <row r="215" spans="1:10" hidden="1" x14ac:dyDescent="0.35">
      <c r="A215" s="238"/>
      <c r="G215" s="46"/>
      <c r="J215" s="238"/>
    </row>
    <row r="216" spans="1:10" hidden="1" x14ac:dyDescent="0.35">
      <c r="A216" s="238"/>
      <c r="G216" s="46"/>
      <c r="J216" s="238"/>
    </row>
    <row r="217" spans="1:10" hidden="1" x14ac:dyDescent="0.35">
      <c r="A217" s="238"/>
      <c r="G217" s="46"/>
      <c r="J217" s="238"/>
    </row>
    <row r="218" spans="1:10" hidden="1" x14ac:dyDescent="0.35">
      <c r="A218" s="238"/>
      <c r="G218" s="46"/>
      <c r="J218" s="238"/>
    </row>
    <row r="219" spans="1:10" hidden="1" x14ac:dyDescent="0.35">
      <c r="A219" s="238"/>
      <c r="G219" s="46"/>
      <c r="J219" s="238"/>
    </row>
    <row r="220" spans="1:10" hidden="1" x14ac:dyDescent="0.35">
      <c r="A220" s="238"/>
      <c r="G220" s="46"/>
      <c r="J220" s="238"/>
    </row>
    <row r="221" spans="1:10" hidden="1" x14ac:dyDescent="0.35">
      <c r="A221" s="238"/>
      <c r="G221" s="46"/>
      <c r="J221" s="238"/>
    </row>
    <row r="222" spans="1:10" hidden="1" x14ac:dyDescent="0.35">
      <c r="A222" s="238"/>
      <c r="G222" s="46"/>
      <c r="J222" s="238"/>
    </row>
    <row r="223" spans="1:10" hidden="1" x14ac:dyDescent="0.35">
      <c r="A223" s="238"/>
      <c r="G223" s="46"/>
      <c r="J223" s="238"/>
    </row>
    <row r="224" spans="1:10" hidden="1" x14ac:dyDescent="0.35">
      <c r="A224" s="238"/>
      <c r="G224" s="46"/>
      <c r="J224" s="238"/>
    </row>
    <row r="225" spans="1:10" hidden="1" x14ac:dyDescent="0.35">
      <c r="A225" s="238"/>
      <c r="G225" s="46"/>
      <c r="J225" s="238"/>
    </row>
    <row r="226" spans="1:10" hidden="1" x14ac:dyDescent="0.35">
      <c r="A226" s="238"/>
      <c r="G226" s="46"/>
      <c r="J226" s="238"/>
    </row>
    <row r="227" spans="1:10" hidden="1" x14ac:dyDescent="0.35">
      <c r="A227" s="238"/>
      <c r="G227" s="46"/>
      <c r="J227" s="238"/>
    </row>
    <row r="228" spans="1:10" hidden="1" x14ac:dyDescent="0.35">
      <c r="A228" s="238"/>
      <c r="G228" s="46"/>
      <c r="J228" s="238"/>
    </row>
    <row r="229" spans="1:10" hidden="1" x14ac:dyDescent="0.35">
      <c r="A229" s="238"/>
      <c r="G229" s="46"/>
      <c r="J229" s="238"/>
    </row>
    <row r="230" spans="1:10" hidden="1" x14ac:dyDescent="0.35">
      <c r="A230" s="238"/>
      <c r="G230" s="46"/>
      <c r="J230" s="238"/>
    </row>
    <row r="231" spans="1:10" hidden="1" x14ac:dyDescent="0.35">
      <c r="A231" s="238"/>
      <c r="G231" s="46"/>
      <c r="J231" s="238"/>
    </row>
    <row r="232" spans="1:10" hidden="1" x14ac:dyDescent="0.35">
      <c r="A232" s="238"/>
      <c r="G232" s="46"/>
      <c r="J232" s="238"/>
    </row>
    <row r="233" spans="1:10" hidden="1" x14ac:dyDescent="0.35">
      <c r="A233" s="238"/>
      <c r="G233" s="46"/>
      <c r="J233" s="238"/>
    </row>
    <row r="234" spans="1:10" hidden="1" x14ac:dyDescent="0.35">
      <c r="A234" s="238"/>
      <c r="G234" s="46"/>
      <c r="J234" s="238"/>
    </row>
    <row r="235" spans="1:10" hidden="1" x14ac:dyDescent="0.35">
      <c r="A235" s="238"/>
      <c r="G235" s="46"/>
      <c r="J235" s="238"/>
    </row>
    <row r="236" spans="1:10" hidden="1" x14ac:dyDescent="0.35">
      <c r="A236" s="238"/>
      <c r="G236" s="46"/>
      <c r="J236" s="238"/>
    </row>
    <row r="237" spans="1:10" hidden="1" x14ac:dyDescent="0.35">
      <c r="A237" s="238"/>
      <c r="G237" s="46"/>
      <c r="J237" s="238"/>
    </row>
    <row r="238" spans="1:10" hidden="1" x14ac:dyDescent="0.35">
      <c r="A238" s="238"/>
      <c r="G238" s="46"/>
      <c r="J238" s="238"/>
    </row>
    <row r="239" spans="1:10" hidden="1" x14ac:dyDescent="0.35">
      <c r="A239" s="238"/>
      <c r="G239" s="46"/>
      <c r="J239" s="238"/>
    </row>
    <row r="240" spans="1:10" hidden="1" x14ac:dyDescent="0.35">
      <c r="A240" s="238"/>
      <c r="G240" s="46"/>
      <c r="J240" s="238"/>
    </row>
    <row r="241" spans="1:10" hidden="1" x14ac:dyDescent="0.35">
      <c r="A241" s="238"/>
      <c r="G241" s="46"/>
      <c r="J241" s="238"/>
    </row>
    <row r="242" spans="1:10" hidden="1" x14ac:dyDescent="0.35">
      <c r="A242" s="238"/>
      <c r="G242" s="46"/>
      <c r="J242" s="238"/>
    </row>
    <row r="243" spans="1:10" hidden="1" x14ac:dyDescent="0.35">
      <c r="A243" s="238"/>
      <c r="G243" s="46"/>
      <c r="J243" s="238"/>
    </row>
    <row r="244" spans="1:10" hidden="1" x14ac:dyDescent="0.35">
      <c r="A244" s="238"/>
      <c r="G244" s="46"/>
      <c r="J244" s="238"/>
    </row>
    <row r="245" spans="1:10" hidden="1" x14ac:dyDescent="0.35">
      <c r="A245" s="238"/>
      <c r="G245" s="46"/>
      <c r="J245" s="238"/>
    </row>
    <row r="246" spans="1:10" hidden="1" x14ac:dyDescent="0.35">
      <c r="A246" s="238"/>
      <c r="G246" s="46"/>
      <c r="J246" s="238"/>
    </row>
    <row r="247" spans="1:10" hidden="1" x14ac:dyDescent="0.35">
      <c r="A247" s="238"/>
      <c r="G247" s="46"/>
      <c r="J247" s="238"/>
    </row>
    <row r="248" spans="1:10" hidden="1" x14ac:dyDescent="0.35">
      <c r="A248" s="238"/>
      <c r="G248" s="46"/>
      <c r="J248" s="238"/>
    </row>
    <row r="249" spans="1:10" hidden="1" x14ac:dyDescent="0.35">
      <c r="A249" s="238"/>
      <c r="G249" s="46"/>
      <c r="J249" s="238"/>
    </row>
    <row r="250" spans="1:10" hidden="1" x14ac:dyDescent="0.35">
      <c r="A250" s="238"/>
      <c r="G250" s="46"/>
      <c r="J250" s="238"/>
    </row>
    <row r="251" spans="1:10" hidden="1" x14ac:dyDescent="0.35">
      <c r="A251" s="238"/>
      <c r="G251" s="46"/>
      <c r="J251" s="238"/>
    </row>
    <row r="252" spans="1:10" hidden="1" x14ac:dyDescent="0.35">
      <c r="A252" s="238"/>
      <c r="G252" s="46"/>
      <c r="J252" s="238"/>
    </row>
    <row r="253" spans="1:10" hidden="1" x14ac:dyDescent="0.35">
      <c r="A253" s="238"/>
      <c r="G253" s="46"/>
      <c r="J253" s="238"/>
    </row>
    <row r="254" spans="1:10" hidden="1" x14ac:dyDescent="0.35">
      <c r="A254" s="238"/>
      <c r="G254" s="46"/>
      <c r="J254" s="238"/>
    </row>
    <row r="255" spans="1:10" hidden="1" x14ac:dyDescent="0.35">
      <c r="A255" s="238"/>
      <c r="G255" s="46"/>
      <c r="J255" s="238"/>
    </row>
    <row r="256" spans="1:10" hidden="1" x14ac:dyDescent="0.35">
      <c r="A256" s="238"/>
      <c r="G256" s="46"/>
      <c r="J256" s="238"/>
    </row>
    <row r="257" spans="1:10" hidden="1" x14ac:dyDescent="0.35">
      <c r="A257" s="238"/>
      <c r="G257" s="46"/>
      <c r="J257" s="238"/>
    </row>
    <row r="258" spans="1:10" hidden="1" x14ac:dyDescent="0.35">
      <c r="A258" s="238"/>
      <c r="G258" s="46"/>
      <c r="J258" s="238"/>
    </row>
    <row r="259" spans="1:10" hidden="1" x14ac:dyDescent="0.35">
      <c r="A259" s="238"/>
      <c r="G259" s="46"/>
      <c r="J259" s="238"/>
    </row>
    <row r="260" spans="1:10" hidden="1" x14ac:dyDescent="0.35">
      <c r="A260" s="238"/>
      <c r="G260" s="46"/>
      <c r="J260" s="238"/>
    </row>
    <row r="261" spans="1:10" hidden="1" x14ac:dyDescent="0.35">
      <c r="A261" s="238"/>
      <c r="G261" s="46"/>
      <c r="J261" s="238"/>
    </row>
    <row r="262" spans="1:10" hidden="1" x14ac:dyDescent="0.35">
      <c r="A262" s="238"/>
      <c r="G262" s="46"/>
      <c r="J262" s="238"/>
    </row>
    <row r="263" spans="1:10" hidden="1" x14ac:dyDescent="0.35">
      <c r="A263" s="238"/>
      <c r="G263" s="46"/>
      <c r="J263" s="238"/>
    </row>
    <row r="264" spans="1:10" hidden="1" x14ac:dyDescent="0.35">
      <c r="A264" s="238"/>
      <c r="G264" s="46"/>
      <c r="J264" s="238"/>
    </row>
    <row r="265" spans="1:10" hidden="1" x14ac:dyDescent="0.35">
      <c r="A265" s="238"/>
      <c r="G265" s="46"/>
      <c r="J265" s="238"/>
    </row>
    <row r="266" spans="1:10" hidden="1" x14ac:dyDescent="0.35">
      <c r="A266" s="238"/>
      <c r="G266" s="46"/>
      <c r="J266" s="238"/>
    </row>
    <row r="267" spans="1:10" hidden="1" x14ac:dyDescent="0.35">
      <c r="A267" s="238"/>
      <c r="G267" s="46"/>
      <c r="J267" s="238"/>
    </row>
    <row r="268" spans="1:10" hidden="1" x14ac:dyDescent="0.35">
      <c r="A268" s="238"/>
      <c r="G268" s="46"/>
      <c r="J268" s="238"/>
    </row>
    <row r="269" spans="1:10" hidden="1" x14ac:dyDescent="0.35">
      <c r="A269" s="238"/>
      <c r="G269" s="46"/>
      <c r="J269" s="238"/>
    </row>
    <row r="270" spans="1:10" hidden="1" x14ac:dyDescent="0.35">
      <c r="A270" s="238"/>
      <c r="G270" s="46"/>
      <c r="J270" s="238"/>
    </row>
    <row r="271" spans="1:10" hidden="1" x14ac:dyDescent="0.35">
      <c r="A271" s="238"/>
      <c r="G271" s="46"/>
      <c r="J271" s="238"/>
    </row>
    <row r="272" spans="1:10" hidden="1" x14ac:dyDescent="0.35">
      <c r="A272" s="238"/>
      <c r="G272" s="46"/>
      <c r="J272" s="238"/>
    </row>
    <row r="273" spans="1:10" hidden="1" x14ac:dyDescent="0.35">
      <c r="A273" s="238"/>
      <c r="G273" s="46"/>
      <c r="J273" s="238"/>
    </row>
    <row r="274" spans="1:10" hidden="1" x14ac:dyDescent="0.35">
      <c r="A274" s="238"/>
      <c r="G274" s="46"/>
      <c r="J274" s="238"/>
    </row>
    <row r="275" spans="1:10" hidden="1" x14ac:dyDescent="0.35">
      <c r="A275" s="238"/>
      <c r="G275" s="46"/>
      <c r="J275" s="238"/>
    </row>
    <row r="276" spans="1:10" hidden="1" x14ac:dyDescent="0.35">
      <c r="A276" s="238"/>
      <c r="G276" s="46"/>
      <c r="J276" s="238"/>
    </row>
    <row r="277" spans="1:10" hidden="1" x14ac:dyDescent="0.35">
      <c r="A277" s="238"/>
      <c r="G277" s="46"/>
      <c r="J277" s="238"/>
    </row>
    <row r="278" spans="1:10" hidden="1" x14ac:dyDescent="0.35">
      <c r="A278" s="238"/>
      <c r="G278" s="46"/>
      <c r="J278" s="238"/>
    </row>
    <row r="279" spans="1:10" hidden="1" x14ac:dyDescent="0.35">
      <c r="A279" s="238"/>
      <c r="G279" s="46"/>
      <c r="J279" s="238"/>
    </row>
    <row r="280" spans="1:10" hidden="1" x14ac:dyDescent="0.35">
      <c r="A280" s="238"/>
      <c r="G280" s="46"/>
      <c r="J280" s="238"/>
    </row>
    <row r="281" spans="1:10" hidden="1" x14ac:dyDescent="0.35">
      <c r="A281" s="238"/>
      <c r="G281" s="46"/>
      <c r="J281" s="238"/>
    </row>
    <row r="282" spans="1:10" hidden="1" x14ac:dyDescent="0.35">
      <c r="A282" s="238"/>
      <c r="G282" s="46"/>
      <c r="J282" s="238"/>
    </row>
    <row r="283" spans="1:10" hidden="1" x14ac:dyDescent="0.35">
      <c r="A283" s="238"/>
      <c r="G283" s="46"/>
      <c r="J283" s="238"/>
    </row>
    <row r="284" spans="1:10" hidden="1" x14ac:dyDescent="0.35">
      <c r="A284" s="238"/>
      <c r="G284" s="46"/>
      <c r="J284" s="238"/>
    </row>
    <row r="285" spans="1:10" hidden="1" x14ac:dyDescent="0.35">
      <c r="A285" s="238"/>
      <c r="G285" s="46"/>
      <c r="J285" s="238"/>
    </row>
    <row r="286" spans="1:10" hidden="1" x14ac:dyDescent="0.35">
      <c r="A286" s="238"/>
      <c r="G286" s="46"/>
      <c r="J286" s="238"/>
    </row>
    <row r="287" spans="1:10" hidden="1" x14ac:dyDescent="0.35">
      <c r="A287" s="238"/>
      <c r="G287" s="46"/>
      <c r="J287" s="238"/>
    </row>
    <row r="288" spans="1:10" hidden="1" x14ac:dyDescent="0.35">
      <c r="A288" s="238"/>
      <c r="G288" s="46"/>
      <c r="J288" s="238"/>
    </row>
    <row r="289" spans="1:10" hidden="1" x14ac:dyDescent="0.35">
      <c r="A289" s="238"/>
      <c r="G289" s="46"/>
      <c r="J289" s="238"/>
    </row>
    <row r="290" spans="1:10" hidden="1" x14ac:dyDescent="0.35">
      <c r="A290" s="238"/>
      <c r="G290" s="46"/>
      <c r="J290" s="238"/>
    </row>
    <row r="291" spans="1:10" hidden="1" x14ac:dyDescent="0.35">
      <c r="A291" s="238"/>
      <c r="G291" s="46"/>
      <c r="J291" s="238"/>
    </row>
    <row r="292" spans="1:10" hidden="1" x14ac:dyDescent="0.35">
      <c r="A292" s="238"/>
      <c r="G292" s="46"/>
      <c r="J292" s="238"/>
    </row>
    <row r="293" spans="1:10" hidden="1" x14ac:dyDescent="0.35">
      <c r="A293" s="238"/>
      <c r="G293" s="46"/>
      <c r="J293" s="238"/>
    </row>
    <row r="294" spans="1:10" hidden="1" x14ac:dyDescent="0.35">
      <c r="A294" s="238"/>
      <c r="G294" s="46"/>
      <c r="J294" s="238"/>
    </row>
    <row r="295" spans="1:10" hidden="1" x14ac:dyDescent="0.35">
      <c r="A295" s="238"/>
      <c r="G295" s="46"/>
      <c r="J295" s="238"/>
    </row>
    <row r="296" spans="1:10" hidden="1" x14ac:dyDescent="0.35">
      <c r="A296" s="238"/>
      <c r="G296" s="46"/>
      <c r="J296" s="238"/>
    </row>
    <row r="297" spans="1:10" hidden="1" x14ac:dyDescent="0.35">
      <c r="A297" s="238"/>
      <c r="G297" s="46"/>
      <c r="J297" s="238"/>
    </row>
    <row r="298" spans="1:10" hidden="1" x14ac:dyDescent="0.35">
      <c r="A298" s="238"/>
      <c r="G298" s="46"/>
      <c r="J298" s="238"/>
    </row>
    <row r="299" spans="1:10" hidden="1" x14ac:dyDescent="0.35">
      <c r="A299" s="238"/>
      <c r="G299" s="46"/>
      <c r="J299" s="238"/>
    </row>
    <row r="300" spans="1:10" hidden="1" x14ac:dyDescent="0.35">
      <c r="A300" s="238"/>
      <c r="G300" s="46"/>
      <c r="J300" s="238"/>
    </row>
    <row r="301" spans="1:10" hidden="1" x14ac:dyDescent="0.35">
      <c r="A301" s="238"/>
      <c r="G301" s="46"/>
      <c r="J301" s="238"/>
    </row>
    <row r="302" spans="1:10" hidden="1" x14ac:dyDescent="0.35">
      <c r="A302" s="238"/>
      <c r="G302" s="46"/>
      <c r="J302" s="238"/>
    </row>
    <row r="303" spans="1:10" hidden="1" x14ac:dyDescent="0.35">
      <c r="A303" s="238"/>
      <c r="G303" s="46"/>
      <c r="J303" s="238"/>
    </row>
    <row r="304" spans="1:10" hidden="1" x14ac:dyDescent="0.35">
      <c r="A304" s="238"/>
      <c r="G304" s="46"/>
      <c r="J304" s="238"/>
    </row>
    <row r="305" spans="1:10" hidden="1" x14ac:dyDescent="0.35">
      <c r="A305" s="238"/>
      <c r="G305" s="46"/>
      <c r="J305" s="238"/>
    </row>
    <row r="306" spans="1:10" hidden="1" x14ac:dyDescent="0.35">
      <c r="A306" s="238"/>
      <c r="G306" s="46"/>
      <c r="J306" s="238"/>
    </row>
    <row r="307" spans="1:10" hidden="1" x14ac:dyDescent="0.35">
      <c r="A307" s="238"/>
      <c r="G307" s="46"/>
      <c r="J307" s="238"/>
    </row>
    <row r="308" spans="1:10" hidden="1" x14ac:dyDescent="0.35">
      <c r="A308" s="238"/>
      <c r="G308" s="46"/>
      <c r="J308" s="238"/>
    </row>
    <row r="309" spans="1:10" hidden="1" x14ac:dyDescent="0.35">
      <c r="A309" s="238"/>
      <c r="G309" s="46"/>
      <c r="J309" s="238"/>
    </row>
    <row r="310" spans="1:10" hidden="1" x14ac:dyDescent="0.35">
      <c r="A310" s="238"/>
      <c r="G310" s="46"/>
      <c r="J310" s="238"/>
    </row>
    <row r="311" spans="1:10" hidden="1" x14ac:dyDescent="0.35">
      <c r="A311" s="238"/>
      <c r="G311" s="46"/>
      <c r="J311" s="238"/>
    </row>
    <row r="312" spans="1:10" hidden="1" x14ac:dyDescent="0.35">
      <c r="A312" s="238"/>
      <c r="G312" s="46"/>
      <c r="J312" s="238"/>
    </row>
    <row r="313" spans="1:10" hidden="1" x14ac:dyDescent="0.35">
      <c r="A313" s="238"/>
      <c r="G313" s="46"/>
      <c r="J313" s="238"/>
    </row>
    <row r="314" spans="1:10" hidden="1" x14ac:dyDescent="0.35">
      <c r="A314" s="238"/>
      <c r="G314" s="46"/>
      <c r="J314" s="238"/>
    </row>
    <row r="315" spans="1:10" hidden="1" x14ac:dyDescent="0.35">
      <c r="A315" s="238"/>
      <c r="G315" s="46"/>
      <c r="J315" s="238"/>
    </row>
    <row r="316" spans="1:10" hidden="1" x14ac:dyDescent="0.35">
      <c r="A316" s="238"/>
      <c r="G316" s="46"/>
      <c r="J316" s="238"/>
    </row>
    <row r="317" spans="1:10" hidden="1" x14ac:dyDescent="0.35">
      <c r="A317" s="238"/>
      <c r="G317" s="46"/>
      <c r="J317" s="238"/>
    </row>
    <row r="318" spans="1:10" hidden="1" x14ac:dyDescent="0.35">
      <c r="A318" s="238"/>
      <c r="G318" s="46"/>
      <c r="J318" s="238"/>
    </row>
    <row r="319" spans="1:10" hidden="1" x14ac:dyDescent="0.35">
      <c r="A319" s="238"/>
      <c r="G319" s="46"/>
      <c r="J319" s="238"/>
    </row>
    <row r="320" spans="1:10" hidden="1" x14ac:dyDescent="0.35">
      <c r="A320" s="238"/>
      <c r="G320" s="46"/>
      <c r="J320" s="238"/>
    </row>
    <row r="321" spans="1:10" hidden="1" x14ac:dyDescent="0.35">
      <c r="A321" s="238"/>
      <c r="G321" s="46"/>
      <c r="J321" s="238"/>
    </row>
    <row r="322" spans="1:10" hidden="1" x14ac:dyDescent="0.35">
      <c r="A322" s="238"/>
      <c r="G322" s="46"/>
      <c r="J322" s="238"/>
    </row>
    <row r="323" spans="1:10" hidden="1" x14ac:dyDescent="0.35">
      <c r="A323" s="238"/>
      <c r="G323" s="46"/>
      <c r="J323" s="238"/>
    </row>
    <row r="324" spans="1:10" hidden="1" x14ac:dyDescent="0.35">
      <c r="A324" s="238"/>
      <c r="G324" s="46"/>
      <c r="J324" s="238"/>
    </row>
    <row r="325" spans="1:10" hidden="1" x14ac:dyDescent="0.35">
      <c r="A325" s="238"/>
      <c r="G325" s="46"/>
      <c r="J325" s="238"/>
    </row>
    <row r="326" spans="1:10" hidden="1" x14ac:dyDescent="0.35">
      <c r="A326" s="238"/>
      <c r="G326" s="46"/>
      <c r="J326" s="238"/>
    </row>
    <row r="327" spans="1:10" hidden="1" x14ac:dyDescent="0.35">
      <c r="A327" s="238"/>
      <c r="G327" s="46"/>
      <c r="J327" s="238"/>
    </row>
    <row r="328" spans="1:10" hidden="1" x14ac:dyDescent="0.35">
      <c r="A328" s="238"/>
      <c r="G328" s="46"/>
      <c r="J328" s="238"/>
    </row>
    <row r="329" spans="1:10" hidden="1" x14ac:dyDescent="0.35">
      <c r="A329" s="238"/>
      <c r="G329" s="46"/>
      <c r="J329" s="238"/>
    </row>
    <row r="330" spans="1:10" hidden="1" x14ac:dyDescent="0.35">
      <c r="A330" s="238"/>
      <c r="G330" s="46"/>
      <c r="J330" s="238"/>
    </row>
    <row r="331" spans="1:10" hidden="1" x14ac:dyDescent="0.35">
      <c r="A331" s="238"/>
      <c r="G331" s="46"/>
      <c r="J331" s="238"/>
    </row>
    <row r="332" spans="1:10" hidden="1" x14ac:dyDescent="0.35">
      <c r="A332" s="238"/>
      <c r="G332" s="46"/>
      <c r="J332" s="238"/>
    </row>
    <row r="333" spans="1:10" hidden="1" x14ac:dyDescent="0.35">
      <c r="A333" s="238"/>
      <c r="G333" s="46"/>
      <c r="J333" s="238"/>
    </row>
    <row r="334" spans="1:10" hidden="1" x14ac:dyDescent="0.35">
      <c r="A334" s="238"/>
      <c r="G334" s="46"/>
      <c r="J334" s="238"/>
    </row>
    <row r="335" spans="1:10" hidden="1" x14ac:dyDescent="0.35">
      <c r="A335" s="238"/>
      <c r="G335" s="46"/>
      <c r="J335" s="238"/>
    </row>
    <row r="336" spans="1:10" hidden="1" x14ac:dyDescent="0.35">
      <c r="A336" s="238"/>
      <c r="G336" s="46"/>
      <c r="J336" s="238"/>
    </row>
    <row r="337" spans="1:10" hidden="1" x14ac:dyDescent="0.35">
      <c r="A337" s="238"/>
      <c r="G337" s="46"/>
      <c r="J337" s="238"/>
    </row>
    <row r="338" spans="1:10" hidden="1" x14ac:dyDescent="0.35">
      <c r="A338" s="238"/>
      <c r="G338" s="46"/>
      <c r="J338" s="238"/>
    </row>
    <row r="339" spans="1:10" hidden="1" x14ac:dyDescent="0.35">
      <c r="A339" s="238"/>
      <c r="G339" s="46"/>
      <c r="J339" s="238"/>
    </row>
    <row r="340" spans="1:10" hidden="1" x14ac:dyDescent="0.35">
      <c r="A340" s="238"/>
      <c r="G340" s="46"/>
      <c r="J340" s="238"/>
    </row>
    <row r="341" spans="1:10" hidden="1" x14ac:dyDescent="0.35">
      <c r="A341" s="238"/>
      <c r="G341" s="46"/>
      <c r="J341" s="238"/>
    </row>
    <row r="342" spans="1:10" hidden="1" x14ac:dyDescent="0.35">
      <c r="A342" s="238"/>
      <c r="G342" s="46"/>
      <c r="J342" s="238"/>
    </row>
    <row r="343" spans="1:10" hidden="1" x14ac:dyDescent="0.35">
      <c r="A343" s="238"/>
      <c r="G343" s="46"/>
      <c r="J343" s="238"/>
    </row>
    <row r="344" spans="1:10" hidden="1" x14ac:dyDescent="0.35">
      <c r="A344" s="238"/>
      <c r="G344" s="46"/>
      <c r="J344" s="238"/>
    </row>
    <row r="345" spans="1:10" hidden="1" x14ac:dyDescent="0.35">
      <c r="A345" s="238"/>
      <c r="G345" s="46"/>
      <c r="J345" s="238"/>
    </row>
    <row r="346" spans="1:10" hidden="1" x14ac:dyDescent="0.35">
      <c r="A346" s="238"/>
      <c r="G346" s="46"/>
      <c r="J346" s="238"/>
    </row>
    <row r="347" spans="1:10" hidden="1" x14ac:dyDescent="0.35">
      <c r="A347" s="238"/>
      <c r="G347" s="46"/>
      <c r="J347" s="238"/>
    </row>
    <row r="348" spans="1:10" hidden="1" x14ac:dyDescent="0.35">
      <c r="A348" s="238"/>
      <c r="G348" s="46"/>
      <c r="J348" s="238"/>
    </row>
    <row r="349" spans="1:10" hidden="1" x14ac:dyDescent="0.35">
      <c r="A349" s="238"/>
      <c r="G349" s="46"/>
      <c r="J349" s="238"/>
    </row>
    <row r="350" spans="1:10" hidden="1" x14ac:dyDescent="0.35">
      <c r="A350" s="238"/>
      <c r="G350" s="46"/>
      <c r="J350" s="238"/>
    </row>
    <row r="351" spans="1:10" hidden="1" x14ac:dyDescent="0.35">
      <c r="A351" s="238"/>
      <c r="G351" s="46"/>
      <c r="J351" s="238"/>
    </row>
    <row r="352" spans="1:10" hidden="1" x14ac:dyDescent="0.35">
      <c r="A352" s="238"/>
      <c r="G352" s="46"/>
      <c r="J352" s="238"/>
    </row>
    <row r="353" spans="1:10" hidden="1" x14ac:dyDescent="0.35">
      <c r="A353" s="238"/>
      <c r="G353" s="46"/>
      <c r="J353" s="238"/>
    </row>
    <row r="354" spans="1:10" hidden="1" x14ac:dyDescent="0.35">
      <c r="A354" s="238"/>
      <c r="G354" s="46"/>
      <c r="J354" s="238"/>
    </row>
    <row r="355" spans="1:10" hidden="1" x14ac:dyDescent="0.35">
      <c r="A355" s="238"/>
      <c r="G355" s="46"/>
      <c r="J355" s="238"/>
    </row>
    <row r="356" spans="1:10" hidden="1" x14ac:dyDescent="0.35">
      <c r="A356" s="238"/>
      <c r="G356" s="46"/>
      <c r="J356" s="238"/>
    </row>
    <row r="357" spans="1:10" hidden="1" x14ac:dyDescent="0.35">
      <c r="A357" s="238"/>
      <c r="G357" s="46"/>
      <c r="J357" s="238"/>
    </row>
    <row r="358" spans="1:10" hidden="1" x14ac:dyDescent="0.35">
      <c r="A358" s="238"/>
      <c r="G358" s="46"/>
      <c r="J358" s="238"/>
    </row>
    <row r="359" spans="1:10" hidden="1" x14ac:dyDescent="0.35">
      <c r="A359" s="238"/>
      <c r="G359" s="46"/>
      <c r="J359" s="238"/>
    </row>
    <row r="360" spans="1:10" hidden="1" x14ac:dyDescent="0.35">
      <c r="A360" s="238"/>
      <c r="G360" s="46"/>
      <c r="J360" s="238"/>
    </row>
    <row r="361" spans="1:10" hidden="1" x14ac:dyDescent="0.35">
      <c r="A361" s="238"/>
      <c r="G361" s="46"/>
      <c r="J361" s="238"/>
    </row>
    <row r="362" spans="1:10" hidden="1" x14ac:dyDescent="0.35">
      <c r="A362" s="238"/>
      <c r="G362" s="46"/>
      <c r="J362" s="238"/>
    </row>
    <row r="363" spans="1:10" hidden="1" x14ac:dyDescent="0.35">
      <c r="A363" s="238"/>
      <c r="G363" s="46"/>
      <c r="J363" s="238"/>
    </row>
    <row r="364" spans="1:10" hidden="1" x14ac:dyDescent="0.35">
      <c r="A364" s="238"/>
      <c r="G364" s="46"/>
      <c r="J364" s="238"/>
    </row>
    <row r="365" spans="1:10" hidden="1" x14ac:dyDescent="0.35">
      <c r="A365" s="238"/>
      <c r="G365" s="46"/>
      <c r="J365" s="238"/>
    </row>
    <row r="366" spans="1:10" hidden="1" x14ac:dyDescent="0.35">
      <c r="A366" s="238"/>
      <c r="G366" s="46"/>
      <c r="J366" s="238"/>
    </row>
    <row r="367" spans="1:10" hidden="1" x14ac:dyDescent="0.35">
      <c r="A367" s="238"/>
      <c r="G367" s="46"/>
      <c r="J367" s="238"/>
    </row>
    <row r="368" spans="1:10" hidden="1" x14ac:dyDescent="0.35">
      <c r="A368" s="238"/>
      <c r="G368" s="46"/>
      <c r="J368" s="238"/>
    </row>
    <row r="369" spans="1:10" hidden="1" x14ac:dyDescent="0.35">
      <c r="A369" s="238"/>
      <c r="G369" s="46"/>
      <c r="J369" s="238"/>
    </row>
    <row r="370" spans="1:10" hidden="1" x14ac:dyDescent="0.35">
      <c r="A370" s="238"/>
      <c r="G370" s="46"/>
      <c r="J370" s="238"/>
    </row>
    <row r="371" spans="1:10" hidden="1" x14ac:dyDescent="0.35">
      <c r="A371" s="238"/>
      <c r="G371" s="46"/>
      <c r="J371" s="238"/>
    </row>
    <row r="372" spans="1:10" hidden="1" x14ac:dyDescent="0.35">
      <c r="A372" s="238"/>
      <c r="G372" s="46"/>
      <c r="J372" s="238"/>
    </row>
    <row r="373" spans="1:10" hidden="1" x14ac:dyDescent="0.35">
      <c r="A373" s="238"/>
      <c r="G373" s="46"/>
      <c r="J373" s="238"/>
    </row>
    <row r="374" spans="1:10" hidden="1" x14ac:dyDescent="0.35">
      <c r="A374" s="238"/>
      <c r="G374" s="46"/>
      <c r="J374" s="238"/>
    </row>
    <row r="375" spans="1:10" hidden="1" x14ac:dyDescent="0.35">
      <c r="A375" s="238"/>
      <c r="G375" s="46"/>
      <c r="J375" s="238"/>
    </row>
    <row r="376" spans="1:10" hidden="1" x14ac:dyDescent="0.35">
      <c r="A376" s="238"/>
      <c r="G376" s="46"/>
      <c r="J376" s="238"/>
    </row>
    <row r="377" spans="1:10" hidden="1" x14ac:dyDescent="0.35">
      <c r="A377" s="238"/>
      <c r="G377" s="46"/>
      <c r="J377" s="238"/>
    </row>
    <row r="378" spans="1:10" hidden="1" x14ac:dyDescent="0.35">
      <c r="A378" s="238"/>
      <c r="G378" s="46"/>
      <c r="J378" s="238"/>
    </row>
    <row r="379" spans="1:10" hidden="1" x14ac:dyDescent="0.35">
      <c r="A379" s="238"/>
      <c r="G379" s="46"/>
      <c r="J379" s="238"/>
    </row>
    <row r="380" spans="1:10" hidden="1" x14ac:dyDescent="0.35">
      <c r="A380" s="238"/>
      <c r="G380" s="46"/>
      <c r="J380" s="238"/>
    </row>
    <row r="381" spans="1:10" hidden="1" x14ac:dyDescent="0.35">
      <c r="A381" s="238"/>
      <c r="G381" s="46"/>
      <c r="J381" s="238"/>
    </row>
    <row r="382" spans="1:10" hidden="1" x14ac:dyDescent="0.35">
      <c r="A382" s="238"/>
      <c r="G382" s="46"/>
      <c r="J382" s="238"/>
    </row>
    <row r="383" spans="1:10" hidden="1" x14ac:dyDescent="0.35">
      <c r="A383" s="238"/>
      <c r="G383" s="46"/>
      <c r="J383" s="238"/>
    </row>
    <row r="384" spans="1:10" hidden="1" x14ac:dyDescent="0.35">
      <c r="A384" s="238"/>
      <c r="G384" s="46"/>
      <c r="J384" s="238"/>
    </row>
    <row r="385" spans="1:10" hidden="1" x14ac:dyDescent="0.35">
      <c r="A385" s="238"/>
      <c r="G385" s="46"/>
      <c r="J385" s="238"/>
    </row>
    <row r="386" spans="1:10" hidden="1" x14ac:dyDescent="0.35">
      <c r="A386" s="238"/>
      <c r="G386" s="46"/>
      <c r="J386" s="238"/>
    </row>
    <row r="387" spans="1:10" hidden="1" x14ac:dyDescent="0.35">
      <c r="A387" s="238"/>
      <c r="G387" s="46"/>
      <c r="J387" s="238"/>
    </row>
    <row r="388" spans="1:10" hidden="1" x14ac:dyDescent="0.35">
      <c r="A388" s="238"/>
      <c r="G388" s="46"/>
      <c r="J388" s="238"/>
    </row>
    <row r="389" spans="1:10" hidden="1" x14ac:dyDescent="0.35">
      <c r="A389" s="238"/>
      <c r="G389" s="46"/>
      <c r="J389" s="238"/>
    </row>
    <row r="390" spans="1:10" hidden="1" x14ac:dyDescent="0.35">
      <c r="A390" s="238"/>
      <c r="G390" s="46"/>
      <c r="J390" s="238"/>
    </row>
    <row r="391" spans="1:10" hidden="1" x14ac:dyDescent="0.35">
      <c r="A391" s="238"/>
      <c r="G391" s="46"/>
      <c r="J391" s="238"/>
    </row>
    <row r="392" spans="1:10" hidden="1" x14ac:dyDescent="0.35">
      <c r="A392" s="238"/>
      <c r="G392" s="46"/>
      <c r="J392" s="238"/>
    </row>
    <row r="393" spans="1:10" hidden="1" x14ac:dyDescent="0.35">
      <c r="A393" s="238"/>
      <c r="G393" s="46"/>
      <c r="J393" s="238"/>
    </row>
    <row r="394" spans="1:10" hidden="1" x14ac:dyDescent="0.35">
      <c r="A394" s="238"/>
      <c r="G394" s="46"/>
      <c r="J394" s="238"/>
    </row>
    <row r="395" spans="1:10" hidden="1" x14ac:dyDescent="0.35">
      <c r="A395" s="238"/>
      <c r="G395" s="46"/>
      <c r="J395" s="238"/>
    </row>
    <row r="396" spans="1:10" hidden="1" x14ac:dyDescent="0.35">
      <c r="A396" s="238"/>
      <c r="G396" s="46"/>
      <c r="J396" s="238"/>
    </row>
    <row r="397" spans="1:10" hidden="1" x14ac:dyDescent="0.35">
      <c r="A397" s="238"/>
      <c r="G397" s="46"/>
      <c r="J397" s="238"/>
    </row>
    <row r="398" spans="1:10" hidden="1" x14ac:dyDescent="0.35">
      <c r="A398" s="238"/>
      <c r="G398" s="46"/>
      <c r="J398" s="238"/>
    </row>
    <row r="399" spans="1:10" hidden="1" x14ac:dyDescent="0.35">
      <c r="A399" s="238"/>
      <c r="G399" s="46"/>
      <c r="J399" s="238"/>
    </row>
    <row r="400" spans="1:10" hidden="1" x14ac:dyDescent="0.35">
      <c r="A400" s="238"/>
      <c r="G400" s="46"/>
      <c r="J400" s="238"/>
    </row>
    <row r="401" spans="1:10" hidden="1" x14ac:dyDescent="0.35">
      <c r="A401" s="238"/>
      <c r="G401" s="46"/>
      <c r="J401" s="238"/>
    </row>
    <row r="402" spans="1:10" hidden="1" x14ac:dyDescent="0.35">
      <c r="A402" s="238"/>
      <c r="G402" s="46"/>
      <c r="J402" s="238"/>
    </row>
    <row r="403" spans="1:10" hidden="1" x14ac:dyDescent="0.35">
      <c r="A403" s="238"/>
      <c r="G403" s="46"/>
      <c r="J403" s="238"/>
    </row>
    <row r="404" spans="1:10" hidden="1" x14ac:dyDescent="0.35">
      <c r="A404" s="238"/>
      <c r="G404" s="46"/>
      <c r="J404" s="238"/>
    </row>
    <row r="405" spans="1:10" hidden="1" x14ac:dyDescent="0.35">
      <c r="A405" s="238"/>
      <c r="G405" s="46"/>
      <c r="J405" s="238"/>
    </row>
    <row r="406" spans="1:10" hidden="1" x14ac:dyDescent="0.35">
      <c r="A406" s="238"/>
      <c r="G406" s="46"/>
      <c r="J406" s="238"/>
    </row>
    <row r="407" spans="1:10" hidden="1" x14ac:dyDescent="0.35">
      <c r="A407" s="238"/>
      <c r="G407" s="46"/>
      <c r="J407" s="238"/>
    </row>
    <row r="408" spans="1:10" hidden="1" x14ac:dyDescent="0.35">
      <c r="A408" s="238"/>
      <c r="G408" s="46"/>
      <c r="J408" s="238"/>
    </row>
    <row r="409" spans="1:10" hidden="1" x14ac:dyDescent="0.35">
      <c r="A409" s="238"/>
      <c r="G409" s="46"/>
      <c r="J409" s="238"/>
    </row>
    <row r="410" spans="1:10" hidden="1" x14ac:dyDescent="0.35">
      <c r="A410" s="238"/>
      <c r="G410" s="46"/>
      <c r="J410" s="238"/>
    </row>
    <row r="411" spans="1:10" hidden="1" x14ac:dyDescent="0.35">
      <c r="A411" s="238"/>
      <c r="G411" s="46"/>
      <c r="J411" s="238"/>
    </row>
    <row r="412" spans="1:10" hidden="1" x14ac:dyDescent="0.35">
      <c r="A412" s="238"/>
      <c r="G412" s="46"/>
      <c r="J412" s="238"/>
    </row>
    <row r="413" spans="1:10" hidden="1" x14ac:dyDescent="0.35">
      <c r="A413" s="238"/>
      <c r="G413" s="46"/>
      <c r="J413" s="238"/>
    </row>
    <row r="414" spans="1:10" hidden="1" x14ac:dyDescent="0.35">
      <c r="A414" s="238"/>
      <c r="G414" s="46"/>
      <c r="J414" s="238"/>
    </row>
    <row r="415" spans="1:10" hidden="1" x14ac:dyDescent="0.35">
      <c r="A415" s="238"/>
      <c r="G415" s="46"/>
      <c r="J415" s="238"/>
    </row>
    <row r="416" spans="1:10" hidden="1" x14ac:dyDescent="0.35">
      <c r="A416" s="238"/>
      <c r="G416" s="46"/>
      <c r="J416" s="238"/>
    </row>
    <row r="417" spans="1:10" hidden="1" x14ac:dyDescent="0.35">
      <c r="A417" s="238"/>
      <c r="G417" s="46"/>
      <c r="J417" s="238"/>
    </row>
    <row r="418" spans="1:10" hidden="1" x14ac:dyDescent="0.35">
      <c r="A418" s="238"/>
      <c r="G418" s="46"/>
      <c r="J418" s="238"/>
    </row>
    <row r="419" spans="1:10" hidden="1" x14ac:dyDescent="0.35">
      <c r="A419" s="238"/>
      <c r="G419" s="46"/>
      <c r="J419" s="238"/>
    </row>
    <row r="420" spans="1:10" hidden="1" x14ac:dyDescent="0.35">
      <c r="A420" s="238"/>
      <c r="G420" s="46"/>
      <c r="J420" s="238"/>
    </row>
    <row r="421" spans="1:10" hidden="1" x14ac:dyDescent="0.35">
      <c r="A421" s="238"/>
      <c r="G421" s="46"/>
      <c r="J421" s="238"/>
    </row>
    <row r="422" spans="1:10" hidden="1" x14ac:dyDescent="0.35">
      <c r="A422" s="238"/>
      <c r="G422" s="46"/>
      <c r="J422" s="238"/>
    </row>
    <row r="423" spans="1:10" hidden="1" x14ac:dyDescent="0.35">
      <c r="A423" s="238"/>
      <c r="G423" s="46"/>
      <c r="J423" s="238"/>
    </row>
    <row r="424" spans="1:10" hidden="1" x14ac:dyDescent="0.35">
      <c r="A424" s="238"/>
      <c r="G424" s="46"/>
      <c r="J424" s="238"/>
    </row>
    <row r="425" spans="1:10" hidden="1" x14ac:dyDescent="0.35">
      <c r="A425" s="238"/>
      <c r="G425" s="46"/>
      <c r="J425" s="238"/>
    </row>
    <row r="426" spans="1:10" hidden="1" x14ac:dyDescent="0.35">
      <c r="A426" s="238"/>
      <c r="G426" s="46"/>
      <c r="J426" s="238"/>
    </row>
    <row r="427" spans="1:10" hidden="1" x14ac:dyDescent="0.35">
      <c r="A427" s="238"/>
      <c r="G427" s="46"/>
      <c r="J427" s="238"/>
    </row>
    <row r="428" spans="1:10" hidden="1" x14ac:dyDescent="0.35">
      <c r="A428" s="238"/>
      <c r="G428" s="46"/>
      <c r="J428" s="238"/>
    </row>
    <row r="429" spans="1:10" hidden="1" x14ac:dyDescent="0.35">
      <c r="A429" s="238"/>
      <c r="G429" s="46"/>
      <c r="J429" s="238"/>
    </row>
    <row r="430" spans="1:10" hidden="1" x14ac:dyDescent="0.35">
      <c r="A430" s="238"/>
      <c r="G430" s="46"/>
      <c r="J430" s="238"/>
    </row>
    <row r="431" spans="1:10" hidden="1" x14ac:dyDescent="0.35">
      <c r="A431" s="238"/>
      <c r="G431" s="46"/>
      <c r="J431" s="238"/>
    </row>
    <row r="432" spans="1:10" hidden="1" x14ac:dyDescent="0.35">
      <c r="A432" s="238"/>
      <c r="G432" s="46"/>
      <c r="J432" s="238"/>
    </row>
    <row r="433" spans="1:10" hidden="1" x14ac:dyDescent="0.35">
      <c r="A433" s="238"/>
      <c r="G433" s="46"/>
      <c r="J433" s="238"/>
    </row>
    <row r="434" spans="1:10" hidden="1" x14ac:dyDescent="0.35">
      <c r="A434" s="238"/>
      <c r="G434" s="46"/>
      <c r="J434" s="238"/>
    </row>
    <row r="435" spans="1:10" hidden="1" x14ac:dyDescent="0.35">
      <c r="A435" s="238"/>
      <c r="G435" s="46"/>
      <c r="J435" s="238"/>
    </row>
    <row r="436" spans="1:10" hidden="1" x14ac:dyDescent="0.35">
      <c r="A436" s="238"/>
      <c r="G436" s="46"/>
      <c r="J436" s="238"/>
    </row>
    <row r="437" spans="1:10" hidden="1" x14ac:dyDescent="0.35">
      <c r="A437" s="238"/>
      <c r="G437" s="46"/>
      <c r="J437" s="238"/>
    </row>
    <row r="438" spans="1:10" hidden="1" x14ac:dyDescent="0.35">
      <c r="A438" s="238"/>
      <c r="G438" s="46"/>
      <c r="J438" s="238"/>
    </row>
    <row r="439" spans="1:10" hidden="1" x14ac:dyDescent="0.35">
      <c r="A439" s="238"/>
      <c r="G439" s="46"/>
      <c r="J439" s="238"/>
    </row>
    <row r="440" spans="1:10" hidden="1" x14ac:dyDescent="0.35">
      <c r="A440" s="238"/>
      <c r="G440" s="46"/>
      <c r="J440" s="238"/>
    </row>
    <row r="441" spans="1:10" hidden="1" x14ac:dyDescent="0.35">
      <c r="A441" s="238"/>
      <c r="G441" s="46"/>
      <c r="J441" s="238"/>
    </row>
    <row r="442" spans="1:10" hidden="1" x14ac:dyDescent="0.35">
      <c r="A442" s="238"/>
      <c r="G442" s="46"/>
      <c r="J442" s="238"/>
    </row>
    <row r="443" spans="1:10" hidden="1" x14ac:dyDescent="0.35">
      <c r="A443" s="238"/>
      <c r="G443" s="46"/>
      <c r="J443" s="238"/>
    </row>
    <row r="444" spans="1:10" hidden="1" x14ac:dyDescent="0.35">
      <c r="A444" s="238"/>
      <c r="G444" s="46"/>
      <c r="J444" s="238"/>
    </row>
    <row r="445" spans="1:10" hidden="1" x14ac:dyDescent="0.35">
      <c r="A445" s="238"/>
      <c r="G445" s="46"/>
      <c r="J445" s="238"/>
    </row>
    <row r="446" spans="1:10" hidden="1" x14ac:dyDescent="0.35">
      <c r="A446" s="238"/>
      <c r="G446" s="46"/>
      <c r="J446" s="238"/>
    </row>
    <row r="447" spans="1:10" hidden="1" x14ac:dyDescent="0.35">
      <c r="A447" s="238"/>
      <c r="G447" s="46"/>
      <c r="J447" s="238"/>
    </row>
    <row r="448" spans="1:10" hidden="1" x14ac:dyDescent="0.35">
      <c r="A448" s="238"/>
      <c r="G448" s="46"/>
      <c r="J448" s="238"/>
    </row>
    <row r="449" spans="1:10" hidden="1" x14ac:dyDescent="0.35">
      <c r="A449" s="238"/>
      <c r="G449" s="46"/>
      <c r="J449" s="238"/>
    </row>
    <row r="450" spans="1:10" hidden="1" x14ac:dyDescent="0.35">
      <c r="A450" s="238"/>
      <c r="G450" s="46"/>
      <c r="J450" s="238"/>
    </row>
    <row r="451" spans="1:10" hidden="1" x14ac:dyDescent="0.35">
      <c r="A451" s="238"/>
      <c r="G451" s="46"/>
      <c r="J451" s="238"/>
    </row>
    <row r="452" spans="1:10" hidden="1" x14ac:dyDescent="0.35">
      <c r="A452" s="238"/>
      <c r="G452" s="46"/>
      <c r="J452" s="238"/>
    </row>
    <row r="453" spans="1:10" hidden="1" x14ac:dyDescent="0.35">
      <c r="A453" s="238"/>
      <c r="G453" s="46"/>
      <c r="J453" s="238"/>
    </row>
    <row r="454" spans="1:10" hidden="1" x14ac:dyDescent="0.35">
      <c r="A454" s="238"/>
      <c r="G454" s="46"/>
      <c r="J454" s="238"/>
    </row>
    <row r="455" spans="1:10" hidden="1" x14ac:dyDescent="0.35">
      <c r="A455" s="238"/>
      <c r="G455" s="46"/>
      <c r="J455" s="238"/>
    </row>
    <row r="456" spans="1:10" hidden="1" x14ac:dyDescent="0.35">
      <c r="A456" s="238"/>
      <c r="G456" s="46"/>
      <c r="J456" s="238"/>
    </row>
    <row r="457" spans="1:10" hidden="1" x14ac:dyDescent="0.35">
      <c r="A457" s="238"/>
      <c r="G457" s="46"/>
      <c r="J457" s="238"/>
    </row>
    <row r="458" spans="1:10" hidden="1" x14ac:dyDescent="0.35">
      <c r="A458" s="238"/>
      <c r="G458" s="46"/>
      <c r="J458" s="238"/>
    </row>
    <row r="459" spans="1:10" hidden="1" x14ac:dyDescent="0.35">
      <c r="A459" s="238"/>
      <c r="G459" s="46"/>
      <c r="J459" s="238"/>
    </row>
    <row r="460" spans="1:10" hidden="1" x14ac:dyDescent="0.35">
      <c r="A460" s="238"/>
      <c r="G460" s="46"/>
      <c r="J460" s="238"/>
    </row>
    <row r="461" spans="1:10" hidden="1" x14ac:dyDescent="0.35">
      <c r="A461" s="238"/>
      <c r="G461" s="46"/>
      <c r="J461" s="238"/>
    </row>
    <row r="462" spans="1:10" hidden="1" x14ac:dyDescent="0.35">
      <c r="A462" s="238"/>
      <c r="G462" s="46"/>
      <c r="J462" s="238"/>
    </row>
    <row r="463" spans="1:10" hidden="1" x14ac:dyDescent="0.35">
      <c r="A463" s="238"/>
      <c r="G463" s="46"/>
      <c r="J463" s="238"/>
    </row>
    <row r="464" spans="1:10" hidden="1" x14ac:dyDescent="0.35">
      <c r="A464" s="238"/>
      <c r="G464" s="46"/>
      <c r="J464" s="238"/>
    </row>
    <row r="465" spans="1:10" hidden="1" x14ac:dyDescent="0.35">
      <c r="A465" s="238"/>
      <c r="G465" s="46"/>
      <c r="J465" s="238"/>
    </row>
    <row r="466" spans="1:10" hidden="1" x14ac:dyDescent="0.35">
      <c r="A466" s="238"/>
      <c r="G466" s="46"/>
      <c r="J466" s="238"/>
    </row>
    <row r="467" spans="1:10" hidden="1" x14ac:dyDescent="0.35">
      <c r="A467" s="238"/>
      <c r="G467" s="46"/>
      <c r="J467" s="238"/>
    </row>
    <row r="468" spans="1:10" hidden="1" x14ac:dyDescent="0.35">
      <c r="A468" s="238"/>
      <c r="G468" s="46"/>
      <c r="J468" s="238"/>
    </row>
    <row r="469" spans="1:10" hidden="1" x14ac:dyDescent="0.35">
      <c r="A469" s="238"/>
      <c r="G469" s="46"/>
      <c r="J469" s="238"/>
    </row>
    <row r="470" spans="1:10" hidden="1" x14ac:dyDescent="0.35">
      <c r="A470" s="238"/>
      <c r="G470" s="46"/>
      <c r="J470" s="238"/>
    </row>
    <row r="471" spans="1:10" hidden="1" x14ac:dyDescent="0.35">
      <c r="A471" s="238"/>
      <c r="G471" s="46"/>
      <c r="J471" s="238"/>
    </row>
    <row r="472" spans="1:10" hidden="1" x14ac:dyDescent="0.35">
      <c r="A472" s="238"/>
      <c r="G472" s="46"/>
      <c r="J472" s="238"/>
    </row>
    <row r="473" spans="1:10" hidden="1" x14ac:dyDescent="0.35">
      <c r="A473" s="238"/>
      <c r="G473" s="46"/>
      <c r="J473" s="238"/>
    </row>
    <row r="474" spans="1:10" hidden="1" x14ac:dyDescent="0.35">
      <c r="A474" s="238"/>
      <c r="G474" s="46"/>
      <c r="J474" s="238"/>
    </row>
    <row r="475" spans="1:10" hidden="1" x14ac:dyDescent="0.35">
      <c r="A475" s="238"/>
      <c r="G475" s="46"/>
      <c r="J475" s="238"/>
    </row>
    <row r="476" spans="1:10" hidden="1" x14ac:dyDescent="0.35">
      <c r="A476" s="238"/>
      <c r="G476" s="46"/>
      <c r="J476" s="238"/>
    </row>
    <row r="477" spans="1:10" hidden="1" x14ac:dyDescent="0.35">
      <c r="A477" s="238"/>
      <c r="G477" s="46"/>
      <c r="J477" s="238"/>
    </row>
    <row r="478" spans="1:10" hidden="1" x14ac:dyDescent="0.35">
      <c r="A478" s="238"/>
      <c r="G478" s="46"/>
      <c r="J478" s="238"/>
    </row>
    <row r="479" spans="1:10" hidden="1" x14ac:dyDescent="0.35">
      <c r="A479" s="238"/>
      <c r="G479" s="46"/>
      <c r="J479" s="238"/>
    </row>
    <row r="480" spans="1:10" hidden="1" x14ac:dyDescent="0.35">
      <c r="A480" s="238"/>
      <c r="G480" s="46"/>
      <c r="J480" s="238"/>
    </row>
    <row r="481" spans="1:10" hidden="1" x14ac:dyDescent="0.35">
      <c r="A481" s="238"/>
      <c r="G481" s="46"/>
      <c r="J481" s="238"/>
    </row>
    <row r="482" spans="1:10" hidden="1" x14ac:dyDescent="0.35">
      <c r="A482" s="238"/>
      <c r="G482" s="46"/>
      <c r="J482" s="238"/>
    </row>
    <row r="483" spans="1:10" hidden="1" x14ac:dyDescent="0.35">
      <c r="A483" s="238"/>
      <c r="G483" s="46"/>
      <c r="J483" s="238"/>
    </row>
    <row r="484" spans="1:10" hidden="1" x14ac:dyDescent="0.35">
      <c r="A484" s="238"/>
      <c r="G484" s="46"/>
      <c r="J484" s="238"/>
    </row>
    <row r="485" spans="1:10" hidden="1" x14ac:dyDescent="0.35">
      <c r="A485" s="238"/>
      <c r="G485" s="46"/>
      <c r="J485" s="238"/>
    </row>
    <row r="486" spans="1:10" hidden="1" x14ac:dyDescent="0.35">
      <c r="A486" s="238"/>
      <c r="G486" s="46"/>
      <c r="J486" s="238"/>
    </row>
    <row r="487" spans="1:10" hidden="1" x14ac:dyDescent="0.35">
      <c r="A487" s="238"/>
      <c r="G487" s="46"/>
      <c r="J487" s="238"/>
    </row>
    <row r="488" spans="1:10" hidden="1" x14ac:dyDescent="0.35">
      <c r="A488" s="238"/>
      <c r="G488" s="46"/>
      <c r="J488" s="238"/>
    </row>
    <row r="489" spans="1:10" hidden="1" x14ac:dyDescent="0.35">
      <c r="A489" s="238"/>
      <c r="G489" s="46"/>
      <c r="J489" s="238"/>
    </row>
    <row r="490" spans="1:10" hidden="1" x14ac:dyDescent="0.35">
      <c r="A490" s="238"/>
      <c r="G490" s="46"/>
      <c r="J490" s="238"/>
    </row>
    <row r="491" spans="1:10" hidden="1" x14ac:dyDescent="0.35">
      <c r="A491" s="238"/>
      <c r="G491" s="46"/>
      <c r="J491" s="238"/>
    </row>
    <row r="492" spans="1:10" hidden="1" x14ac:dyDescent="0.35">
      <c r="A492" s="238"/>
      <c r="G492" s="46"/>
      <c r="J492" s="238"/>
    </row>
    <row r="493" spans="1:10" hidden="1" x14ac:dyDescent="0.35">
      <c r="A493" s="238"/>
      <c r="G493" s="46"/>
      <c r="J493" s="238"/>
    </row>
    <row r="494" spans="1:10" hidden="1" x14ac:dyDescent="0.35">
      <c r="A494" s="238"/>
      <c r="G494" s="46"/>
      <c r="J494" s="238"/>
    </row>
    <row r="495" spans="1:10" hidden="1" x14ac:dyDescent="0.35">
      <c r="A495" s="238"/>
      <c r="G495" s="46"/>
      <c r="J495" s="238"/>
    </row>
    <row r="496" spans="1:10" hidden="1" x14ac:dyDescent="0.35">
      <c r="A496" s="238"/>
      <c r="G496" s="46"/>
      <c r="J496" s="238"/>
    </row>
    <row r="497" spans="1:10" hidden="1" x14ac:dyDescent="0.35">
      <c r="A497" s="238"/>
      <c r="G497" s="46"/>
      <c r="J497" s="238"/>
    </row>
    <row r="498" spans="1:10" hidden="1" x14ac:dyDescent="0.35">
      <c r="A498" s="238"/>
      <c r="G498" s="46"/>
      <c r="J498" s="238"/>
    </row>
    <row r="499" spans="1:10" hidden="1" x14ac:dyDescent="0.35">
      <c r="A499" s="238"/>
      <c r="G499" s="46"/>
      <c r="J499" s="238"/>
    </row>
    <row r="500" spans="1:10" hidden="1" x14ac:dyDescent="0.35">
      <c r="A500" s="238"/>
      <c r="G500" s="46"/>
      <c r="J500" s="238"/>
    </row>
    <row r="501" spans="1:10" hidden="1" x14ac:dyDescent="0.35">
      <c r="A501" s="238"/>
      <c r="G501" s="46"/>
      <c r="J501" s="238"/>
    </row>
    <row r="502" spans="1:10" hidden="1" x14ac:dyDescent="0.35">
      <c r="A502" s="238"/>
      <c r="G502" s="46"/>
      <c r="J502" s="238"/>
    </row>
    <row r="503" spans="1:10" hidden="1" x14ac:dyDescent="0.35">
      <c r="A503" s="238"/>
      <c r="G503" s="46"/>
      <c r="J503" s="238"/>
    </row>
    <row r="504" spans="1:10" hidden="1" x14ac:dyDescent="0.35">
      <c r="A504" s="238"/>
      <c r="G504" s="46"/>
      <c r="J504" s="238"/>
    </row>
    <row r="505" spans="1:10" hidden="1" x14ac:dyDescent="0.35">
      <c r="A505" s="238"/>
      <c r="G505" s="46"/>
      <c r="J505" s="238"/>
    </row>
    <row r="506" spans="1:10" hidden="1" x14ac:dyDescent="0.35">
      <c r="A506" s="238"/>
      <c r="G506" s="46"/>
      <c r="J506" s="238"/>
    </row>
    <row r="507" spans="1:10" hidden="1" x14ac:dyDescent="0.35">
      <c r="A507" s="238"/>
      <c r="G507" s="46"/>
      <c r="J507" s="238"/>
    </row>
    <row r="508" spans="1:10" hidden="1" x14ac:dyDescent="0.35">
      <c r="A508" s="238"/>
      <c r="G508" s="46"/>
      <c r="J508" s="238"/>
    </row>
    <row r="509" spans="1:10" hidden="1" x14ac:dyDescent="0.35">
      <c r="A509" s="238"/>
      <c r="G509" s="46"/>
      <c r="J509" s="238"/>
    </row>
    <row r="510" spans="1:10" hidden="1" x14ac:dyDescent="0.35">
      <c r="A510" s="238"/>
      <c r="G510" s="46"/>
      <c r="J510" s="238"/>
    </row>
    <row r="511" spans="1:10" hidden="1" x14ac:dyDescent="0.35">
      <c r="A511" s="238"/>
      <c r="G511" s="46"/>
      <c r="J511" s="238"/>
    </row>
    <row r="512" spans="1:10" hidden="1" x14ac:dyDescent="0.35">
      <c r="A512" s="238"/>
      <c r="G512" s="46"/>
      <c r="J512" s="238"/>
    </row>
    <row r="513" spans="1:10" hidden="1" x14ac:dyDescent="0.35">
      <c r="A513" s="238"/>
      <c r="G513" s="46"/>
      <c r="J513" s="238"/>
    </row>
    <row r="514" spans="1:10" hidden="1" x14ac:dyDescent="0.35">
      <c r="A514" s="238"/>
      <c r="G514" s="46"/>
      <c r="J514" s="238"/>
    </row>
    <row r="515" spans="1:10" hidden="1" x14ac:dyDescent="0.35">
      <c r="A515" s="238"/>
      <c r="G515" s="46"/>
      <c r="J515" s="238"/>
    </row>
    <row r="516" spans="1:10" hidden="1" x14ac:dyDescent="0.35">
      <c r="A516" s="238"/>
      <c r="G516" s="46"/>
      <c r="J516" s="238"/>
    </row>
    <row r="517" spans="1:10" hidden="1" x14ac:dyDescent="0.35">
      <c r="A517" s="238"/>
      <c r="G517" s="46"/>
      <c r="J517" s="238"/>
    </row>
    <row r="518" spans="1:10" hidden="1" x14ac:dyDescent="0.35">
      <c r="A518" s="238"/>
      <c r="G518" s="46"/>
      <c r="J518" s="238"/>
    </row>
    <row r="519" spans="1:10" hidden="1" x14ac:dyDescent="0.35">
      <c r="A519" s="238"/>
      <c r="G519" s="46"/>
      <c r="J519" s="238"/>
    </row>
    <row r="520" spans="1:10" hidden="1" x14ac:dyDescent="0.35">
      <c r="A520" s="238"/>
      <c r="G520" s="46"/>
      <c r="J520" s="238"/>
    </row>
    <row r="521" spans="1:10" hidden="1" x14ac:dyDescent="0.35">
      <c r="A521" s="238"/>
      <c r="G521" s="46"/>
      <c r="J521" s="238"/>
    </row>
    <row r="522" spans="1:10" hidden="1" x14ac:dyDescent="0.35">
      <c r="A522" s="238"/>
      <c r="G522" s="46"/>
      <c r="J522" s="238"/>
    </row>
    <row r="523" spans="1:10" hidden="1" x14ac:dyDescent="0.35">
      <c r="A523" s="238"/>
      <c r="G523" s="46"/>
      <c r="J523" s="238"/>
    </row>
    <row r="524" spans="1:10" hidden="1" x14ac:dyDescent="0.35">
      <c r="A524" s="238"/>
      <c r="G524" s="46"/>
      <c r="J524" s="238"/>
    </row>
    <row r="525" spans="1:10" hidden="1" x14ac:dyDescent="0.35">
      <c r="A525" s="238"/>
      <c r="G525" s="46"/>
      <c r="J525" s="238"/>
    </row>
    <row r="526" spans="1:10" hidden="1" x14ac:dyDescent="0.35">
      <c r="A526" s="238"/>
      <c r="G526" s="46"/>
      <c r="J526" s="238"/>
    </row>
    <row r="527" spans="1:10" hidden="1" x14ac:dyDescent="0.35">
      <c r="A527" s="238"/>
      <c r="G527" s="46"/>
      <c r="J527" s="238"/>
    </row>
    <row r="528" spans="1:10" hidden="1" x14ac:dyDescent="0.35">
      <c r="A528" s="238"/>
      <c r="G528" s="46"/>
      <c r="J528" s="238"/>
    </row>
    <row r="529" spans="1:10" hidden="1" x14ac:dyDescent="0.35">
      <c r="A529" s="238"/>
      <c r="G529" s="46"/>
      <c r="J529" s="238"/>
    </row>
    <row r="530" spans="1:10" hidden="1" x14ac:dyDescent="0.35">
      <c r="A530" s="238"/>
      <c r="G530" s="46"/>
      <c r="J530" s="238"/>
    </row>
    <row r="531" spans="1:10" hidden="1" x14ac:dyDescent="0.35">
      <c r="A531" s="238"/>
      <c r="G531" s="46"/>
      <c r="J531" s="238"/>
    </row>
    <row r="532" spans="1:10" hidden="1" x14ac:dyDescent="0.35">
      <c r="A532" s="238"/>
      <c r="G532" s="46"/>
      <c r="J532" s="238"/>
    </row>
    <row r="533" spans="1:10" hidden="1" x14ac:dyDescent="0.35">
      <c r="A533" s="238"/>
      <c r="G533" s="46"/>
      <c r="J533" s="238"/>
    </row>
    <row r="534" spans="1:10" hidden="1" x14ac:dyDescent="0.35">
      <c r="A534" s="238"/>
      <c r="G534" s="46"/>
      <c r="J534" s="238"/>
    </row>
    <row r="535" spans="1:10" hidden="1" x14ac:dyDescent="0.35">
      <c r="A535" s="238"/>
      <c r="G535" s="46"/>
      <c r="J535" s="238"/>
    </row>
    <row r="536" spans="1:10" hidden="1" x14ac:dyDescent="0.35">
      <c r="A536" s="238"/>
      <c r="G536" s="46"/>
      <c r="J536" s="238"/>
    </row>
    <row r="537" spans="1:10" hidden="1" x14ac:dyDescent="0.35">
      <c r="A537" s="238"/>
      <c r="G537" s="46"/>
      <c r="J537" s="238"/>
    </row>
    <row r="538" spans="1:10" hidden="1" x14ac:dyDescent="0.35">
      <c r="A538" s="238"/>
      <c r="G538" s="46"/>
      <c r="J538" s="238"/>
    </row>
    <row r="539" spans="1:10" hidden="1" x14ac:dyDescent="0.35">
      <c r="A539" s="238"/>
      <c r="G539" s="46"/>
      <c r="J539" s="238"/>
    </row>
    <row r="540" spans="1:10" hidden="1" x14ac:dyDescent="0.35">
      <c r="A540" s="238"/>
      <c r="G540" s="46"/>
      <c r="J540" s="238"/>
    </row>
    <row r="541" spans="1:10" hidden="1" x14ac:dyDescent="0.35">
      <c r="A541" s="238"/>
      <c r="G541" s="46"/>
      <c r="J541" s="238"/>
    </row>
    <row r="542" spans="1:10" hidden="1" x14ac:dyDescent="0.35">
      <c r="A542" s="238"/>
      <c r="G542" s="46"/>
      <c r="J542" s="238"/>
    </row>
    <row r="543" spans="1:10" hidden="1" x14ac:dyDescent="0.35">
      <c r="A543" s="238"/>
      <c r="G543" s="46"/>
      <c r="J543" s="238"/>
    </row>
    <row r="544" spans="1:10" hidden="1" x14ac:dyDescent="0.35">
      <c r="A544" s="238"/>
      <c r="G544" s="46"/>
      <c r="J544" s="238"/>
    </row>
    <row r="545" spans="1:10" hidden="1" x14ac:dyDescent="0.35">
      <c r="A545" s="238"/>
      <c r="G545" s="46"/>
      <c r="J545" s="238"/>
    </row>
    <row r="546" spans="1:10" hidden="1" x14ac:dyDescent="0.35">
      <c r="A546" s="238"/>
      <c r="G546" s="46"/>
      <c r="J546" s="238"/>
    </row>
    <row r="547" spans="1:10" hidden="1" x14ac:dyDescent="0.35">
      <c r="A547" s="238"/>
      <c r="G547" s="46"/>
      <c r="J547" s="238"/>
    </row>
    <row r="548" spans="1:10" hidden="1" x14ac:dyDescent="0.35">
      <c r="A548" s="238"/>
      <c r="G548" s="46"/>
      <c r="J548" s="238"/>
    </row>
    <row r="549" spans="1:10" hidden="1" x14ac:dyDescent="0.35">
      <c r="A549" s="238"/>
      <c r="G549" s="46"/>
      <c r="J549" s="238"/>
    </row>
    <row r="550" spans="1:10" hidden="1" x14ac:dyDescent="0.35">
      <c r="A550" s="238"/>
      <c r="G550" s="46"/>
      <c r="J550" s="238"/>
    </row>
    <row r="551" spans="1:10" hidden="1" x14ac:dyDescent="0.35">
      <c r="A551" s="238"/>
      <c r="G551" s="46"/>
      <c r="J551" s="238"/>
    </row>
    <row r="552" spans="1:10" hidden="1" x14ac:dyDescent="0.35">
      <c r="A552" s="238"/>
      <c r="G552" s="46"/>
      <c r="J552" s="238"/>
    </row>
    <row r="553" spans="1:10" hidden="1" x14ac:dyDescent="0.35">
      <c r="A553" s="238"/>
      <c r="G553" s="46"/>
      <c r="J553" s="238"/>
    </row>
    <row r="554" spans="1:10" hidden="1" x14ac:dyDescent="0.35">
      <c r="A554" s="238"/>
      <c r="G554" s="46"/>
      <c r="J554" s="238"/>
    </row>
    <row r="555" spans="1:10" hidden="1" x14ac:dyDescent="0.35">
      <c r="A555" s="238"/>
      <c r="G555" s="46"/>
      <c r="J555" s="238"/>
    </row>
    <row r="556" spans="1:10" hidden="1" x14ac:dyDescent="0.35">
      <c r="A556" s="238"/>
      <c r="G556" s="46"/>
      <c r="J556" s="238"/>
    </row>
    <row r="557" spans="1:10" hidden="1" x14ac:dyDescent="0.35">
      <c r="A557" s="238"/>
      <c r="G557" s="46"/>
      <c r="J557" s="238"/>
    </row>
    <row r="558" spans="1:10" hidden="1" x14ac:dyDescent="0.35">
      <c r="A558" s="238"/>
      <c r="G558" s="46"/>
      <c r="J558" s="238"/>
    </row>
    <row r="559" spans="1:10" hidden="1" x14ac:dyDescent="0.35">
      <c r="A559" s="238"/>
      <c r="G559" s="46"/>
      <c r="J559" s="238"/>
    </row>
    <row r="560" spans="1:10" hidden="1" x14ac:dyDescent="0.35">
      <c r="A560" s="238"/>
      <c r="G560" s="46"/>
      <c r="J560" s="238"/>
    </row>
    <row r="561" spans="1:10" hidden="1" x14ac:dyDescent="0.35">
      <c r="A561" s="238"/>
      <c r="G561" s="46"/>
      <c r="J561" s="238"/>
    </row>
    <row r="562" spans="1:10" hidden="1" x14ac:dyDescent="0.35">
      <c r="A562" s="238"/>
      <c r="G562" s="46"/>
      <c r="J562" s="238"/>
    </row>
    <row r="563" spans="1:10" hidden="1" x14ac:dyDescent="0.35">
      <c r="A563" s="238"/>
      <c r="G563" s="46"/>
      <c r="J563" s="238"/>
    </row>
    <row r="564" spans="1:10" hidden="1" x14ac:dyDescent="0.35">
      <c r="A564" s="238"/>
      <c r="G564" s="46"/>
      <c r="J564" s="238"/>
    </row>
    <row r="565" spans="1:10" hidden="1" x14ac:dyDescent="0.35">
      <c r="A565" s="238"/>
      <c r="G565" s="46"/>
      <c r="J565" s="238"/>
    </row>
    <row r="566" spans="1:10" hidden="1" x14ac:dyDescent="0.35">
      <c r="A566" s="238"/>
      <c r="G566" s="46"/>
      <c r="J566" s="238"/>
    </row>
    <row r="567" spans="1:10" hidden="1" x14ac:dyDescent="0.35">
      <c r="A567" s="238"/>
      <c r="G567" s="46"/>
      <c r="J567" s="238"/>
    </row>
    <row r="568" spans="1:10" hidden="1" x14ac:dyDescent="0.35">
      <c r="A568" s="238"/>
      <c r="G568" s="46"/>
      <c r="J568" s="238"/>
    </row>
    <row r="569" spans="1:10" hidden="1" x14ac:dyDescent="0.35">
      <c r="A569" s="238"/>
      <c r="G569" s="46"/>
      <c r="J569" s="238"/>
    </row>
    <row r="570" spans="1:10" hidden="1" x14ac:dyDescent="0.35">
      <c r="A570" s="238"/>
      <c r="G570" s="46"/>
      <c r="J570" s="238"/>
    </row>
    <row r="571" spans="1:10" hidden="1" x14ac:dyDescent="0.35">
      <c r="A571" s="238"/>
      <c r="G571" s="46"/>
      <c r="J571" s="238"/>
    </row>
    <row r="572" spans="1:10" hidden="1" x14ac:dyDescent="0.35">
      <c r="A572" s="238"/>
      <c r="G572" s="46"/>
      <c r="J572" s="238"/>
    </row>
    <row r="573" spans="1:10" hidden="1" x14ac:dyDescent="0.35">
      <c r="A573" s="238"/>
      <c r="G573" s="46"/>
      <c r="J573" s="238"/>
    </row>
    <row r="574" spans="1:10" hidden="1" x14ac:dyDescent="0.35">
      <c r="A574" s="238"/>
      <c r="G574" s="46"/>
      <c r="J574" s="238"/>
    </row>
    <row r="575" spans="1:10" hidden="1" x14ac:dyDescent="0.35">
      <c r="A575" s="238"/>
      <c r="G575" s="46"/>
      <c r="J575" s="238"/>
    </row>
    <row r="576" spans="1:10" hidden="1" x14ac:dyDescent="0.35">
      <c r="A576" s="238"/>
      <c r="G576" s="46"/>
      <c r="J576" s="238"/>
    </row>
    <row r="577" spans="1:10" hidden="1" x14ac:dyDescent="0.35">
      <c r="A577" s="238"/>
      <c r="G577" s="46"/>
      <c r="J577" s="238"/>
    </row>
    <row r="578" spans="1:10" hidden="1" x14ac:dyDescent="0.35">
      <c r="A578" s="238"/>
      <c r="G578" s="46"/>
      <c r="J578" s="238"/>
    </row>
    <row r="579" spans="1:10" hidden="1" x14ac:dyDescent="0.35">
      <c r="A579" s="238"/>
      <c r="G579" s="46"/>
      <c r="J579" s="238"/>
    </row>
    <row r="580" spans="1:10" hidden="1" x14ac:dyDescent="0.35">
      <c r="A580" s="238"/>
      <c r="G580" s="46"/>
      <c r="J580" s="238"/>
    </row>
    <row r="581" spans="1:10" hidden="1" x14ac:dyDescent="0.35">
      <c r="A581" s="238"/>
      <c r="G581" s="46"/>
      <c r="J581" s="238"/>
    </row>
    <row r="582" spans="1:10" hidden="1" x14ac:dyDescent="0.35">
      <c r="A582" s="238"/>
      <c r="G582" s="46"/>
      <c r="J582" s="238"/>
    </row>
    <row r="583" spans="1:10" hidden="1" x14ac:dyDescent="0.35">
      <c r="A583" s="238"/>
      <c r="G583" s="46"/>
      <c r="J583" s="238"/>
    </row>
    <row r="584" spans="1:10" hidden="1" x14ac:dyDescent="0.35">
      <c r="A584" s="238"/>
      <c r="G584" s="46"/>
      <c r="J584" s="238"/>
    </row>
    <row r="585" spans="1:10" hidden="1" x14ac:dyDescent="0.35">
      <c r="A585" s="238"/>
      <c r="G585" s="46"/>
      <c r="J585" s="238"/>
    </row>
    <row r="586" spans="1:10" hidden="1" x14ac:dyDescent="0.35">
      <c r="A586" s="238"/>
      <c r="G586" s="46"/>
      <c r="J586" s="238"/>
    </row>
    <row r="587" spans="1:10" hidden="1" x14ac:dyDescent="0.35">
      <c r="A587" s="238"/>
      <c r="G587" s="46"/>
      <c r="J587" s="238"/>
    </row>
    <row r="588" spans="1:10" hidden="1" x14ac:dyDescent="0.35">
      <c r="A588" s="238"/>
      <c r="G588" s="46"/>
      <c r="J588" s="238"/>
    </row>
    <row r="589" spans="1:10" hidden="1" x14ac:dyDescent="0.35">
      <c r="A589" s="238"/>
      <c r="G589" s="46"/>
      <c r="J589" s="238"/>
    </row>
    <row r="590" spans="1:10" hidden="1" x14ac:dyDescent="0.35">
      <c r="A590" s="238"/>
      <c r="G590" s="46"/>
      <c r="J590" s="238"/>
    </row>
    <row r="591" spans="1:10" hidden="1" x14ac:dyDescent="0.35">
      <c r="A591" s="238"/>
      <c r="G591" s="46"/>
      <c r="J591" s="238"/>
    </row>
    <row r="592" spans="1:10" hidden="1" x14ac:dyDescent="0.35">
      <c r="A592" s="238"/>
      <c r="G592" s="46"/>
      <c r="J592" s="238"/>
    </row>
    <row r="593" spans="1:10" hidden="1" x14ac:dyDescent="0.35">
      <c r="A593" s="238"/>
      <c r="G593" s="46"/>
      <c r="J593" s="238"/>
    </row>
    <row r="594" spans="1:10" hidden="1" x14ac:dyDescent="0.35">
      <c r="A594" s="238"/>
      <c r="G594" s="46"/>
      <c r="J594" s="238"/>
    </row>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048576"/>
  <sheetViews>
    <sheetView topLeftCell="A83" zoomScale="90" zoomScaleNormal="90" workbookViewId="0">
      <selection activeCell="E97" sqref="E97"/>
    </sheetView>
  </sheetViews>
  <sheetFormatPr baseColWidth="10" defaultColWidth="0" defaultRowHeight="14.5" zeroHeight="1" x14ac:dyDescent="0.35"/>
  <cols>
    <col min="1" max="1" width="21.453125" customWidth="1"/>
    <col min="2" max="2" width="49.7265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267"/>
      <c r="B1" s="267"/>
      <c r="C1" s="268"/>
      <c r="D1" s="268"/>
      <c r="E1" s="267"/>
      <c r="F1" s="267"/>
    </row>
    <row r="2" spans="1:6" x14ac:dyDescent="0.35">
      <c r="A2" s="1209" t="s">
        <v>8571</v>
      </c>
      <c r="B2" s="1209"/>
      <c r="C2" s="1209"/>
      <c r="D2" s="1209"/>
      <c r="E2" s="1209"/>
      <c r="F2" s="267"/>
    </row>
    <row r="3" spans="1:6" x14ac:dyDescent="0.35">
      <c r="A3" s="8" t="s">
        <v>8572</v>
      </c>
      <c r="B3" s="1210" t="s">
        <v>8573</v>
      </c>
      <c r="C3" s="1211"/>
      <c r="D3" s="1211"/>
      <c r="E3" s="1212"/>
      <c r="F3" s="267"/>
    </row>
    <row r="4" spans="1:6" x14ac:dyDescent="0.35">
      <c r="A4" s="9" t="s">
        <v>8574</v>
      </c>
      <c r="B4" s="9" t="s">
        <v>4663</v>
      </c>
      <c r="C4" s="9" t="s">
        <v>8575</v>
      </c>
      <c r="D4" s="9" t="s">
        <v>8576</v>
      </c>
      <c r="E4" s="9" t="s">
        <v>8577</v>
      </c>
      <c r="F4" s="267"/>
    </row>
    <row r="5" spans="1:6" x14ac:dyDescent="0.35">
      <c r="A5" s="10" t="s">
        <v>2765</v>
      </c>
      <c r="B5" s="10" t="s">
        <v>8578</v>
      </c>
      <c r="C5" s="11" t="s">
        <v>8579</v>
      </c>
      <c r="D5" s="11" t="s">
        <v>189</v>
      </c>
      <c r="E5" s="10"/>
      <c r="F5" s="267"/>
    </row>
    <row r="6" spans="1:6" x14ac:dyDescent="0.35">
      <c r="A6" s="10" t="s">
        <v>8580</v>
      </c>
      <c r="B6" s="10" t="s">
        <v>8581</v>
      </c>
      <c r="C6" s="11" t="s">
        <v>8582</v>
      </c>
      <c r="D6" s="11" t="s">
        <v>285</v>
      </c>
      <c r="E6" s="10"/>
      <c r="F6" s="267"/>
    </row>
    <row r="7" spans="1:6" x14ac:dyDescent="0.35">
      <c r="A7" s="10" t="s">
        <v>8583</v>
      </c>
      <c r="B7" s="10" t="s">
        <v>8584</v>
      </c>
      <c r="C7" s="11" t="s">
        <v>8582</v>
      </c>
      <c r="D7" s="11" t="s">
        <v>285</v>
      </c>
      <c r="E7" s="10"/>
      <c r="F7" s="267"/>
    </row>
    <row r="8" spans="1:6" x14ac:dyDescent="0.35">
      <c r="A8" s="267"/>
      <c r="B8" s="267"/>
      <c r="C8" s="268"/>
      <c r="D8" s="268"/>
      <c r="E8" s="267"/>
      <c r="F8" s="267"/>
    </row>
    <row r="9" spans="1:6" x14ac:dyDescent="0.35">
      <c r="A9" s="267"/>
      <c r="B9" s="267"/>
      <c r="C9" s="268"/>
      <c r="D9" s="268"/>
      <c r="E9" s="267"/>
      <c r="F9" s="267"/>
    </row>
    <row r="10" spans="1:6" x14ac:dyDescent="0.35">
      <c r="A10" s="1228" t="s">
        <v>8585</v>
      </c>
      <c r="B10" s="1228"/>
      <c r="C10" s="1228"/>
      <c r="D10" s="1228"/>
      <c r="E10" s="1228"/>
      <c r="F10" s="267"/>
    </row>
    <row r="11" spans="1:6" x14ac:dyDescent="0.35">
      <c r="A11" s="12" t="s">
        <v>8572</v>
      </c>
      <c r="B11" s="1229" t="s">
        <v>8573</v>
      </c>
      <c r="C11" s="1230"/>
      <c r="D11" s="1230"/>
      <c r="E11" s="1231"/>
      <c r="F11" s="267"/>
    </row>
    <row r="12" spans="1:6" x14ac:dyDescent="0.35">
      <c r="A12" s="13" t="s">
        <v>8574</v>
      </c>
      <c r="B12" s="13" t="s">
        <v>4663</v>
      </c>
      <c r="C12" s="13" t="s">
        <v>8575</v>
      </c>
      <c r="D12" s="13" t="s">
        <v>8576</v>
      </c>
      <c r="E12" s="13" t="s">
        <v>8577</v>
      </c>
      <c r="F12" s="267"/>
    </row>
    <row r="13" spans="1:6" x14ac:dyDescent="0.35">
      <c r="A13" s="14" t="s">
        <v>2765</v>
      </c>
      <c r="B13" s="14" t="s">
        <v>8578</v>
      </c>
      <c r="C13" s="15" t="s">
        <v>8579</v>
      </c>
      <c r="D13" s="15" t="s">
        <v>189</v>
      </c>
      <c r="E13" s="14"/>
      <c r="F13" s="267"/>
    </row>
    <row r="14" spans="1:6" ht="172.5" customHeight="1" x14ac:dyDescent="0.35">
      <c r="A14" s="14" t="s">
        <v>8586</v>
      </c>
      <c r="B14" s="14" t="s">
        <v>8587</v>
      </c>
      <c r="C14" s="15" t="s">
        <v>8588</v>
      </c>
      <c r="D14" s="15" t="s">
        <v>285</v>
      </c>
      <c r="E14" s="318" t="s">
        <v>8589</v>
      </c>
      <c r="F14" s="267"/>
    </row>
    <row r="15" spans="1:6" x14ac:dyDescent="0.35">
      <c r="A15" s="267"/>
      <c r="B15" s="267"/>
      <c r="C15" s="268"/>
      <c r="D15" s="268"/>
      <c r="E15" s="267"/>
      <c r="F15" s="267"/>
    </row>
    <row r="16" spans="1:6" x14ac:dyDescent="0.35">
      <c r="A16" s="267"/>
      <c r="B16" s="267"/>
      <c r="C16" s="268"/>
      <c r="D16" s="268"/>
      <c r="E16" s="267"/>
      <c r="F16" s="267"/>
    </row>
    <row r="17" spans="1:6" x14ac:dyDescent="0.35">
      <c r="A17" s="1232" t="s">
        <v>8590</v>
      </c>
      <c r="B17" s="1232"/>
      <c r="C17" s="1232"/>
      <c r="D17" s="1232"/>
      <c r="E17" s="1232"/>
      <c r="F17" s="267"/>
    </row>
    <row r="18" spans="1:6" x14ac:dyDescent="0.35">
      <c r="A18" s="16" t="s">
        <v>8572</v>
      </c>
      <c r="B18" s="1220" t="s">
        <v>8591</v>
      </c>
      <c r="C18" s="1221"/>
      <c r="D18" s="1221"/>
      <c r="E18" s="1222"/>
      <c r="F18" s="267"/>
    </row>
    <row r="19" spans="1:6" x14ac:dyDescent="0.35">
      <c r="A19" s="17" t="s">
        <v>8574</v>
      </c>
      <c r="B19" s="17" t="s">
        <v>4663</v>
      </c>
      <c r="C19" s="18" t="s">
        <v>8575</v>
      </c>
      <c r="D19" s="17" t="s">
        <v>8576</v>
      </c>
      <c r="E19" s="17" t="s">
        <v>296</v>
      </c>
      <c r="F19" s="267"/>
    </row>
    <row r="20" spans="1:6" x14ac:dyDescent="0.35">
      <c r="A20" s="19" t="s">
        <v>2765</v>
      </c>
      <c r="B20" s="19" t="s">
        <v>8592</v>
      </c>
      <c r="C20" s="20" t="s">
        <v>8579</v>
      </c>
      <c r="D20" s="20" t="s">
        <v>189</v>
      </c>
      <c r="E20" s="19"/>
      <c r="F20" s="267"/>
    </row>
    <row r="21" spans="1:6" x14ac:dyDescent="0.35">
      <c r="A21" s="19" t="s">
        <v>8593</v>
      </c>
      <c r="B21" s="19" t="s">
        <v>8594</v>
      </c>
      <c r="C21" s="20" t="s">
        <v>8579</v>
      </c>
      <c r="D21" s="20" t="s">
        <v>189</v>
      </c>
      <c r="E21" s="19"/>
      <c r="F21" s="267"/>
    </row>
    <row r="22" spans="1:6" ht="29" x14ac:dyDescent="0.35">
      <c r="A22" s="19" t="s">
        <v>8595</v>
      </c>
      <c r="B22" s="19" t="s">
        <v>8596</v>
      </c>
      <c r="C22" s="20" t="s">
        <v>8579</v>
      </c>
      <c r="D22" s="20" t="s">
        <v>197</v>
      </c>
      <c r="E22" s="21" t="s">
        <v>8597</v>
      </c>
      <c r="F22" s="267"/>
    </row>
    <row r="23" spans="1:6" x14ac:dyDescent="0.35">
      <c r="A23" s="19" t="s">
        <v>8598</v>
      </c>
      <c r="B23" s="19" t="s">
        <v>8599</v>
      </c>
      <c r="C23" s="20" t="s">
        <v>8579</v>
      </c>
      <c r="D23" s="20" t="s">
        <v>177</v>
      </c>
      <c r="E23" s="40" t="s">
        <v>178</v>
      </c>
      <c r="F23" s="267"/>
    </row>
    <row r="24" spans="1:6" x14ac:dyDescent="0.35">
      <c r="A24" s="19" t="s">
        <v>8600</v>
      </c>
      <c r="B24" s="19" t="s">
        <v>8601</v>
      </c>
      <c r="C24" s="20" t="s">
        <v>8582</v>
      </c>
      <c r="D24" s="20" t="s">
        <v>177</v>
      </c>
      <c r="E24" s="40" t="s">
        <v>178</v>
      </c>
      <c r="F24" s="267"/>
    </row>
    <row r="25" spans="1:6" x14ac:dyDescent="0.35">
      <c r="A25" s="267"/>
      <c r="B25" s="267"/>
      <c r="C25" s="268"/>
      <c r="D25" s="268"/>
      <c r="E25" s="267"/>
      <c r="F25" s="267"/>
    </row>
    <row r="26" spans="1:6" x14ac:dyDescent="0.35">
      <c r="A26" s="267"/>
      <c r="B26" s="267"/>
      <c r="C26" s="268"/>
      <c r="D26" s="268"/>
      <c r="E26" s="267"/>
      <c r="F26" s="267"/>
    </row>
    <row r="27" spans="1:6" x14ac:dyDescent="0.35">
      <c r="A27" s="1223" t="s">
        <v>8602</v>
      </c>
      <c r="B27" s="1223"/>
      <c r="C27" s="1223"/>
      <c r="D27" s="1223"/>
      <c r="E27" s="1223"/>
      <c r="F27" s="267"/>
    </row>
    <row r="28" spans="1:6" x14ac:dyDescent="0.35">
      <c r="A28" s="41" t="s">
        <v>8572</v>
      </c>
      <c r="B28" s="1214" t="s">
        <v>8591</v>
      </c>
      <c r="C28" s="1215"/>
      <c r="D28" s="1215"/>
      <c r="E28" s="1216"/>
      <c r="F28" s="267"/>
    </row>
    <row r="29" spans="1:6" x14ac:dyDescent="0.35">
      <c r="A29" s="42" t="s">
        <v>8574</v>
      </c>
      <c r="B29" s="42" t="s">
        <v>4663</v>
      </c>
      <c r="C29" s="43" t="s">
        <v>8575</v>
      </c>
      <c r="D29" s="42" t="s">
        <v>8576</v>
      </c>
      <c r="E29" s="42" t="s">
        <v>296</v>
      </c>
      <c r="F29" s="267"/>
    </row>
    <row r="30" spans="1:6" x14ac:dyDescent="0.35">
      <c r="A30" s="44" t="s">
        <v>2765</v>
      </c>
      <c r="B30" s="44" t="s">
        <v>8592</v>
      </c>
      <c r="C30" s="45" t="s">
        <v>8579</v>
      </c>
      <c r="D30" s="45" t="s">
        <v>189</v>
      </c>
      <c r="E30" s="44"/>
      <c r="F30" s="267"/>
    </row>
    <row r="31" spans="1:6" x14ac:dyDescent="0.35">
      <c r="A31" s="44" t="s">
        <v>8603</v>
      </c>
      <c r="B31" s="44" t="s">
        <v>8604</v>
      </c>
      <c r="C31" s="45" t="s">
        <v>8579</v>
      </c>
      <c r="D31" s="45" t="s">
        <v>2536</v>
      </c>
      <c r="E31" s="44"/>
      <c r="F31" s="267"/>
    </row>
    <row r="32" spans="1:6" x14ac:dyDescent="0.35">
      <c r="A32" s="44" t="s">
        <v>8605</v>
      </c>
      <c r="B32" s="44" t="s">
        <v>8606</v>
      </c>
      <c r="C32" s="45" t="s">
        <v>8579</v>
      </c>
      <c r="D32" s="45" t="s">
        <v>223</v>
      </c>
      <c r="E32" s="44"/>
      <c r="F32" s="267"/>
    </row>
    <row r="33" spans="1:6" x14ac:dyDescent="0.35">
      <c r="A33" s="44" t="s">
        <v>8607</v>
      </c>
      <c r="B33" s="44" t="s">
        <v>8608</v>
      </c>
      <c r="C33" s="45" t="s">
        <v>8579</v>
      </c>
      <c r="D33" s="45" t="s">
        <v>8609</v>
      </c>
      <c r="E33" s="44" t="s">
        <v>8610</v>
      </c>
      <c r="F33" s="267"/>
    </row>
    <row r="34" spans="1:6" x14ac:dyDescent="0.35">
      <c r="A34" s="44" t="s">
        <v>8611</v>
      </c>
      <c r="B34" s="44" t="s">
        <v>8612</v>
      </c>
      <c r="C34" s="45" t="s">
        <v>8582</v>
      </c>
      <c r="D34" s="45" t="s">
        <v>8609</v>
      </c>
      <c r="E34" s="44" t="s">
        <v>8610</v>
      </c>
      <c r="F34" s="267"/>
    </row>
    <row r="35" spans="1:6" x14ac:dyDescent="0.35">
      <c r="A35" s="267"/>
      <c r="B35" s="267"/>
      <c r="C35" s="268"/>
      <c r="D35" s="268"/>
      <c r="E35" s="267"/>
      <c r="F35" s="267"/>
    </row>
    <row r="36" spans="1:6" x14ac:dyDescent="0.35">
      <c r="A36" s="267"/>
      <c r="B36" s="267"/>
      <c r="C36" s="268"/>
      <c r="D36" s="268"/>
      <c r="E36" s="267"/>
      <c r="F36" s="267"/>
    </row>
    <row r="37" spans="1:6" x14ac:dyDescent="0.35">
      <c r="A37" s="1224" t="s">
        <v>428</v>
      </c>
      <c r="B37" s="1224"/>
      <c r="C37" s="1224"/>
      <c r="D37" s="1224"/>
      <c r="E37" s="1224"/>
      <c r="F37" s="267"/>
    </row>
    <row r="38" spans="1:6" x14ac:dyDescent="0.35">
      <c r="A38" s="22" t="s">
        <v>8572</v>
      </c>
      <c r="B38" s="1225" t="s">
        <v>8591</v>
      </c>
      <c r="C38" s="1226"/>
      <c r="D38" s="1226"/>
      <c r="E38" s="1227"/>
      <c r="F38" s="267"/>
    </row>
    <row r="39" spans="1:6" x14ac:dyDescent="0.35">
      <c r="A39" s="23" t="s">
        <v>8574</v>
      </c>
      <c r="B39" s="23" t="s">
        <v>4663</v>
      </c>
      <c r="C39" s="23" t="s">
        <v>8575</v>
      </c>
      <c r="D39" s="23" t="s">
        <v>8576</v>
      </c>
      <c r="E39" s="23" t="s">
        <v>296</v>
      </c>
      <c r="F39" s="267"/>
    </row>
    <row r="40" spans="1:6" x14ac:dyDescent="0.35">
      <c r="A40" s="24" t="s">
        <v>2765</v>
      </c>
      <c r="B40" s="24" t="s">
        <v>8613</v>
      </c>
      <c r="C40" s="25" t="s">
        <v>8579</v>
      </c>
      <c r="D40" s="25" t="s">
        <v>189</v>
      </c>
      <c r="E40" s="24"/>
      <c r="F40" s="267"/>
    </row>
    <row r="41" spans="1:6" x14ac:dyDescent="0.35">
      <c r="A41" s="24" t="s">
        <v>2757</v>
      </c>
      <c r="B41" s="24" t="s">
        <v>8614</v>
      </c>
      <c r="C41" s="25" t="s">
        <v>8579</v>
      </c>
      <c r="D41" s="25" t="s">
        <v>285</v>
      </c>
      <c r="E41" s="24"/>
      <c r="F41" s="267"/>
    </row>
    <row r="42" spans="1:6" x14ac:dyDescent="0.35">
      <c r="A42" s="24" t="s">
        <v>8615</v>
      </c>
      <c r="B42" s="24" t="s">
        <v>8616</v>
      </c>
      <c r="C42" s="25" t="s">
        <v>8579</v>
      </c>
      <c r="D42" s="25" t="s">
        <v>664</v>
      </c>
      <c r="E42" s="24"/>
      <c r="F42" s="267"/>
    </row>
    <row r="43" spans="1:6" x14ac:dyDescent="0.35">
      <c r="A43" s="24" t="s">
        <v>8617</v>
      </c>
      <c r="B43" s="24" t="s">
        <v>8618</v>
      </c>
      <c r="C43" s="25" t="s">
        <v>8579</v>
      </c>
      <c r="D43" s="25" t="s">
        <v>674</v>
      </c>
      <c r="E43" s="24"/>
      <c r="F43" s="267"/>
    </row>
    <row r="44" spans="1:6" ht="43.5" x14ac:dyDescent="0.35">
      <c r="A44" s="24" t="s">
        <v>8619</v>
      </c>
      <c r="B44" s="24" t="s">
        <v>8620</v>
      </c>
      <c r="C44" s="25" t="s">
        <v>8582</v>
      </c>
      <c r="D44" s="25" t="s">
        <v>197</v>
      </c>
      <c r="E44" s="26" t="s">
        <v>8621</v>
      </c>
      <c r="F44" s="267"/>
    </row>
    <row r="45" spans="1:6" x14ac:dyDescent="0.35">
      <c r="A45" s="24" t="s">
        <v>8622</v>
      </c>
      <c r="B45" s="24" t="s">
        <v>8623</v>
      </c>
      <c r="C45" s="25" t="s">
        <v>8582</v>
      </c>
      <c r="D45" s="25" t="s">
        <v>8609</v>
      </c>
      <c r="E45" s="24" t="s">
        <v>8610</v>
      </c>
      <c r="F45" s="267"/>
    </row>
    <row r="46" spans="1:6" ht="29" x14ac:dyDescent="0.35">
      <c r="A46" s="330" t="s">
        <v>8624</v>
      </c>
      <c r="B46" s="330" t="s">
        <v>8625</v>
      </c>
      <c r="C46" s="331" t="s">
        <v>8582</v>
      </c>
      <c r="D46" s="331" t="s">
        <v>8626</v>
      </c>
      <c r="E46" s="315" t="s">
        <v>8627</v>
      </c>
      <c r="F46" s="267"/>
    </row>
    <row r="47" spans="1:6" ht="29" x14ac:dyDescent="0.35">
      <c r="A47" s="450" t="s">
        <v>8628</v>
      </c>
      <c r="B47" s="450" t="s">
        <v>8629</v>
      </c>
      <c r="C47" s="802" t="s">
        <v>8582</v>
      </c>
      <c r="D47" s="802" t="s">
        <v>144</v>
      </c>
      <c r="E47" s="315" t="s">
        <v>8630</v>
      </c>
      <c r="F47" s="267"/>
    </row>
    <row r="48" spans="1:6" ht="29" x14ac:dyDescent="0.35">
      <c r="A48" s="24" t="s">
        <v>8631</v>
      </c>
      <c r="B48" s="24" t="s">
        <v>4978</v>
      </c>
      <c r="C48" s="25" t="s">
        <v>8582</v>
      </c>
      <c r="D48" s="25" t="s">
        <v>285</v>
      </c>
      <c r="E48" s="159" t="s">
        <v>8632</v>
      </c>
      <c r="F48" s="267"/>
    </row>
    <row r="49" spans="1:6" ht="29" x14ac:dyDescent="0.35">
      <c r="A49" s="24" t="s">
        <v>8633</v>
      </c>
      <c r="B49" s="24" t="s">
        <v>8634</v>
      </c>
      <c r="C49" s="25" t="s">
        <v>8582</v>
      </c>
      <c r="D49" s="25" t="s">
        <v>285</v>
      </c>
      <c r="E49" s="159" t="s">
        <v>8632</v>
      </c>
      <c r="F49" s="267"/>
    </row>
    <row r="50" spans="1:6" ht="58" x14ac:dyDescent="0.35">
      <c r="A50" s="24" t="s">
        <v>8635</v>
      </c>
      <c r="B50" s="24" t="s">
        <v>8636</v>
      </c>
      <c r="C50" s="25" t="s">
        <v>8582</v>
      </c>
      <c r="D50" s="25" t="s">
        <v>197</v>
      </c>
      <c r="E50" s="159" t="s">
        <v>8637</v>
      </c>
      <c r="F50" s="267"/>
    </row>
    <row r="51" spans="1:6" ht="29" x14ac:dyDescent="0.35">
      <c r="A51" s="24" t="s">
        <v>8638</v>
      </c>
      <c r="B51" s="24" t="s">
        <v>8639</v>
      </c>
      <c r="C51" s="25" t="s">
        <v>8582</v>
      </c>
      <c r="D51" s="25" t="s">
        <v>197</v>
      </c>
      <c r="E51" s="159" t="s">
        <v>8632</v>
      </c>
      <c r="F51" s="267"/>
    </row>
    <row r="52" spans="1:6" ht="43.5" x14ac:dyDescent="0.35">
      <c r="A52" s="722" t="s">
        <v>8640</v>
      </c>
      <c r="B52" s="722" t="s">
        <v>8641</v>
      </c>
      <c r="C52" s="723" t="s">
        <v>8582</v>
      </c>
      <c r="D52" s="723" t="s">
        <v>197</v>
      </c>
      <c r="E52" s="724" t="s">
        <v>8642</v>
      </c>
      <c r="F52" s="267"/>
    </row>
    <row r="53" spans="1:6" ht="58" x14ac:dyDescent="0.35">
      <c r="A53" s="722" t="s">
        <v>8643</v>
      </c>
      <c r="B53" s="722" t="s">
        <v>8644</v>
      </c>
      <c r="C53" s="723" t="s">
        <v>8582</v>
      </c>
      <c r="D53" s="723" t="s">
        <v>197</v>
      </c>
      <c r="E53" s="846" t="s">
        <v>8645</v>
      </c>
      <c r="F53" s="267"/>
    </row>
    <row r="54" spans="1:6" x14ac:dyDescent="0.35">
      <c r="A54" s="267"/>
      <c r="B54" s="267"/>
      <c r="C54" s="268"/>
      <c r="D54" s="268"/>
      <c r="E54" s="267"/>
      <c r="F54" s="267"/>
    </row>
    <row r="55" spans="1:6" x14ac:dyDescent="0.35">
      <c r="A55" s="267"/>
      <c r="B55" s="267"/>
      <c r="C55" s="268"/>
      <c r="D55" s="268"/>
      <c r="E55" s="267"/>
      <c r="F55" s="267"/>
    </row>
    <row r="56" spans="1:6" x14ac:dyDescent="0.35">
      <c r="A56" s="1204" t="s">
        <v>535</v>
      </c>
      <c r="B56" s="1204"/>
      <c r="C56" s="1204"/>
      <c r="D56" s="1204"/>
      <c r="E56" s="1204"/>
      <c r="F56" s="267"/>
    </row>
    <row r="57" spans="1:6" x14ac:dyDescent="0.35">
      <c r="A57" s="27" t="s">
        <v>8572</v>
      </c>
      <c r="B57" s="1205" t="s">
        <v>8591</v>
      </c>
      <c r="C57" s="1206"/>
      <c r="D57" s="1206"/>
      <c r="E57" s="1207"/>
      <c r="F57" s="267"/>
    </row>
    <row r="58" spans="1:6" x14ac:dyDescent="0.35">
      <c r="A58" s="28" t="s">
        <v>8574</v>
      </c>
      <c r="B58" s="28" t="s">
        <v>4663</v>
      </c>
      <c r="C58" s="29" t="s">
        <v>8575</v>
      </c>
      <c r="D58" s="28" t="s">
        <v>8576</v>
      </c>
      <c r="E58" s="28" t="s">
        <v>296</v>
      </c>
      <c r="F58" s="267"/>
    </row>
    <row r="59" spans="1:6" x14ac:dyDescent="0.35">
      <c r="A59" s="30" t="s">
        <v>2765</v>
      </c>
      <c r="B59" s="30" t="s">
        <v>8592</v>
      </c>
      <c r="C59" s="31" t="s">
        <v>8579</v>
      </c>
      <c r="D59" s="31" t="s">
        <v>189</v>
      </c>
      <c r="E59" s="30"/>
      <c r="F59" s="267"/>
    </row>
    <row r="60" spans="1:6" x14ac:dyDescent="0.35">
      <c r="A60" s="30" t="s">
        <v>2757</v>
      </c>
      <c r="B60" s="30" t="s">
        <v>8614</v>
      </c>
      <c r="C60" s="31" t="s">
        <v>8579</v>
      </c>
      <c r="D60" s="31" t="s">
        <v>285</v>
      </c>
      <c r="E60" s="30"/>
      <c r="F60" s="267"/>
    </row>
    <row r="61" spans="1:6" x14ac:dyDescent="0.35">
      <c r="A61" s="30" t="s">
        <v>8615</v>
      </c>
      <c r="B61" s="30" t="s">
        <v>8646</v>
      </c>
      <c r="C61" s="31" t="s">
        <v>8579</v>
      </c>
      <c r="D61" s="31" t="s">
        <v>1398</v>
      </c>
      <c r="E61" s="30"/>
      <c r="F61" s="267"/>
    </row>
    <row r="62" spans="1:6" x14ac:dyDescent="0.35">
      <c r="A62" s="30" t="s">
        <v>8647</v>
      </c>
      <c r="B62" s="30" t="s">
        <v>8648</v>
      </c>
      <c r="C62" s="31" t="s">
        <v>8579</v>
      </c>
      <c r="D62" s="31" t="s">
        <v>8649</v>
      </c>
      <c r="E62" s="30"/>
      <c r="F62" s="267"/>
    </row>
    <row r="63" spans="1:6" x14ac:dyDescent="0.35">
      <c r="A63" s="32" t="s">
        <v>8650</v>
      </c>
      <c r="B63" s="30" t="s">
        <v>8651</v>
      </c>
      <c r="C63" s="31" t="s">
        <v>8582</v>
      </c>
      <c r="D63" s="33" t="s">
        <v>8649</v>
      </c>
      <c r="E63" s="32"/>
      <c r="F63" s="267"/>
    </row>
    <row r="64" spans="1:6" x14ac:dyDescent="0.35">
      <c r="A64" s="267"/>
      <c r="B64" s="267"/>
      <c r="C64" s="268"/>
      <c r="D64" s="268"/>
      <c r="E64" s="267"/>
      <c r="F64" s="267"/>
    </row>
    <row r="65" spans="1:6" x14ac:dyDescent="0.35">
      <c r="A65" s="267"/>
      <c r="B65" s="267"/>
      <c r="C65" s="268"/>
      <c r="D65" s="268"/>
      <c r="E65" s="267"/>
      <c r="F65" s="267"/>
    </row>
    <row r="66" spans="1:6" x14ac:dyDescent="0.35">
      <c r="A66" s="1209" t="s">
        <v>8652</v>
      </c>
      <c r="B66" s="1209"/>
      <c r="C66" s="1209"/>
      <c r="D66" s="1209"/>
      <c r="E66" s="1209"/>
      <c r="F66" s="267"/>
    </row>
    <row r="67" spans="1:6" x14ac:dyDescent="0.35">
      <c r="A67" s="8" t="s">
        <v>8572</v>
      </c>
      <c r="B67" s="1210" t="s">
        <v>8591</v>
      </c>
      <c r="C67" s="1211"/>
      <c r="D67" s="1211"/>
      <c r="E67" s="1212"/>
      <c r="F67" s="267"/>
    </row>
    <row r="68" spans="1:6" x14ac:dyDescent="0.35">
      <c r="A68" s="9" t="s">
        <v>8574</v>
      </c>
      <c r="B68" s="9" t="s">
        <v>4663</v>
      </c>
      <c r="C68" s="9" t="s">
        <v>8575</v>
      </c>
      <c r="D68" s="9" t="s">
        <v>8576</v>
      </c>
      <c r="E68" s="9" t="s">
        <v>8577</v>
      </c>
      <c r="F68" s="267"/>
    </row>
    <row r="69" spans="1:6" x14ac:dyDescent="0.35">
      <c r="A69" s="10" t="s">
        <v>2765</v>
      </c>
      <c r="B69" s="10" t="s">
        <v>8592</v>
      </c>
      <c r="C69" s="10" t="s">
        <v>8579</v>
      </c>
      <c r="D69" s="11" t="s">
        <v>189</v>
      </c>
      <c r="E69" s="10"/>
      <c r="F69" s="267"/>
    </row>
    <row r="70" spans="1:6" x14ac:dyDescent="0.35">
      <c r="A70" s="10" t="s">
        <v>2757</v>
      </c>
      <c r="B70" s="10" t="s">
        <v>8614</v>
      </c>
      <c r="C70" s="10" t="s">
        <v>8579</v>
      </c>
      <c r="D70" s="11" t="s">
        <v>285</v>
      </c>
      <c r="E70" s="10"/>
      <c r="F70" s="267"/>
    </row>
    <row r="71" spans="1:6" x14ac:dyDescent="0.35">
      <c r="A71" s="10" t="s">
        <v>8615</v>
      </c>
      <c r="B71" s="10" t="s">
        <v>8646</v>
      </c>
      <c r="C71" s="10" t="s">
        <v>8579</v>
      </c>
      <c r="D71" s="11" t="s">
        <v>1398</v>
      </c>
      <c r="E71" s="10"/>
      <c r="F71" s="267"/>
    </row>
    <row r="72" spans="1:6" x14ac:dyDescent="0.35">
      <c r="A72" s="10" t="s">
        <v>8647</v>
      </c>
      <c r="B72" s="10" t="s">
        <v>8648</v>
      </c>
      <c r="C72" s="10" t="s">
        <v>8579</v>
      </c>
      <c r="D72" s="11" t="s">
        <v>8649</v>
      </c>
      <c r="E72" s="10"/>
      <c r="F72" s="267"/>
    </row>
    <row r="73" spans="1:6" x14ac:dyDescent="0.35">
      <c r="A73" s="10" t="s">
        <v>8650</v>
      </c>
      <c r="B73" s="10" t="s">
        <v>8651</v>
      </c>
      <c r="C73" s="10" t="s">
        <v>8582</v>
      </c>
      <c r="D73" s="11" t="s">
        <v>8649</v>
      </c>
      <c r="E73" s="10"/>
      <c r="F73" s="267"/>
    </row>
    <row r="74" spans="1:6" x14ac:dyDescent="0.35">
      <c r="A74" s="267"/>
      <c r="B74" s="267"/>
      <c r="C74" s="268"/>
      <c r="D74" s="268"/>
      <c r="E74" s="267"/>
      <c r="F74" s="267"/>
    </row>
    <row r="75" spans="1:6" x14ac:dyDescent="0.35">
      <c r="A75" s="267"/>
      <c r="B75" s="267"/>
      <c r="C75" s="268"/>
      <c r="D75" s="268"/>
      <c r="E75" s="267"/>
      <c r="F75" s="267"/>
    </row>
    <row r="76" spans="1:6" x14ac:dyDescent="0.35">
      <c r="A76" s="267"/>
      <c r="B76" s="267"/>
      <c r="C76" s="268"/>
      <c r="D76" s="268"/>
      <c r="E76" s="267"/>
      <c r="F76" s="267"/>
    </row>
    <row r="77" spans="1:6" x14ac:dyDescent="0.35">
      <c r="A77" s="1208" t="s">
        <v>8653</v>
      </c>
      <c r="B77" s="1208"/>
      <c r="C77" s="1208"/>
      <c r="D77" s="1208"/>
      <c r="E77" s="1208"/>
      <c r="F77" s="267"/>
    </row>
    <row r="78" spans="1:6" x14ac:dyDescent="0.35">
      <c r="A78" s="34" t="s">
        <v>8572</v>
      </c>
      <c r="B78" s="1217" t="s">
        <v>8654</v>
      </c>
      <c r="C78" s="1218"/>
      <c r="D78" s="1218"/>
      <c r="E78" s="1219"/>
      <c r="F78" s="267"/>
    </row>
    <row r="79" spans="1:6" x14ac:dyDescent="0.35">
      <c r="A79" s="34" t="s">
        <v>8574</v>
      </c>
      <c r="B79" s="34" t="s">
        <v>4663</v>
      </c>
      <c r="C79" s="35" t="s">
        <v>8575</v>
      </c>
      <c r="D79" s="34" t="s">
        <v>8576</v>
      </c>
      <c r="E79" s="34" t="s">
        <v>296</v>
      </c>
      <c r="F79" s="267"/>
    </row>
    <row r="80" spans="1:6" ht="43.5" x14ac:dyDescent="0.35">
      <c r="A80" s="36" t="s">
        <v>8655</v>
      </c>
      <c r="B80" s="36" t="s">
        <v>8656</v>
      </c>
      <c r="C80" s="37" t="s">
        <v>8579</v>
      </c>
      <c r="D80" s="37" t="s">
        <v>8657</v>
      </c>
      <c r="E80" s="160" t="s">
        <v>8658</v>
      </c>
      <c r="F80" s="267"/>
    </row>
    <row r="81" spans="1:6" x14ac:dyDescent="0.35">
      <c r="A81" s="36" t="s">
        <v>8659</v>
      </c>
      <c r="B81" s="36" t="s">
        <v>8660</v>
      </c>
      <c r="C81" s="37" t="s">
        <v>8579</v>
      </c>
      <c r="D81" s="37" t="s">
        <v>1347</v>
      </c>
      <c r="E81" s="161" t="s">
        <v>8661</v>
      </c>
      <c r="F81" s="267"/>
    </row>
    <row r="82" spans="1:6" x14ac:dyDescent="0.35">
      <c r="A82" s="36" t="s">
        <v>8662</v>
      </c>
      <c r="B82" s="36" t="s">
        <v>8663</v>
      </c>
      <c r="C82" s="37" t="s">
        <v>8582</v>
      </c>
      <c r="D82" s="37" t="s">
        <v>223</v>
      </c>
      <c r="E82" s="161" t="s">
        <v>8661</v>
      </c>
      <c r="F82" s="267"/>
    </row>
    <row r="83" spans="1:6" x14ac:dyDescent="0.35">
      <c r="A83" s="267"/>
      <c r="B83" s="267"/>
      <c r="C83" s="268"/>
      <c r="D83" s="268"/>
      <c r="E83" s="267"/>
      <c r="F83" s="267"/>
    </row>
    <row r="84" spans="1:6" x14ac:dyDescent="0.35">
      <c r="A84" s="267"/>
      <c r="B84" s="267"/>
      <c r="C84" s="268"/>
      <c r="D84" s="268"/>
      <c r="E84" s="267"/>
    </row>
    <row r="85" spans="1:6" x14ac:dyDescent="0.35">
      <c r="A85" s="1213" t="s">
        <v>8664</v>
      </c>
      <c r="B85" s="1213"/>
      <c r="C85" s="1213"/>
      <c r="D85" s="1213"/>
      <c r="E85" s="1213"/>
    </row>
    <row r="86" spans="1:6" x14ac:dyDescent="0.35">
      <c r="A86" s="41" t="s">
        <v>8572</v>
      </c>
      <c r="B86" s="1214" t="s">
        <v>8591</v>
      </c>
      <c r="C86" s="1215"/>
      <c r="D86" s="1215"/>
      <c r="E86" s="1216"/>
    </row>
    <row r="87" spans="1:6" x14ac:dyDescent="0.35">
      <c r="A87" s="42" t="s">
        <v>8574</v>
      </c>
      <c r="B87" s="42" t="s">
        <v>4663</v>
      </c>
      <c r="C87" s="43" t="s">
        <v>8575</v>
      </c>
      <c r="D87" s="42" t="s">
        <v>8576</v>
      </c>
      <c r="E87" s="42" t="s">
        <v>296</v>
      </c>
    </row>
    <row r="88" spans="1:6" x14ac:dyDescent="0.35">
      <c r="A88" s="450" t="s">
        <v>2765</v>
      </c>
      <c r="B88" s="450" t="s">
        <v>8613</v>
      </c>
      <c r="C88" s="450" t="s">
        <v>8579</v>
      </c>
      <c r="D88" s="450" t="s">
        <v>189</v>
      </c>
      <c r="E88" s="450"/>
    </row>
    <row r="89" spans="1:6" x14ac:dyDescent="0.35">
      <c r="A89" s="450" t="s">
        <v>8665</v>
      </c>
      <c r="B89" s="450" t="s">
        <v>8666</v>
      </c>
      <c r="C89" s="450" t="s">
        <v>8579</v>
      </c>
      <c r="D89" s="450" t="s">
        <v>1398</v>
      </c>
      <c r="E89" s="450"/>
    </row>
    <row r="90" spans="1:6" x14ac:dyDescent="0.35">
      <c r="A90" s="450" t="s">
        <v>8667</v>
      </c>
      <c r="B90" s="450" t="s">
        <v>8668</v>
      </c>
      <c r="C90" s="450" t="s">
        <v>8582</v>
      </c>
      <c r="D90" s="450" t="s">
        <v>285</v>
      </c>
      <c r="E90" s="450"/>
    </row>
    <row r="91" spans="1:6" x14ac:dyDescent="0.35"/>
    <row r="92" spans="1:6" x14ac:dyDescent="0.35"/>
    <row r="93" spans="1:6" x14ac:dyDescent="0.35">
      <c r="A93" s="1199" t="s">
        <v>8669</v>
      </c>
      <c r="B93" s="1200"/>
      <c r="C93" s="1200"/>
      <c r="D93" s="1200"/>
      <c r="E93" s="1201"/>
    </row>
    <row r="94" spans="1:6" x14ac:dyDescent="0.35">
      <c r="A94" s="808" t="s">
        <v>8572</v>
      </c>
      <c r="B94" s="1202" t="s">
        <v>8591</v>
      </c>
      <c r="C94" s="1202"/>
      <c r="D94" s="1202"/>
      <c r="E94" s="1203"/>
    </row>
    <row r="95" spans="1:6" x14ac:dyDescent="0.35">
      <c r="A95" s="808" t="s">
        <v>8574</v>
      </c>
      <c r="B95" s="809" t="s">
        <v>4663</v>
      </c>
      <c r="C95" s="809" t="s">
        <v>8575</v>
      </c>
      <c r="D95" s="809" t="s">
        <v>8576</v>
      </c>
      <c r="E95" s="809" t="s">
        <v>296</v>
      </c>
    </row>
    <row r="96" spans="1:6" x14ac:dyDescent="0.35">
      <c r="A96" s="810" t="s">
        <v>2765</v>
      </c>
      <c r="B96" s="811" t="s">
        <v>8578</v>
      </c>
      <c r="C96" s="811" t="s">
        <v>8579</v>
      </c>
      <c r="D96" s="811" t="s">
        <v>189</v>
      </c>
      <c r="E96" s="811" t="s">
        <v>8670</v>
      </c>
    </row>
    <row r="97" spans="1:5" x14ac:dyDescent="0.35">
      <c r="A97" s="810" t="s">
        <v>8586</v>
      </c>
      <c r="B97" s="811" t="s">
        <v>8671</v>
      </c>
      <c r="C97" s="811" t="s">
        <v>8579</v>
      </c>
      <c r="D97" s="811" t="s">
        <v>285</v>
      </c>
      <c r="E97" s="811" t="s">
        <v>8672</v>
      </c>
    </row>
    <row r="98" spans="1:5" x14ac:dyDescent="0.35">
      <c r="A98" s="810" t="s">
        <v>8673</v>
      </c>
      <c r="B98" s="811" t="s">
        <v>8674</v>
      </c>
      <c r="C98" s="811" t="s">
        <v>8579</v>
      </c>
      <c r="D98" s="811" t="s">
        <v>177</v>
      </c>
      <c r="E98" s="811" t="s">
        <v>178</v>
      </c>
    </row>
    <row r="99" spans="1:5" x14ac:dyDescent="0.35">
      <c r="A99" s="810" t="s">
        <v>8675</v>
      </c>
      <c r="B99" s="811" t="s">
        <v>8676</v>
      </c>
      <c r="C99" s="811" t="s">
        <v>8582</v>
      </c>
      <c r="D99" s="811" t="s">
        <v>177</v>
      </c>
      <c r="E99" s="811" t="s">
        <v>178</v>
      </c>
    </row>
    <row r="100" spans="1:5" x14ac:dyDescent="0.35"/>
    <row r="101" spans="1:5" x14ac:dyDescent="0.35"/>
    <row r="1048576" ht="15" hidden="1" customHeight="1" x14ac:dyDescent="0.35"/>
  </sheetData>
  <mergeCells count="20">
    <mergeCell ref="A2:E2"/>
    <mergeCell ref="B3:E3"/>
    <mergeCell ref="A10:E10"/>
    <mergeCell ref="B11:E11"/>
    <mergeCell ref="A17:E17"/>
    <mergeCell ref="B18:E18"/>
    <mergeCell ref="A27:E27"/>
    <mergeCell ref="B28:E28"/>
    <mergeCell ref="A37:E37"/>
    <mergeCell ref="B38:E38"/>
    <mergeCell ref="A93:E93"/>
    <mergeCell ref="B94:E94"/>
    <mergeCell ref="A56:E56"/>
    <mergeCell ref="B57:E57"/>
    <mergeCell ref="A77:E77"/>
    <mergeCell ref="A66:E66"/>
    <mergeCell ref="B67:E67"/>
    <mergeCell ref="A85:E85"/>
    <mergeCell ref="B86:E86"/>
    <mergeCell ref="B78:E7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70" zoomScaleNormal="70" workbookViewId="0">
      <pane xSplit="3" ySplit="3" topLeftCell="D4" activePane="bottomRight" state="frozen"/>
      <selection pane="topRight" activeCell="L6" sqref="L6"/>
      <selection pane="bottomLeft" activeCell="L6" sqref="L6"/>
      <selection pane="bottomRight" activeCell="G6" sqref="G6"/>
    </sheetView>
  </sheetViews>
  <sheetFormatPr baseColWidth="10" defaultColWidth="0" defaultRowHeight="14.5" zeroHeight="1" x14ac:dyDescent="0.35"/>
  <cols>
    <col min="1" max="1" width="26.26953125" style="3" bestFit="1" customWidth="1"/>
    <col min="2" max="2" width="28.54296875" style="3" customWidth="1"/>
    <col min="3" max="3" width="5.7265625" style="7" customWidth="1"/>
    <col min="4" max="5" width="28.54296875" style="3" customWidth="1"/>
    <col min="6" max="6" width="9.26953125" style="7" customWidth="1"/>
    <col min="7" max="7" width="28.54296875" style="3" customWidth="1"/>
    <col min="8" max="8" width="2.54296875" style="3" customWidth="1"/>
    <col min="9" max="16384" width="11.453125" style="3" hidden="1"/>
  </cols>
  <sheetData>
    <row r="1" spans="1:8" x14ac:dyDescent="0.35">
      <c r="A1" s="269"/>
      <c r="B1" s="269"/>
      <c r="C1" s="270"/>
      <c r="D1" s="269"/>
      <c r="E1" s="269"/>
      <c r="F1" s="270"/>
      <c r="G1" s="269"/>
      <c r="H1" s="269"/>
    </row>
    <row r="2" spans="1:8" x14ac:dyDescent="0.35">
      <c r="A2" s="1233" t="s">
        <v>8655</v>
      </c>
      <c r="B2" s="1234" t="s">
        <v>8659</v>
      </c>
      <c r="C2" s="1234"/>
      <c r="D2" s="1234"/>
      <c r="E2" s="1234" t="s">
        <v>8662</v>
      </c>
      <c r="F2" s="1234"/>
      <c r="G2" s="1234"/>
      <c r="H2" s="269"/>
    </row>
    <row r="3" spans="1:8" x14ac:dyDescent="0.35">
      <c r="A3" s="1233"/>
      <c r="B3" s="295" t="s">
        <v>4663</v>
      </c>
      <c r="C3" s="295" t="s">
        <v>8576</v>
      </c>
      <c r="D3" s="295" t="s">
        <v>8577</v>
      </c>
      <c r="E3" s="295" t="s">
        <v>4663</v>
      </c>
      <c r="F3" s="295" t="s">
        <v>8576</v>
      </c>
      <c r="G3" s="295" t="s">
        <v>8577</v>
      </c>
      <c r="H3" s="269"/>
    </row>
    <row r="4" spans="1:8" ht="43.5" x14ac:dyDescent="0.35">
      <c r="A4" s="4" t="s">
        <v>8677</v>
      </c>
      <c r="B4" s="5" t="s">
        <v>8678</v>
      </c>
      <c r="C4" s="6" t="s">
        <v>8679</v>
      </c>
      <c r="D4" s="5" t="s">
        <v>8680</v>
      </c>
      <c r="E4" s="5" t="s">
        <v>8681</v>
      </c>
      <c r="F4" s="6" t="s">
        <v>674</v>
      </c>
      <c r="G4" s="5" t="s">
        <v>8682</v>
      </c>
      <c r="H4" s="269"/>
    </row>
    <row r="5" spans="1:8" ht="29" x14ac:dyDescent="0.35">
      <c r="A5" s="4" t="s">
        <v>8683</v>
      </c>
      <c r="B5" s="5" t="s">
        <v>8684</v>
      </c>
      <c r="C5" s="6" t="s">
        <v>285</v>
      </c>
      <c r="D5" s="5"/>
      <c r="E5" s="5" t="s">
        <v>8685</v>
      </c>
      <c r="F5" s="6" t="s">
        <v>674</v>
      </c>
      <c r="G5" s="5" t="s">
        <v>8682</v>
      </c>
      <c r="H5" s="269"/>
    </row>
    <row r="6" spans="1:8" ht="29" x14ac:dyDescent="0.35">
      <c r="A6" s="4" t="s">
        <v>8686</v>
      </c>
      <c r="B6" s="5" t="s">
        <v>8687</v>
      </c>
      <c r="C6" s="6" t="s">
        <v>285</v>
      </c>
      <c r="D6" s="5"/>
      <c r="E6" s="5" t="s">
        <v>8688</v>
      </c>
      <c r="F6" s="6" t="s">
        <v>674</v>
      </c>
      <c r="G6" s="5" t="s">
        <v>8682</v>
      </c>
      <c r="H6" s="269"/>
    </row>
    <row r="7" spans="1:8" x14ac:dyDescent="0.35">
      <c r="A7" s="4" t="s">
        <v>8689</v>
      </c>
      <c r="B7" s="5" t="s">
        <v>8690</v>
      </c>
      <c r="C7" s="6" t="s">
        <v>285</v>
      </c>
      <c r="D7" s="5"/>
      <c r="E7" s="5" t="s">
        <v>8691</v>
      </c>
      <c r="F7" s="6" t="s">
        <v>953</v>
      </c>
      <c r="G7" s="5" t="s">
        <v>8692</v>
      </c>
      <c r="H7" s="269"/>
    </row>
    <row r="8" spans="1:8" ht="58" x14ac:dyDescent="0.35">
      <c r="A8" s="4" t="s">
        <v>8693</v>
      </c>
      <c r="B8" s="5" t="s">
        <v>8694</v>
      </c>
      <c r="C8" s="6" t="s">
        <v>1398</v>
      </c>
      <c r="D8" s="5"/>
      <c r="E8" s="5" t="s">
        <v>8695</v>
      </c>
      <c r="F8" s="6"/>
      <c r="G8" s="5" t="s">
        <v>8696</v>
      </c>
      <c r="H8" s="269"/>
    </row>
    <row r="9" spans="1:8" ht="29" x14ac:dyDescent="0.35">
      <c r="A9" s="4" t="s">
        <v>8697</v>
      </c>
      <c r="B9" s="5" t="s">
        <v>4752</v>
      </c>
      <c r="C9" s="6" t="s">
        <v>1429</v>
      </c>
      <c r="D9" s="5"/>
      <c r="E9" s="5" t="s">
        <v>8698</v>
      </c>
      <c r="F9" s="6" t="s">
        <v>223</v>
      </c>
      <c r="G9" s="5"/>
      <c r="H9" s="269"/>
    </row>
    <row r="10" spans="1:8" ht="29" x14ac:dyDescent="0.35">
      <c r="A10" s="4" t="s">
        <v>8699</v>
      </c>
      <c r="B10" s="5" t="s">
        <v>4778</v>
      </c>
      <c r="C10" s="6" t="s">
        <v>285</v>
      </c>
      <c r="D10" s="5"/>
      <c r="E10" s="5" t="s">
        <v>8700</v>
      </c>
      <c r="F10" s="6" t="s">
        <v>223</v>
      </c>
      <c r="G10" s="5"/>
      <c r="H10" s="269"/>
    </row>
    <row r="11" spans="1:8" ht="29" x14ac:dyDescent="0.35">
      <c r="A11" s="4" t="s">
        <v>8701</v>
      </c>
      <c r="B11" s="5" t="s">
        <v>4811</v>
      </c>
      <c r="C11" s="6" t="s">
        <v>285</v>
      </c>
      <c r="D11" s="5"/>
      <c r="E11" s="5" t="s">
        <v>8702</v>
      </c>
      <c r="F11" s="6" t="s">
        <v>223</v>
      </c>
      <c r="G11" s="5"/>
      <c r="H11" s="269"/>
    </row>
    <row r="12" spans="1:8" ht="29" x14ac:dyDescent="0.35">
      <c r="A12" s="4" t="s">
        <v>8703</v>
      </c>
      <c r="B12" s="5" t="s">
        <v>4852</v>
      </c>
      <c r="C12" s="6" t="s">
        <v>1398</v>
      </c>
      <c r="D12" s="5"/>
      <c r="E12" s="5" t="s">
        <v>8704</v>
      </c>
      <c r="F12" s="6" t="s">
        <v>223</v>
      </c>
      <c r="G12" s="5"/>
      <c r="H12" s="269"/>
    </row>
    <row r="13" spans="1:8" ht="29" x14ac:dyDescent="0.35">
      <c r="A13" s="4" t="s">
        <v>8705</v>
      </c>
      <c r="B13" s="5" t="s">
        <v>4943</v>
      </c>
      <c r="C13" s="6" t="s">
        <v>285</v>
      </c>
      <c r="D13" s="5"/>
      <c r="E13" s="5" t="s">
        <v>8706</v>
      </c>
      <c r="F13" s="6" t="s">
        <v>223</v>
      </c>
      <c r="G13" s="5"/>
      <c r="H13" s="269"/>
    </row>
    <row r="14" spans="1:8" x14ac:dyDescent="0.35">
      <c r="A14" s="4" t="s">
        <v>8707</v>
      </c>
      <c r="B14" s="5" t="s">
        <v>4948</v>
      </c>
      <c r="C14" s="6" t="s">
        <v>285</v>
      </c>
      <c r="D14" s="5"/>
      <c r="E14" s="5" t="s">
        <v>8708</v>
      </c>
      <c r="F14" s="6" t="s">
        <v>223</v>
      </c>
      <c r="G14" s="5"/>
      <c r="H14" s="269"/>
    </row>
    <row r="15" spans="1:8" x14ac:dyDescent="0.35">
      <c r="A15" s="4" t="s">
        <v>8709</v>
      </c>
      <c r="B15" s="5" t="s">
        <v>8710</v>
      </c>
      <c r="C15" s="6" t="s">
        <v>8649</v>
      </c>
      <c r="D15" s="5" t="s">
        <v>8711</v>
      </c>
      <c r="E15" s="5" t="s">
        <v>8712</v>
      </c>
      <c r="F15" s="6" t="s">
        <v>674</v>
      </c>
      <c r="G15" s="5" t="s">
        <v>8682</v>
      </c>
      <c r="H15" s="269"/>
    </row>
    <row r="16" spans="1:8" ht="29" x14ac:dyDescent="0.35">
      <c r="A16" s="4" t="s">
        <v>8713</v>
      </c>
      <c r="B16" s="5" t="s">
        <v>3270</v>
      </c>
      <c r="C16" s="6" t="s">
        <v>285</v>
      </c>
      <c r="D16" s="5"/>
      <c r="E16" s="5" t="s">
        <v>8714</v>
      </c>
      <c r="F16" s="6" t="s">
        <v>223</v>
      </c>
      <c r="G16" s="5"/>
      <c r="H16" s="269"/>
    </row>
    <row r="17" spans="1:8" ht="29" x14ac:dyDescent="0.35">
      <c r="A17" s="4" t="s">
        <v>8715</v>
      </c>
      <c r="B17" s="5" t="s">
        <v>3618</v>
      </c>
      <c r="C17" s="6" t="s">
        <v>285</v>
      </c>
      <c r="D17" s="5"/>
      <c r="E17" s="5" t="s">
        <v>8716</v>
      </c>
      <c r="F17" s="6" t="s">
        <v>223</v>
      </c>
      <c r="G17" s="5"/>
      <c r="H17" s="269"/>
    </row>
    <row r="18" spans="1:8" ht="29" x14ac:dyDescent="0.35">
      <c r="A18" s="4" t="s">
        <v>8717</v>
      </c>
      <c r="B18" s="5" t="s">
        <v>4661</v>
      </c>
      <c r="C18" s="6" t="s">
        <v>285</v>
      </c>
      <c r="D18" s="5"/>
      <c r="E18" s="5" t="s">
        <v>8718</v>
      </c>
      <c r="F18" s="6" t="s">
        <v>223</v>
      </c>
      <c r="G18" s="5"/>
      <c r="H18" s="269"/>
    </row>
    <row r="19" spans="1:8" x14ac:dyDescent="0.35">
      <c r="A19" s="463" t="s">
        <v>8719</v>
      </c>
      <c r="B19" s="464" t="s">
        <v>8720</v>
      </c>
      <c r="C19" s="465" t="s">
        <v>3081</v>
      </c>
      <c r="D19" s="464"/>
      <c r="E19" s="464" t="s">
        <v>8721</v>
      </c>
      <c r="F19" s="465" t="s">
        <v>223</v>
      </c>
      <c r="G19" s="464"/>
      <c r="H19" s="269"/>
    </row>
    <row r="20" spans="1:8" ht="29" x14ac:dyDescent="0.35">
      <c r="A20" s="4" t="s">
        <v>8722</v>
      </c>
      <c r="B20" s="5" t="s">
        <v>8723</v>
      </c>
      <c r="C20" s="6" t="s">
        <v>285</v>
      </c>
      <c r="D20" s="5"/>
      <c r="E20" s="5" t="s">
        <v>8724</v>
      </c>
      <c r="F20" s="6" t="s">
        <v>223</v>
      </c>
      <c r="G20" s="5"/>
      <c r="H20" s="269"/>
    </row>
    <row r="21" spans="1:8" ht="29" x14ac:dyDescent="0.35">
      <c r="A21" s="4" t="s">
        <v>8725</v>
      </c>
      <c r="B21" s="5" t="s">
        <v>4973</v>
      </c>
      <c r="C21" s="6" t="s">
        <v>197</v>
      </c>
      <c r="D21" s="5"/>
      <c r="E21" s="5" t="s">
        <v>8726</v>
      </c>
      <c r="F21" s="6" t="s">
        <v>223</v>
      </c>
      <c r="G21" s="5"/>
      <c r="H21" s="269"/>
    </row>
    <row r="22" spans="1:8" ht="29" x14ac:dyDescent="0.35">
      <c r="A22" s="4" t="s">
        <v>8727</v>
      </c>
      <c r="B22" s="5" t="s">
        <v>4998</v>
      </c>
      <c r="C22" s="6" t="s">
        <v>285</v>
      </c>
      <c r="D22" s="5"/>
      <c r="E22" s="5" t="s">
        <v>8728</v>
      </c>
      <c r="F22" s="6" t="s">
        <v>223</v>
      </c>
      <c r="G22" s="5"/>
      <c r="H22" s="269"/>
    </row>
    <row r="23" spans="1:8" ht="43.5" x14ac:dyDescent="0.35">
      <c r="A23" s="4" t="s">
        <v>8729</v>
      </c>
      <c r="B23" s="5" t="s">
        <v>4991</v>
      </c>
      <c r="C23" s="6" t="s">
        <v>285</v>
      </c>
      <c r="D23" s="5"/>
      <c r="E23" s="5" t="s">
        <v>8730</v>
      </c>
      <c r="F23" s="6" t="s">
        <v>223</v>
      </c>
      <c r="G23" s="5"/>
      <c r="H23" s="269"/>
    </row>
    <row r="24" spans="1:8" ht="29" x14ac:dyDescent="0.35">
      <c r="A24" s="4" t="s">
        <v>8731</v>
      </c>
      <c r="B24" s="5" t="s">
        <v>4978</v>
      </c>
      <c r="C24" s="6" t="s">
        <v>285</v>
      </c>
      <c r="D24" s="5"/>
      <c r="E24" s="5" t="s">
        <v>849</v>
      </c>
      <c r="F24" s="6" t="s">
        <v>223</v>
      </c>
      <c r="G24" s="5"/>
      <c r="H24" s="269"/>
    </row>
    <row r="25" spans="1:8" ht="29" x14ac:dyDescent="0.35">
      <c r="A25" s="4" t="s">
        <v>8732</v>
      </c>
      <c r="B25" s="5" t="s">
        <v>4969</v>
      </c>
      <c r="C25" s="6" t="s">
        <v>285</v>
      </c>
      <c r="D25" s="5"/>
      <c r="E25" s="5" t="s">
        <v>8733</v>
      </c>
      <c r="F25" s="6" t="s">
        <v>223</v>
      </c>
      <c r="G25" s="5"/>
      <c r="H25" s="269"/>
    </row>
    <row r="26" spans="1:8" ht="29" x14ac:dyDescent="0.35">
      <c r="A26" s="4" t="s">
        <v>8734</v>
      </c>
      <c r="B26" s="5" t="s">
        <v>5004</v>
      </c>
      <c r="C26" s="6" t="s">
        <v>285</v>
      </c>
      <c r="D26" s="5"/>
      <c r="E26" s="5" t="s">
        <v>8735</v>
      </c>
      <c r="F26" s="6" t="s">
        <v>674</v>
      </c>
      <c r="G26" s="5" t="s">
        <v>8682</v>
      </c>
      <c r="H26" s="269"/>
    </row>
    <row r="27" spans="1:8" ht="29" x14ac:dyDescent="0.35">
      <c r="A27" s="4" t="s">
        <v>8736</v>
      </c>
      <c r="B27" s="5" t="s">
        <v>8737</v>
      </c>
      <c r="C27" s="6" t="s">
        <v>8679</v>
      </c>
      <c r="D27" s="817" t="s">
        <v>8738</v>
      </c>
      <c r="E27" s="5" t="s">
        <v>8739</v>
      </c>
      <c r="F27" s="6" t="s">
        <v>674</v>
      </c>
      <c r="G27" s="5" t="s">
        <v>8682</v>
      </c>
      <c r="H27" s="269"/>
    </row>
    <row r="28" spans="1:8" x14ac:dyDescent="0.35">
      <c r="A28" s="269"/>
      <c r="B28" s="269"/>
      <c r="C28" s="270"/>
      <c r="D28" s="269"/>
      <c r="E28" s="269"/>
      <c r="F28" s="270"/>
      <c r="G28" s="269"/>
      <c r="H28" s="269"/>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O1274"/>
  <sheetViews>
    <sheetView showGridLines="0" zoomScaleNormal="100" workbookViewId="0">
      <pane ySplit="2" topLeftCell="A482" activePane="bottomLeft" state="frozen"/>
      <selection pane="bottomLeft" activeCell="B479" sqref="B479"/>
    </sheetView>
  </sheetViews>
  <sheetFormatPr baseColWidth="10" defaultColWidth="0" defaultRowHeight="14.5" zeroHeight="1" x14ac:dyDescent="0.35"/>
  <cols>
    <col min="1" max="1" width="12.54296875" style="760" customWidth="1"/>
    <col min="2" max="2" width="19.54296875" bestFit="1" customWidth="1"/>
    <col min="3" max="3" width="19.54296875" customWidth="1"/>
    <col min="4" max="4" width="23" customWidth="1"/>
    <col min="5" max="5" width="30" customWidth="1"/>
    <col min="6" max="6" width="17.26953125" customWidth="1"/>
    <col min="7" max="7" width="11.81640625" style="789" customWidth="1"/>
    <col min="8" max="8" width="14.453125" style="775" customWidth="1"/>
    <col min="9" max="15" width="0" hidden="1" customWidth="1"/>
    <col min="16" max="16384" width="11.54296875" hidden="1"/>
  </cols>
  <sheetData>
    <row r="1" spans="1:8" x14ac:dyDescent="0.35">
      <c r="A1" s="741"/>
      <c r="B1" s="58"/>
      <c r="C1" s="58"/>
      <c r="D1" s="58"/>
      <c r="E1" s="58"/>
      <c r="F1" s="301"/>
      <c r="G1" s="780"/>
      <c r="H1" s="761"/>
    </row>
    <row r="2" spans="1:8" x14ac:dyDescent="0.35">
      <c r="A2" s="742" t="s">
        <v>8740</v>
      </c>
      <c r="B2" s="302" t="s">
        <v>8741</v>
      </c>
      <c r="C2" s="302" t="s">
        <v>8742</v>
      </c>
      <c r="D2" s="302" t="s">
        <v>8743</v>
      </c>
      <c r="E2" s="302" t="s">
        <v>8744</v>
      </c>
      <c r="F2" s="303" t="s">
        <v>8745</v>
      </c>
      <c r="G2" s="781" t="s">
        <v>8746</v>
      </c>
      <c r="H2" s="762" t="s">
        <v>8747</v>
      </c>
    </row>
    <row r="3" spans="1:8" ht="66" customHeight="1" x14ac:dyDescent="0.35">
      <c r="A3" s="743" t="s">
        <v>8748</v>
      </c>
      <c r="B3" s="725" t="s">
        <v>8670</v>
      </c>
      <c r="C3" s="725" t="s">
        <v>8749</v>
      </c>
      <c r="D3" s="725" t="s">
        <v>8750</v>
      </c>
      <c r="E3" s="725" t="s">
        <v>8751</v>
      </c>
      <c r="F3" s="725" t="s">
        <v>8752</v>
      </c>
      <c r="G3" s="782">
        <v>2</v>
      </c>
      <c r="H3" s="763" t="s">
        <v>8670</v>
      </c>
    </row>
    <row r="4" spans="1:8" ht="70.400000000000006" customHeight="1" x14ac:dyDescent="0.35">
      <c r="A4" s="744" t="s">
        <v>8748</v>
      </c>
      <c r="B4" s="726" t="s">
        <v>8753</v>
      </c>
      <c r="C4" s="726" t="s">
        <v>8754</v>
      </c>
      <c r="D4" s="726" t="s">
        <v>8755</v>
      </c>
      <c r="E4" s="726" t="s">
        <v>8670</v>
      </c>
      <c r="F4" s="726" t="s">
        <v>8756</v>
      </c>
      <c r="G4" s="783">
        <v>2</v>
      </c>
      <c r="H4" s="764" t="s">
        <v>8670</v>
      </c>
    </row>
    <row r="5" spans="1:8" ht="24" x14ac:dyDescent="0.35">
      <c r="A5" s="744" t="s">
        <v>8748</v>
      </c>
      <c r="B5" s="726" t="s">
        <v>8757</v>
      </c>
      <c r="C5" s="726" t="s">
        <v>8758</v>
      </c>
      <c r="D5" s="726" t="s">
        <v>8755</v>
      </c>
      <c r="E5" s="726" t="s">
        <v>8670</v>
      </c>
      <c r="F5" s="726" t="s">
        <v>8756</v>
      </c>
      <c r="G5" s="783">
        <v>2</v>
      </c>
      <c r="H5" s="764" t="s">
        <v>8670</v>
      </c>
    </row>
    <row r="6" spans="1:8" ht="84" x14ac:dyDescent="0.35">
      <c r="A6" s="744" t="s">
        <v>8748</v>
      </c>
      <c r="B6" s="726" t="s">
        <v>8759</v>
      </c>
      <c r="C6" s="726" t="s">
        <v>4862</v>
      </c>
      <c r="D6" s="726" t="s">
        <v>8760</v>
      </c>
      <c r="E6" s="726" t="s">
        <v>8670</v>
      </c>
      <c r="F6" s="726" t="s">
        <v>8756</v>
      </c>
      <c r="G6" s="783">
        <v>2</v>
      </c>
      <c r="H6" s="764" t="s">
        <v>8670</v>
      </c>
    </row>
    <row r="7" spans="1:8" x14ac:dyDescent="0.35">
      <c r="A7" s="744" t="s">
        <v>8748</v>
      </c>
      <c r="B7" s="726" t="s">
        <v>8761</v>
      </c>
      <c r="C7" s="726" t="s">
        <v>4862</v>
      </c>
      <c r="D7" s="726" t="s">
        <v>8762</v>
      </c>
      <c r="E7" s="726" t="s">
        <v>8670</v>
      </c>
      <c r="F7" s="726" t="s">
        <v>8756</v>
      </c>
      <c r="G7" s="783">
        <v>2</v>
      </c>
      <c r="H7" s="764" t="s">
        <v>8670</v>
      </c>
    </row>
    <row r="8" spans="1:8" x14ac:dyDescent="0.35">
      <c r="A8" s="744" t="s">
        <v>8748</v>
      </c>
      <c r="B8" s="726" t="s">
        <v>8763</v>
      </c>
      <c r="C8" s="726" t="s">
        <v>4862</v>
      </c>
      <c r="D8" s="726" t="s">
        <v>8755</v>
      </c>
      <c r="E8" s="726" t="s">
        <v>8670</v>
      </c>
      <c r="F8" s="726" t="s">
        <v>8756</v>
      </c>
      <c r="G8" s="783">
        <v>2</v>
      </c>
      <c r="H8" s="764" t="s">
        <v>8670</v>
      </c>
    </row>
    <row r="9" spans="1:8" ht="72" x14ac:dyDescent="0.35">
      <c r="A9" s="744" t="s">
        <v>8748</v>
      </c>
      <c r="B9" s="726" t="s">
        <v>8764</v>
      </c>
      <c r="C9" s="726" t="s">
        <v>4862</v>
      </c>
      <c r="D9" s="726" t="s">
        <v>8765</v>
      </c>
      <c r="E9" s="726" t="s">
        <v>8670</v>
      </c>
      <c r="F9" s="726" t="s">
        <v>8756</v>
      </c>
      <c r="G9" s="783">
        <v>2</v>
      </c>
      <c r="H9" s="764" t="s">
        <v>8670</v>
      </c>
    </row>
    <row r="10" spans="1:8" x14ac:dyDescent="0.35">
      <c r="A10" s="744" t="s">
        <v>8748</v>
      </c>
      <c r="B10" s="726" t="s">
        <v>8670</v>
      </c>
      <c r="C10" s="726" t="s">
        <v>8766</v>
      </c>
      <c r="D10" s="726" t="s">
        <v>8767</v>
      </c>
      <c r="E10" s="726" t="s">
        <v>8670</v>
      </c>
      <c r="F10" s="726" t="s">
        <v>8768</v>
      </c>
      <c r="G10" s="783">
        <v>2</v>
      </c>
      <c r="H10" s="764" t="s">
        <v>8670</v>
      </c>
    </row>
    <row r="11" spans="1:8" ht="24" x14ac:dyDescent="0.35">
      <c r="A11" s="744" t="s">
        <v>8748</v>
      </c>
      <c r="B11" s="726" t="s">
        <v>8769</v>
      </c>
      <c r="C11" s="726" t="s">
        <v>8770</v>
      </c>
      <c r="D11" s="726" t="s">
        <v>8771</v>
      </c>
      <c r="E11" s="726" t="s">
        <v>8670</v>
      </c>
      <c r="F11" s="726" t="s">
        <v>8768</v>
      </c>
      <c r="G11" s="783">
        <v>2</v>
      </c>
      <c r="H11" s="764" t="s">
        <v>8670</v>
      </c>
    </row>
    <row r="12" spans="1:8" ht="24" x14ac:dyDescent="0.35">
      <c r="A12" s="744" t="s">
        <v>8748</v>
      </c>
      <c r="B12" s="726" t="s">
        <v>8772</v>
      </c>
      <c r="C12" s="726" t="s">
        <v>8754</v>
      </c>
      <c r="D12" s="726" t="s">
        <v>8755</v>
      </c>
      <c r="E12" s="726" t="s">
        <v>8670</v>
      </c>
      <c r="F12" s="726" t="s">
        <v>8773</v>
      </c>
      <c r="G12" s="783">
        <v>2</v>
      </c>
      <c r="H12" s="764" t="s">
        <v>8670</v>
      </c>
    </row>
    <row r="13" spans="1:8" ht="36" x14ac:dyDescent="0.35">
      <c r="A13" s="744" t="s">
        <v>8748</v>
      </c>
      <c r="B13" s="726" t="s">
        <v>8670</v>
      </c>
      <c r="C13" s="726" t="s">
        <v>8774</v>
      </c>
      <c r="D13" s="726" t="s">
        <v>8767</v>
      </c>
      <c r="E13" s="726" t="s">
        <v>8670</v>
      </c>
      <c r="F13" s="726" t="s">
        <v>8752</v>
      </c>
      <c r="G13" s="783">
        <v>2</v>
      </c>
      <c r="H13" s="764" t="s">
        <v>8670</v>
      </c>
    </row>
    <row r="14" spans="1:8" ht="36" x14ac:dyDescent="0.35">
      <c r="A14" s="744" t="s">
        <v>8748</v>
      </c>
      <c r="B14" s="726" t="s">
        <v>8775</v>
      </c>
      <c r="C14" s="726" t="s">
        <v>8776</v>
      </c>
      <c r="D14" s="726" t="s">
        <v>8767</v>
      </c>
      <c r="E14" s="726" t="s">
        <v>8777</v>
      </c>
      <c r="F14" s="726" t="s">
        <v>4864</v>
      </c>
      <c r="G14" s="783">
        <v>2</v>
      </c>
      <c r="H14" s="764" t="s">
        <v>8670</v>
      </c>
    </row>
    <row r="15" spans="1:8" ht="36" x14ac:dyDescent="0.35">
      <c r="A15" s="744" t="s">
        <v>8748</v>
      </c>
      <c r="B15" s="726" t="s">
        <v>8778</v>
      </c>
      <c r="C15" s="726" t="s">
        <v>8779</v>
      </c>
      <c r="D15" s="726" t="s">
        <v>8755</v>
      </c>
      <c r="E15" s="726" t="s">
        <v>8670</v>
      </c>
      <c r="F15" s="726" t="s">
        <v>4864</v>
      </c>
      <c r="G15" s="783">
        <v>2</v>
      </c>
      <c r="H15" s="764" t="s">
        <v>8670</v>
      </c>
    </row>
    <row r="16" spans="1:8" ht="24" x14ac:dyDescent="0.35">
      <c r="A16" s="744" t="s">
        <v>8748</v>
      </c>
      <c r="B16" s="726" t="s">
        <v>8780</v>
      </c>
      <c r="C16" s="726" t="s">
        <v>8781</v>
      </c>
      <c r="D16" s="726" t="s">
        <v>8750</v>
      </c>
      <c r="E16" s="726" t="s">
        <v>8782</v>
      </c>
      <c r="F16" s="726" t="s">
        <v>4864</v>
      </c>
      <c r="G16" s="783">
        <v>2</v>
      </c>
      <c r="H16" s="764" t="s">
        <v>8670</v>
      </c>
    </row>
    <row r="17" spans="1:8" ht="24" x14ac:dyDescent="0.35">
      <c r="A17" s="744" t="s">
        <v>8748</v>
      </c>
      <c r="B17" s="726" t="s">
        <v>8783</v>
      </c>
      <c r="C17" s="726" t="s">
        <v>8784</v>
      </c>
      <c r="D17" s="726" t="s">
        <v>8755</v>
      </c>
      <c r="E17" s="726" t="s">
        <v>8670</v>
      </c>
      <c r="F17" s="726" t="s">
        <v>4864</v>
      </c>
      <c r="G17" s="783">
        <v>2</v>
      </c>
      <c r="H17" s="764" t="s">
        <v>8670</v>
      </c>
    </row>
    <row r="18" spans="1:8" ht="24" x14ac:dyDescent="0.35">
      <c r="A18" s="744" t="s">
        <v>8748</v>
      </c>
      <c r="B18" s="726" t="s">
        <v>8785</v>
      </c>
      <c r="C18" s="726" t="s">
        <v>8786</v>
      </c>
      <c r="D18" s="726" t="s">
        <v>8765</v>
      </c>
      <c r="E18" s="726" t="s">
        <v>8670</v>
      </c>
      <c r="F18" s="726" t="s">
        <v>4862</v>
      </c>
      <c r="G18" s="783">
        <v>2</v>
      </c>
      <c r="H18" s="764" t="s">
        <v>8670</v>
      </c>
    </row>
    <row r="19" spans="1:8" ht="36" x14ac:dyDescent="0.35">
      <c r="A19" s="744" t="s">
        <v>8748</v>
      </c>
      <c r="B19" s="726" t="s">
        <v>8775</v>
      </c>
      <c r="C19" s="726" t="s">
        <v>8787</v>
      </c>
      <c r="D19" s="726" t="s">
        <v>8767</v>
      </c>
      <c r="E19" s="726" t="s">
        <v>8777</v>
      </c>
      <c r="F19" s="726" t="s">
        <v>4862</v>
      </c>
      <c r="G19" s="783">
        <v>2</v>
      </c>
      <c r="H19" s="764" t="s">
        <v>8670</v>
      </c>
    </row>
    <row r="20" spans="1:8" ht="36" x14ac:dyDescent="0.35">
      <c r="A20" s="744" t="s">
        <v>8748</v>
      </c>
      <c r="B20" s="726" t="s">
        <v>8788</v>
      </c>
      <c r="C20" s="726" t="s">
        <v>8789</v>
      </c>
      <c r="D20" s="726" t="s">
        <v>8755</v>
      </c>
      <c r="E20" s="726" t="s">
        <v>8670</v>
      </c>
      <c r="F20" s="726" t="s">
        <v>4862</v>
      </c>
      <c r="G20" s="783">
        <v>2</v>
      </c>
      <c r="H20" s="764" t="s">
        <v>8670</v>
      </c>
    </row>
    <row r="21" spans="1:8" ht="24" x14ac:dyDescent="0.35">
      <c r="A21" s="744" t="s">
        <v>8748</v>
      </c>
      <c r="B21" s="726" t="s">
        <v>8790</v>
      </c>
      <c r="C21" s="726" t="s">
        <v>8791</v>
      </c>
      <c r="D21" s="726" t="s">
        <v>8750</v>
      </c>
      <c r="E21" s="726" t="s">
        <v>8792</v>
      </c>
      <c r="F21" s="726" t="s">
        <v>4862</v>
      </c>
      <c r="G21" s="783">
        <v>2</v>
      </c>
      <c r="H21" s="764" t="s">
        <v>8670</v>
      </c>
    </row>
    <row r="22" spans="1:8" ht="36" x14ac:dyDescent="0.35">
      <c r="A22" s="744" t="s">
        <v>8748</v>
      </c>
      <c r="B22" s="726" t="s">
        <v>8793</v>
      </c>
      <c r="C22" s="726" t="s">
        <v>8794</v>
      </c>
      <c r="D22" s="726" t="s">
        <v>8755</v>
      </c>
      <c r="E22" s="726" t="s">
        <v>8670</v>
      </c>
      <c r="F22" s="726" t="s">
        <v>4862</v>
      </c>
      <c r="G22" s="783">
        <v>2</v>
      </c>
      <c r="H22" s="764" t="s">
        <v>8670</v>
      </c>
    </row>
    <row r="23" spans="1:8" x14ac:dyDescent="0.35">
      <c r="A23" s="744" t="s">
        <v>8748</v>
      </c>
      <c r="B23" s="726" t="s">
        <v>8795</v>
      </c>
      <c r="C23" s="726" t="s">
        <v>8796</v>
      </c>
      <c r="D23" s="726" t="s">
        <v>8762</v>
      </c>
      <c r="E23" s="726" t="s">
        <v>8670</v>
      </c>
      <c r="F23" s="726" t="s">
        <v>8797</v>
      </c>
      <c r="G23" s="783">
        <v>2</v>
      </c>
      <c r="H23" s="764" t="s">
        <v>8670</v>
      </c>
    </row>
    <row r="24" spans="1:8" ht="48" x14ac:dyDescent="0.35">
      <c r="A24" s="744" t="s">
        <v>8748</v>
      </c>
      <c r="B24" s="726" t="s">
        <v>8798</v>
      </c>
      <c r="C24" s="726" t="s">
        <v>8799</v>
      </c>
      <c r="D24" s="726" t="s">
        <v>8760</v>
      </c>
      <c r="E24" s="726" t="s">
        <v>8800</v>
      </c>
      <c r="F24" s="726" t="s">
        <v>8797</v>
      </c>
      <c r="G24" s="783">
        <v>2</v>
      </c>
      <c r="H24" s="764" t="s">
        <v>8670</v>
      </c>
    </row>
    <row r="25" spans="1:8" ht="36" x14ac:dyDescent="0.35">
      <c r="A25" s="744" t="s">
        <v>8748</v>
      </c>
      <c r="B25" s="726" t="s">
        <v>8793</v>
      </c>
      <c r="C25" s="726" t="s">
        <v>8801</v>
      </c>
      <c r="D25" s="726" t="s">
        <v>8802</v>
      </c>
      <c r="E25" s="726" t="s">
        <v>8670</v>
      </c>
      <c r="F25" s="726" t="s">
        <v>8797</v>
      </c>
      <c r="G25" s="783">
        <v>2</v>
      </c>
      <c r="H25" s="764" t="s">
        <v>8670</v>
      </c>
    </row>
    <row r="26" spans="1:8" ht="48" x14ac:dyDescent="0.35">
      <c r="A26" s="744" t="s">
        <v>8748</v>
      </c>
      <c r="B26" s="726" t="s">
        <v>8803</v>
      </c>
      <c r="C26" s="726" t="s">
        <v>8804</v>
      </c>
      <c r="D26" s="726" t="s">
        <v>8771</v>
      </c>
      <c r="E26" s="726" t="s">
        <v>8670</v>
      </c>
      <c r="F26" s="726" t="s">
        <v>8797</v>
      </c>
      <c r="G26" s="783">
        <v>2</v>
      </c>
      <c r="H26" s="764" t="s">
        <v>8670</v>
      </c>
    </row>
    <row r="27" spans="1:8" x14ac:dyDescent="0.35">
      <c r="A27" s="744" t="s">
        <v>8748</v>
      </c>
      <c r="B27" s="726" t="s">
        <v>8805</v>
      </c>
      <c r="C27" s="726" t="s">
        <v>4184</v>
      </c>
      <c r="D27" s="726" t="s">
        <v>8755</v>
      </c>
      <c r="E27" s="726" t="s">
        <v>8670</v>
      </c>
      <c r="F27" s="726" t="s">
        <v>8797</v>
      </c>
      <c r="G27" s="783">
        <v>2</v>
      </c>
      <c r="H27" s="764" t="s">
        <v>8670</v>
      </c>
    </row>
    <row r="28" spans="1:8" ht="36" x14ac:dyDescent="0.35">
      <c r="A28" s="744" t="s">
        <v>8748</v>
      </c>
      <c r="B28" s="726" t="s">
        <v>8670</v>
      </c>
      <c r="C28" s="726" t="s">
        <v>8806</v>
      </c>
      <c r="D28" s="726" t="s">
        <v>8807</v>
      </c>
      <c r="E28" s="726" t="s">
        <v>8808</v>
      </c>
      <c r="F28" s="726" t="s">
        <v>8797</v>
      </c>
      <c r="G28" s="783">
        <v>2</v>
      </c>
      <c r="H28" s="764" t="s">
        <v>8670</v>
      </c>
    </row>
    <row r="29" spans="1:8" ht="24" x14ac:dyDescent="0.35">
      <c r="A29" s="744" t="s">
        <v>8748</v>
      </c>
      <c r="B29" s="726" t="s">
        <v>8809</v>
      </c>
      <c r="C29" s="726" t="s">
        <v>8810</v>
      </c>
      <c r="D29" s="726" t="s">
        <v>8765</v>
      </c>
      <c r="E29" s="726" t="s">
        <v>8670</v>
      </c>
      <c r="F29" s="726" t="s">
        <v>8768</v>
      </c>
      <c r="G29" s="783">
        <v>2.1</v>
      </c>
      <c r="H29" s="764" t="s">
        <v>8670</v>
      </c>
    </row>
    <row r="30" spans="1:8" x14ac:dyDescent="0.35">
      <c r="A30" s="744" t="s">
        <v>8748</v>
      </c>
      <c r="B30" s="726" t="s">
        <v>8811</v>
      </c>
      <c r="C30" s="726" t="s">
        <v>3691</v>
      </c>
      <c r="D30" s="726" t="s">
        <v>8755</v>
      </c>
      <c r="E30" s="726" t="s">
        <v>8670</v>
      </c>
      <c r="F30" s="726" t="s">
        <v>8812</v>
      </c>
      <c r="G30" s="783">
        <v>2.1</v>
      </c>
      <c r="H30" s="764" t="s">
        <v>8670</v>
      </c>
    </row>
    <row r="31" spans="1:8" ht="24" x14ac:dyDescent="0.35">
      <c r="A31" s="744" t="s">
        <v>8748</v>
      </c>
      <c r="B31" s="726" t="s">
        <v>8813</v>
      </c>
      <c r="C31" s="726" t="s">
        <v>8814</v>
      </c>
      <c r="D31" s="726" t="s">
        <v>8762</v>
      </c>
      <c r="E31" s="726" t="s">
        <v>8670</v>
      </c>
      <c r="F31" s="726" t="s">
        <v>8815</v>
      </c>
      <c r="G31" s="783">
        <v>2.1</v>
      </c>
      <c r="H31" s="764" t="s">
        <v>8670</v>
      </c>
    </row>
    <row r="32" spans="1:8" x14ac:dyDescent="0.35">
      <c r="A32" s="744" t="s">
        <v>8748</v>
      </c>
      <c r="B32" s="726" t="s">
        <v>8816</v>
      </c>
      <c r="C32" s="726" t="s">
        <v>8817</v>
      </c>
      <c r="D32" s="726" t="s">
        <v>8762</v>
      </c>
      <c r="E32" s="726" t="s">
        <v>8670</v>
      </c>
      <c r="F32" s="726" t="s">
        <v>8756</v>
      </c>
      <c r="G32" s="783">
        <v>2.1</v>
      </c>
      <c r="H32" s="764" t="s">
        <v>8670</v>
      </c>
    </row>
    <row r="33" spans="1:8" x14ac:dyDescent="0.35">
      <c r="A33" s="744" t="s">
        <v>8748</v>
      </c>
      <c r="B33" s="726" t="s">
        <v>8818</v>
      </c>
      <c r="C33" s="726" t="s">
        <v>5163</v>
      </c>
      <c r="D33" s="726" t="s">
        <v>8755</v>
      </c>
      <c r="E33" s="726" t="s">
        <v>8670</v>
      </c>
      <c r="F33" s="726" t="s">
        <v>8756</v>
      </c>
      <c r="G33" s="783">
        <v>2.1</v>
      </c>
      <c r="H33" s="764" t="s">
        <v>8670</v>
      </c>
    </row>
    <row r="34" spans="1:8" ht="24" x14ac:dyDescent="0.35">
      <c r="A34" s="744" t="s">
        <v>8748</v>
      </c>
      <c r="B34" s="726" t="s">
        <v>8819</v>
      </c>
      <c r="C34" s="726" t="s">
        <v>8820</v>
      </c>
      <c r="D34" s="726" t="s">
        <v>8755</v>
      </c>
      <c r="E34" s="726" t="s">
        <v>8670</v>
      </c>
      <c r="F34" s="726" t="s">
        <v>8821</v>
      </c>
      <c r="G34" s="783">
        <v>2.1</v>
      </c>
      <c r="H34" s="764" t="s">
        <v>8670</v>
      </c>
    </row>
    <row r="35" spans="1:8" ht="36" x14ac:dyDescent="0.35">
      <c r="A35" s="744" t="s">
        <v>8748</v>
      </c>
      <c r="B35" s="726" t="s">
        <v>8670</v>
      </c>
      <c r="C35" s="726" t="s">
        <v>8822</v>
      </c>
      <c r="D35" s="726" t="s">
        <v>8767</v>
      </c>
      <c r="E35" s="726" t="s">
        <v>8823</v>
      </c>
      <c r="F35" s="726" t="s">
        <v>8756</v>
      </c>
      <c r="G35" s="783">
        <v>2.1</v>
      </c>
      <c r="H35" s="764" t="s">
        <v>8670</v>
      </c>
    </row>
    <row r="36" spans="1:8" ht="24" x14ac:dyDescent="0.35">
      <c r="A36" s="744" t="s">
        <v>8748</v>
      </c>
      <c r="B36" s="726" t="s">
        <v>8824</v>
      </c>
      <c r="C36" s="726" t="s">
        <v>8825</v>
      </c>
      <c r="D36" s="726" t="s">
        <v>8826</v>
      </c>
      <c r="E36" s="726" t="s">
        <v>8827</v>
      </c>
      <c r="F36" s="726" t="s">
        <v>8828</v>
      </c>
      <c r="G36" s="783">
        <v>2.1</v>
      </c>
      <c r="H36" s="764" t="s">
        <v>8670</v>
      </c>
    </row>
    <row r="37" spans="1:8" x14ac:dyDescent="0.35">
      <c r="A37" s="744" t="s">
        <v>8748</v>
      </c>
      <c r="B37" s="726" t="s">
        <v>8829</v>
      </c>
      <c r="C37" s="726" t="s">
        <v>8830</v>
      </c>
      <c r="D37" s="726" t="s">
        <v>8755</v>
      </c>
      <c r="E37" s="726" t="s">
        <v>8670</v>
      </c>
      <c r="F37" s="726" t="s">
        <v>8831</v>
      </c>
      <c r="G37" s="783">
        <v>2.1</v>
      </c>
      <c r="H37" s="764" t="s">
        <v>8670</v>
      </c>
    </row>
    <row r="38" spans="1:8" ht="81" customHeight="1" x14ac:dyDescent="0.35">
      <c r="A38" s="744" t="s">
        <v>8748</v>
      </c>
      <c r="B38" s="726" t="s">
        <v>8670</v>
      </c>
      <c r="C38" s="726" t="s">
        <v>8832</v>
      </c>
      <c r="D38" s="726" t="s">
        <v>8833</v>
      </c>
      <c r="E38" s="726" t="s">
        <v>8834</v>
      </c>
      <c r="F38" s="726" t="s">
        <v>8835</v>
      </c>
      <c r="G38" s="783">
        <v>2.1</v>
      </c>
      <c r="H38" s="764" t="s">
        <v>8670</v>
      </c>
    </row>
    <row r="39" spans="1:8" ht="78.650000000000006" customHeight="1" x14ac:dyDescent="0.35">
      <c r="A39" s="744" t="s">
        <v>8748</v>
      </c>
      <c r="B39" s="726" t="s">
        <v>8670</v>
      </c>
      <c r="C39" s="726" t="s">
        <v>8836</v>
      </c>
      <c r="D39" s="726" t="s">
        <v>8833</v>
      </c>
      <c r="E39" s="726" t="s">
        <v>8834</v>
      </c>
      <c r="F39" s="726" t="s">
        <v>8831</v>
      </c>
      <c r="G39" s="783">
        <v>2.1</v>
      </c>
      <c r="H39" s="764" t="s">
        <v>8670</v>
      </c>
    </row>
    <row r="40" spans="1:8" ht="48" x14ac:dyDescent="0.35">
      <c r="A40" s="744" t="s">
        <v>8748</v>
      </c>
      <c r="B40" s="726" t="s">
        <v>8670</v>
      </c>
      <c r="C40" s="726" t="s">
        <v>8837</v>
      </c>
      <c r="D40" s="726" t="s">
        <v>8833</v>
      </c>
      <c r="E40" s="726" t="s">
        <v>8834</v>
      </c>
      <c r="F40" s="726" t="s">
        <v>8838</v>
      </c>
      <c r="G40" s="783">
        <v>2.1</v>
      </c>
      <c r="H40" s="764" t="s">
        <v>8670</v>
      </c>
    </row>
    <row r="41" spans="1:8" x14ac:dyDescent="0.35">
      <c r="A41" s="744" t="s">
        <v>8748</v>
      </c>
      <c r="B41" s="726" t="s">
        <v>8670</v>
      </c>
      <c r="C41" s="726" t="s">
        <v>8839</v>
      </c>
      <c r="D41" s="726" t="s">
        <v>8767</v>
      </c>
      <c r="E41" s="726" t="s">
        <v>8670</v>
      </c>
      <c r="F41" s="726" t="s">
        <v>8768</v>
      </c>
      <c r="G41" s="783">
        <v>2.1</v>
      </c>
      <c r="H41" s="764" t="s">
        <v>8670</v>
      </c>
    </row>
    <row r="42" spans="1:8" ht="48" x14ac:dyDescent="0.35">
      <c r="A42" s="744" t="s">
        <v>8748</v>
      </c>
      <c r="B42" s="726" t="s">
        <v>8840</v>
      </c>
      <c r="C42" s="726" t="s">
        <v>8841</v>
      </c>
      <c r="D42" s="726" t="s">
        <v>8765</v>
      </c>
      <c r="E42" s="726" t="s">
        <v>8670</v>
      </c>
      <c r="F42" s="726" t="s">
        <v>8756</v>
      </c>
      <c r="G42" s="783">
        <v>2.1</v>
      </c>
      <c r="H42" s="764" t="s">
        <v>8670</v>
      </c>
    </row>
    <row r="43" spans="1:8" ht="60" x14ac:dyDescent="0.35">
      <c r="A43" s="744" t="s">
        <v>8748</v>
      </c>
      <c r="B43" s="726" t="s">
        <v>8842</v>
      </c>
      <c r="C43" s="726" t="s">
        <v>8843</v>
      </c>
      <c r="D43" s="726" t="s">
        <v>8765</v>
      </c>
      <c r="E43" s="726" t="s">
        <v>8670</v>
      </c>
      <c r="F43" s="726" t="s">
        <v>8844</v>
      </c>
      <c r="G43" s="783" t="s">
        <v>8845</v>
      </c>
      <c r="H43" s="764" t="s">
        <v>8670</v>
      </c>
    </row>
    <row r="44" spans="1:8" ht="60" x14ac:dyDescent="0.35">
      <c r="A44" s="744" t="s">
        <v>8748</v>
      </c>
      <c r="B44" s="726" t="s">
        <v>8846</v>
      </c>
      <c r="C44" s="726" t="s">
        <v>8843</v>
      </c>
      <c r="D44" s="726" t="s">
        <v>8765</v>
      </c>
      <c r="E44" s="726" t="s">
        <v>8670</v>
      </c>
      <c r="F44" s="726" t="s">
        <v>8797</v>
      </c>
      <c r="G44" s="783">
        <v>2</v>
      </c>
      <c r="H44" s="764" t="s">
        <v>8670</v>
      </c>
    </row>
    <row r="45" spans="1:8" ht="24" x14ac:dyDescent="0.35">
      <c r="A45" s="744" t="s">
        <v>8748</v>
      </c>
      <c r="B45" s="726" t="s">
        <v>8847</v>
      </c>
      <c r="C45" s="726" t="s">
        <v>8848</v>
      </c>
      <c r="D45" s="726" t="s">
        <v>8765</v>
      </c>
      <c r="E45" s="726" t="s">
        <v>8670</v>
      </c>
      <c r="F45" s="726" t="s">
        <v>4862</v>
      </c>
      <c r="G45" s="783">
        <v>2</v>
      </c>
      <c r="H45" s="764" t="s">
        <v>8670</v>
      </c>
    </row>
    <row r="46" spans="1:8" ht="36" x14ac:dyDescent="0.35">
      <c r="A46" s="744" t="s">
        <v>8748</v>
      </c>
      <c r="B46" s="726" t="s">
        <v>8849</v>
      </c>
      <c r="C46" s="726" t="s">
        <v>161</v>
      </c>
      <c r="D46" s="726" t="s">
        <v>8850</v>
      </c>
      <c r="E46" s="726" t="s">
        <v>8670</v>
      </c>
      <c r="F46" s="726" t="s">
        <v>8756</v>
      </c>
      <c r="G46" s="783">
        <v>2</v>
      </c>
      <c r="H46" s="764" t="s">
        <v>8670</v>
      </c>
    </row>
    <row r="47" spans="1:8" ht="24" x14ac:dyDescent="0.35">
      <c r="A47" s="744" t="s">
        <v>8748</v>
      </c>
      <c r="B47" s="726" t="s">
        <v>8851</v>
      </c>
      <c r="C47" s="726" t="s">
        <v>8852</v>
      </c>
      <c r="D47" s="726" t="s">
        <v>8771</v>
      </c>
      <c r="E47" s="726" t="s">
        <v>8670</v>
      </c>
      <c r="F47" s="726" t="s">
        <v>8853</v>
      </c>
      <c r="G47" s="783">
        <v>2.1</v>
      </c>
      <c r="H47" s="764" t="s">
        <v>8670</v>
      </c>
    </row>
    <row r="48" spans="1:8" x14ac:dyDescent="0.35">
      <c r="A48" s="744" t="s">
        <v>8748</v>
      </c>
      <c r="B48" s="726" t="s">
        <v>8769</v>
      </c>
      <c r="C48" s="726" t="s">
        <v>8770</v>
      </c>
      <c r="D48" s="726" t="s">
        <v>8755</v>
      </c>
      <c r="E48" s="726" t="s">
        <v>8854</v>
      </c>
      <c r="F48" s="726" t="s">
        <v>8768</v>
      </c>
      <c r="G48" s="783">
        <v>2</v>
      </c>
      <c r="H48" s="764" t="s">
        <v>8670</v>
      </c>
    </row>
    <row r="49" spans="1:8" x14ac:dyDescent="0.35">
      <c r="A49" s="744" t="s">
        <v>8748</v>
      </c>
      <c r="B49" s="726" t="s">
        <v>8855</v>
      </c>
      <c r="C49" s="726" t="s">
        <v>8770</v>
      </c>
      <c r="D49" s="726" t="s">
        <v>8856</v>
      </c>
      <c r="E49" s="726" t="s">
        <v>8670</v>
      </c>
      <c r="F49" s="726" t="s">
        <v>8768</v>
      </c>
      <c r="G49" s="783">
        <v>2</v>
      </c>
      <c r="H49" s="764" t="s">
        <v>8670</v>
      </c>
    </row>
    <row r="50" spans="1:8" ht="24" x14ac:dyDescent="0.35">
      <c r="A50" s="744" t="s">
        <v>8748</v>
      </c>
      <c r="B50" s="726" t="s">
        <v>8857</v>
      </c>
      <c r="C50" s="726" t="s">
        <v>8670</v>
      </c>
      <c r="D50" s="726" t="s">
        <v>8755</v>
      </c>
      <c r="E50" s="726" t="s">
        <v>8858</v>
      </c>
      <c r="F50" s="726" t="s">
        <v>8859</v>
      </c>
      <c r="G50" s="783" t="s">
        <v>8845</v>
      </c>
      <c r="H50" s="764" t="s">
        <v>8670</v>
      </c>
    </row>
    <row r="51" spans="1:8" x14ac:dyDescent="0.35">
      <c r="A51" s="744" t="s">
        <v>8748</v>
      </c>
      <c r="B51" s="726" t="s">
        <v>8670</v>
      </c>
      <c r="C51" s="726" t="s">
        <v>8670</v>
      </c>
      <c r="D51" s="726" t="s">
        <v>8860</v>
      </c>
      <c r="E51" s="726" t="s">
        <v>8670</v>
      </c>
      <c r="F51" s="726" t="s">
        <v>8861</v>
      </c>
      <c r="G51" s="783" t="s">
        <v>8670</v>
      </c>
      <c r="H51" s="764" t="s">
        <v>8670</v>
      </c>
    </row>
    <row r="52" spans="1:8" ht="36" x14ac:dyDescent="0.35">
      <c r="A52" s="745" t="s">
        <v>8862</v>
      </c>
      <c r="B52" s="726" t="s">
        <v>8849</v>
      </c>
      <c r="C52" s="726" t="s">
        <v>161</v>
      </c>
      <c r="D52" s="726" t="s">
        <v>8856</v>
      </c>
      <c r="E52" s="726" t="s">
        <v>8670</v>
      </c>
      <c r="F52" s="726" t="s">
        <v>8863</v>
      </c>
      <c r="G52" s="783">
        <v>2</v>
      </c>
      <c r="H52" s="764" t="s">
        <v>8670</v>
      </c>
    </row>
    <row r="53" spans="1:8" ht="36" x14ac:dyDescent="0.35">
      <c r="A53" s="745" t="s">
        <v>8862</v>
      </c>
      <c r="B53" s="726" t="s">
        <v>8864</v>
      </c>
      <c r="C53" s="726" t="s">
        <v>161</v>
      </c>
      <c r="D53" s="726" t="s">
        <v>8826</v>
      </c>
      <c r="E53" s="726" t="s">
        <v>8670</v>
      </c>
      <c r="F53" s="726" t="s">
        <v>8865</v>
      </c>
      <c r="G53" s="783" t="s">
        <v>8845</v>
      </c>
      <c r="H53" s="764" t="s">
        <v>8670</v>
      </c>
    </row>
    <row r="54" spans="1:8" ht="24" x14ac:dyDescent="0.35">
      <c r="A54" s="745" t="s">
        <v>8862</v>
      </c>
      <c r="B54" s="726" t="s">
        <v>8866</v>
      </c>
      <c r="C54" s="726" t="s">
        <v>188</v>
      </c>
      <c r="D54" s="726" t="s">
        <v>8856</v>
      </c>
      <c r="E54" s="726" t="s">
        <v>8670</v>
      </c>
      <c r="F54" s="726" t="s">
        <v>8863</v>
      </c>
      <c r="G54" s="783">
        <v>2</v>
      </c>
      <c r="H54" s="764" t="s">
        <v>8670</v>
      </c>
    </row>
    <row r="55" spans="1:8" ht="24" x14ac:dyDescent="0.35">
      <c r="A55" s="745" t="s">
        <v>8862</v>
      </c>
      <c r="B55" s="726" t="s">
        <v>8867</v>
      </c>
      <c r="C55" s="726" t="s">
        <v>8868</v>
      </c>
      <c r="D55" s="726" t="s">
        <v>8856</v>
      </c>
      <c r="E55" s="726" t="s">
        <v>8869</v>
      </c>
      <c r="F55" s="726" t="s">
        <v>8797</v>
      </c>
      <c r="G55" s="783">
        <v>2</v>
      </c>
      <c r="H55" s="764" t="s">
        <v>8670</v>
      </c>
    </row>
    <row r="56" spans="1:8" ht="24" x14ac:dyDescent="0.35">
      <c r="A56" s="745" t="s">
        <v>8862</v>
      </c>
      <c r="B56" s="726" t="s">
        <v>8870</v>
      </c>
      <c r="C56" s="726" t="s">
        <v>8871</v>
      </c>
      <c r="D56" s="726" t="s">
        <v>8755</v>
      </c>
      <c r="E56" s="726" t="s">
        <v>8869</v>
      </c>
      <c r="F56" s="726" t="s">
        <v>8797</v>
      </c>
      <c r="G56" s="783">
        <v>2</v>
      </c>
      <c r="H56" s="764" t="s">
        <v>8670</v>
      </c>
    </row>
    <row r="57" spans="1:8" ht="24" x14ac:dyDescent="0.35">
      <c r="A57" s="745" t="s">
        <v>8862</v>
      </c>
      <c r="B57" s="726" t="s">
        <v>8670</v>
      </c>
      <c r="C57" s="726" t="s">
        <v>8872</v>
      </c>
      <c r="D57" s="726" t="s">
        <v>8767</v>
      </c>
      <c r="E57" s="726" t="s">
        <v>8873</v>
      </c>
      <c r="F57" s="726" t="s">
        <v>8797</v>
      </c>
      <c r="G57" s="783">
        <v>2</v>
      </c>
      <c r="H57" s="764" t="s">
        <v>8670</v>
      </c>
    </row>
    <row r="58" spans="1:8" ht="24" x14ac:dyDescent="0.35">
      <c r="A58" s="745" t="s">
        <v>8862</v>
      </c>
      <c r="B58" s="726" t="s">
        <v>8874</v>
      </c>
      <c r="C58" s="726" t="s">
        <v>8670</v>
      </c>
      <c r="D58" s="726" t="s">
        <v>8771</v>
      </c>
      <c r="E58" s="726" t="s">
        <v>8670</v>
      </c>
      <c r="F58" s="726" t="s">
        <v>8799</v>
      </c>
      <c r="G58" s="783" t="s">
        <v>8670</v>
      </c>
      <c r="H58" s="764" t="s">
        <v>8670</v>
      </c>
    </row>
    <row r="59" spans="1:8" ht="24" x14ac:dyDescent="0.35">
      <c r="A59" s="745" t="s">
        <v>8862</v>
      </c>
      <c r="B59" s="726" t="s">
        <v>8875</v>
      </c>
      <c r="C59" s="726" t="s">
        <v>8876</v>
      </c>
      <c r="D59" s="726" t="s">
        <v>8755</v>
      </c>
      <c r="E59" s="726" t="s">
        <v>8877</v>
      </c>
      <c r="F59" s="726" t="s">
        <v>8756</v>
      </c>
      <c r="G59" s="783">
        <v>2.1</v>
      </c>
      <c r="H59" s="764" t="s">
        <v>8670</v>
      </c>
    </row>
    <row r="60" spans="1:8" ht="24" x14ac:dyDescent="0.35">
      <c r="A60" s="745" t="s">
        <v>8862</v>
      </c>
      <c r="B60" s="726" t="s">
        <v>8670</v>
      </c>
      <c r="C60" s="726" t="s">
        <v>8878</v>
      </c>
      <c r="D60" s="726" t="s">
        <v>8767</v>
      </c>
      <c r="E60" s="726" t="s">
        <v>8879</v>
      </c>
      <c r="F60" s="726" t="s">
        <v>8756</v>
      </c>
      <c r="G60" s="783">
        <v>2.1</v>
      </c>
      <c r="H60" s="764" t="s">
        <v>8670</v>
      </c>
    </row>
    <row r="61" spans="1:8" ht="36" x14ac:dyDescent="0.35">
      <c r="A61" s="745" t="s">
        <v>8862</v>
      </c>
      <c r="B61" s="726" t="s">
        <v>8880</v>
      </c>
      <c r="C61" s="726" t="s">
        <v>210</v>
      </c>
      <c r="D61" s="726" t="s">
        <v>8881</v>
      </c>
      <c r="E61" s="726" t="s">
        <v>8882</v>
      </c>
      <c r="F61" s="726" t="s">
        <v>8883</v>
      </c>
      <c r="G61" s="783">
        <v>2</v>
      </c>
      <c r="H61" s="764" t="s">
        <v>8670</v>
      </c>
    </row>
    <row r="62" spans="1:8" ht="24" x14ac:dyDescent="0.35">
      <c r="A62" s="745" t="s">
        <v>8862</v>
      </c>
      <c r="B62" s="726" t="s">
        <v>8884</v>
      </c>
      <c r="C62" s="726" t="s">
        <v>8885</v>
      </c>
      <c r="D62" s="726" t="s">
        <v>8881</v>
      </c>
      <c r="E62" s="726" t="s">
        <v>8886</v>
      </c>
      <c r="F62" s="726" t="s">
        <v>8752</v>
      </c>
      <c r="G62" s="783">
        <v>2</v>
      </c>
      <c r="H62" s="764" t="s">
        <v>8670</v>
      </c>
    </row>
    <row r="63" spans="1:8" ht="24" x14ac:dyDescent="0.35">
      <c r="A63" s="745" t="s">
        <v>8862</v>
      </c>
      <c r="B63" s="726" t="s">
        <v>8887</v>
      </c>
      <c r="C63" s="726" t="s">
        <v>1125</v>
      </c>
      <c r="D63" s="726" t="s">
        <v>8881</v>
      </c>
      <c r="E63" s="726" t="s">
        <v>8888</v>
      </c>
      <c r="F63" s="726" t="s">
        <v>8797</v>
      </c>
      <c r="G63" s="783">
        <v>2</v>
      </c>
      <c r="H63" s="764" t="s">
        <v>8670</v>
      </c>
    </row>
    <row r="64" spans="1:8" ht="96" x14ac:dyDescent="0.35">
      <c r="A64" s="745" t="s">
        <v>8862</v>
      </c>
      <c r="B64" s="726" t="s">
        <v>8670</v>
      </c>
      <c r="C64" s="726" t="s">
        <v>8670</v>
      </c>
      <c r="D64" s="726" t="s">
        <v>8767</v>
      </c>
      <c r="E64" s="726" t="s">
        <v>8889</v>
      </c>
      <c r="F64" s="726" t="s">
        <v>8756</v>
      </c>
      <c r="G64" s="783" t="s">
        <v>8845</v>
      </c>
      <c r="H64" s="764" t="s">
        <v>8670</v>
      </c>
    </row>
    <row r="65" spans="1:8" ht="24" x14ac:dyDescent="0.35">
      <c r="A65" s="745" t="s">
        <v>8862</v>
      </c>
      <c r="B65" s="726" t="s">
        <v>8890</v>
      </c>
      <c r="C65" s="726" t="s">
        <v>8799</v>
      </c>
      <c r="D65" s="726" t="s">
        <v>8762</v>
      </c>
      <c r="E65" s="726" t="s">
        <v>8891</v>
      </c>
      <c r="F65" s="726" t="s">
        <v>8865</v>
      </c>
      <c r="G65" s="783">
        <v>2.1</v>
      </c>
      <c r="H65" s="764" t="s">
        <v>8670</v>
      </c>
    </row>
    <row r="66" spans="1:8" ht="36" x14ac:dyDescent="0.35">
      <c r="A66" s="745" t="s">
        <v>8862</v>
      </c>
      <c r="B66" s="726" t="s">
        <v>8892</v>
      </c>
      <c r="C66" s="726" t="s">
        <v>8830</v>
      </c>
      <c r="D66" s="726" t="s">
        <v>8755</v>
      </c>
      <c r="E66" s="726" t="s">
        <v>8893</v>
      </c>
      <c r="F66" s="726" t="s">
        <v>8756</v>
      </c>
      <c r="G66" s="783">
        <v>2</v>
      </c>
      <c r="H66" s="764" t="s">
        <v>8670</v>
      </c>
    </row>
    <row r="67" spans="1:8" ht="24" x14ac:dyDescent="0.35">
      <c r="A67" s="745" t="s">
        <v>8862</v>
      </c>
      <c r="B67" s="726" t="s">
        <v>8894</v>
      </c>
      <c r="C67" s="726" t="s">
        <v>8895</v>
      </c>
      <c r="D67" s="726" t="s">
        <v>8760</v>
      </c>
      <c r="E67" s="726" t="s">
        <v>8800</v>
      </c>
      <c r="F67" s="726" t="s">
        <v>8756</v>
      </c>
      <c r="G67" s="783">
        <v>2</v>
      </c>
      <c r="H67" s="764" t="s">
        <v>8670</v>
      </c>
    </row>
    <row r="68" spans="1:8" ht="24" x14ac:dyDescent="0.35">
      <c r="A68" s="745" t="s">
        <v>8862</v>
      </c>
      <c r="B68" s="726" t="s">
        <v>8670</v>
      </c>
      <c r="C68" s="726" t="s">
        <v>8896</v>
      </c>
      <c r="D68" s="726" t="s">
        <v>8807</v>
      </c>
      <c r="E68" s="726" t="s">
        <v>8897</v>
      </c>
      <c r="F68" s="726" t="s">
        <v>8831</v>
      </c>
      <c r="G68" s="783">
        <v>2</v>
      </c>
      <c r="H68" s="764" t="s">
        <v>8670</v>
      </c>
    </row>
    <row r="69" spans="1:8" ht="36" x14ac:dyDescent="0.35">
      <c r="A69" s="746" t="s">
        <v>8898</v>
      </c>
      <c r="B69" s="726" t="s">
        <v>8864</v>
      </c>
      <c r="C69" s="726" t="s">
        <v>161</v>
      </c>
      <c r="D69" s="726" t="s">
        <v>8826</v>
      </c>
      <c r="E69" s="726" t="s">
        <v>8670</v>
      </c>
      <c r="F69" s="726" t="s">
        <v>8797</v>
      </c>
      <c r="G69" s="783">
        <v>2</v>
      </c>
      <c r="H69" s="764" t="s">
        <v>8862</v>
      </c>
    </row>
    <row r="70" spans="1:8" ht="36" x14ac:dyDescent="0.35">
      <c r="A70" s="746" t="s">
        <v>8898</v>
      </c>
      <c r="B70" s="726" t="s">
        <v>8890</v>
      </c>
      <c r="C70" s="726" t="s">
        <v>8799</v>
      </c>
      <c r="D70" s="726" t="s">
        <v>8762</v>
      </c>
      <c r="E70" s="726" t="s">
        <v>8899</v>
      </c>
      <c r="F70" s="726" t="s">
        <v>8865</v>
      </c>
      <c r="G70" s="783">
        <v>2.1</v>
      </c>
      <c r="H70" s="764" t="s">
        <v>8862</v>
      </c>
    </row>
    <row r="71" spans="1:8" x14ac:dyDescent="0.35">
      <c r="A71" s="746" t="s">
        <v>8898</v>
      </c>
      <c r="B71" s="726" t="s">
        <v>8900</v>
      </c>
      <c r="C71" s="726" t="s">
        <v>8901</v>
      </c>
      <c r="D71" s="726" t="s">
        <v>8755</v>
      </c>
      <c r="E71" s="726" t="s">
        <v>8902</v>
      </c>
      <c r="F71" s="726" t="s">
        <v>8756</v>
      </c>
      <c r="G71" s="783">
        <v>2.1</v>
      </c>
      <c r="H71" s="764" t="s">
        <v>8862</v>
      </c>
    </row>
    <row r="72" spans="1:8" ht="48" x14ac:dyDescent="0.35">
      <c r="A72" s="746" t="s">
        <v>8898</v>
      </c>
      <c r="B72" s="726" t="s">
        <v>8903</v>
      </c>
      <c r="C72" s="726" t="s">
        <v>1261</v>
      </c>
      <c r="D72" s="726" t="s">
        <v>8755</v>
      </c>
      <c r="E72" s="726" t="s">
        <v>8904</v>
      </c>
      <c r="F72" s="726" t="s">
        <v>8865</v>
      </c>
      <c r="G72" s="783">
        <v>2.1</v>
      </c>
      <c r="H72" s="764" t="s">
        <v>8862</v>
      </c>
    </row>
    <row r="73" spans="1:8" ht="48" x14ac:dyDescent="0.35">
      <c r="A73" s="746" t="s">
        <v>8898</v>
      </c>
      <c r="B73" s="726" t="s">
        <v>8905</v>
      </c>
      <c r="C73" s="726" t="s">
        <v>1261</v>
      </c>
      <c r="D73" s="726" t="s">
        <v>8755</v>
      </c>
      <c r="E73" s="726" t="s">
        <v>8904</v>
      </c>
      <c r="F73" s="726" t="s">
        <v>8906</v>
      </c>
      <c r="G73" s="783">
        <v>2</v>
      </c>
      <c r="H73" s="764" t="s">
        <v>8862</v>
      </c>
    </row>
    <row r="74" spans="1:8" ht="36" x14ac:dyDescent="0.35">
      <c r="A74" s="746" t="s">
        <v>8898</v>
      </c>
      <c r="B74" s="726" t="s">
        <v>8907</v>
      </c>
      <c r="C74" s="726" t="s">
        <v>8908</v>
      </c>
      <c r="D74" s="726" t="s">
        <v>8760</v>
      </c>
      <c r="E74" s="726" t="s">
        <v>8909</v>
      </c>
      <c r="F74" s="726" t="s">
        <v>8863</v>
      </c>
      <c r="G74" s="783">
        <v>2</v>
      </c>
      <c r="H74" s="764" t="s">
        <v>8898</v>
      </c>
    </row>
    <row r="75" spans="1:8" ht="24" x14ac:dyDescent="0.35">
      <c r="A75" s="746" t="s">
        <v>8898</v>
      </c>
      <c r="B75" s="726" t="s">
        <v>8670</v>
      </c>
      <c r="C75" s="726" t="s">
        <v>2348</v>
      </c>
      <c r="D75" s="726" t="s">
        <v>8670</v>
      </c>
      <c r="E75" s="726" t="s">
        <v>8910</v>
      </c>
      <c r="F75" s="726" t="s">
        <v>8752</v>
      </c>
      <c r="G75" s="783">
        <v>2.1</v>
      </c>
      <c r="H75" s="764" t="s">
        <v>8898</v>
      </c>
    </row>
    <row r="76" spans="1:8" ht="24" x14ac:dyDescent="0.35">
      <c r="A76" s="746" t="s">
        <v>8898</v>
      </c>
      <c r="B76" s="726" t="s">
        <v>8911</v>
      </c>
      <c r="C76" s="726" t="s">
        <v>8912</v>
      </c>
      <c r="D76" s="726" t="s">
        <v>8760</v>
      </c>
      <c r="E76" s="726" t="s">
        <v>8913</v>
      </c>
      <c r="F76" s="726" t="s">
        <v>8853</v>
      </c>
      <c r="G76" s="783">
        <v>2.1</v>
      </c>
      <c r="H76" s="764" t="s">
        <v>8898</v>
      </c>
    </row>
    <row r="77" spans="1:8" ht="24" x14ac:dyDescent="0.35">
      <c r="A77" s="746" t="s">
        <v>8898</v>
      </c>
      <c r="B77" s="726" t="s">
        <v>8670</v>
      </c>
      <c r="C77" s="726" t="s">
        <v>611</v>
      </c>
      <c r="D77" s="726" t="s">
        <v>8914</v>
      </c>
      <c r="E77" s="726" t="s">
        <v>8915</v>
      </c>
      <c r="F77" s="726" t="s">
        <v>8916</v>
      </c>
      <c r="G77" s="783">
        <v>2</v>
      </c>
      <c r="H77" s="764" t="s">
        <v>8898</v>
      </c>
    </row>
    <row r="78" spans="1:8" ht="24" x14ac:dyDescent="0.35">
      <c r="A78" s="746" t="s">
        <v>8898</v>
      </c>
      <c r="B78" s="726" t="s">
        <v>8917</v>
      </c>
      <c r="C78" s="726" t="s">
        <v>8918</v>
      </c>
      <c r="D78" s="726" t="s">
        <v>8760</v>
      </c>
      <c r="E78" s="726" t="s">
        <v>8919</v>
      </c>
      <c r="F78" s="726" t="s">
        <v>8831</v>
      </c>
      <c r="G78" s="783">
        <v>2.1</v>
      </c>
      <c r="H78" s="764" t="s">
        <v>8898</v>
      </c>
    </row>
    <row r="79" spans="1:8" ht="48" x14ac:dyDescent="0.35">
      <c r="A79" s="746" t="s">
        <v>8898</v>
      </c>
      <c r="B79" s="726" t="s">
        <v>8920</v>
      </c>
      <c r="C79" s="726" t="s">
        <v>1392</v>
      </c>
      <c r="D79" s="726" t="s">
        <v>8760</v>
      </c>
      <c r="E79" s="726" t="s">
        <v>8800</v>
      </c>
      <c r="F79" s="726" t="s">
        <v>8756</v>
      </c>
      <c r="G79" s="783">
        <v>2.1</v>
      </c>
      <c r="H79" s="764" t="s">
        <v>8898</v>
      </c>
    </row>
    <row r="80" spans="1:8" ht="24" x14ac:dyDescent="0.35">
      <c r="A80" s="746" t="s">
        <v>8898</v>
      </c>
      <c r="B80" s="726" t="s">
        <v>8921</v>
      </c>
      <c r="C80" s="726" t="s">
        <v>8670</v>
      </c>
      <c r="D80" s="726" t="s">
        <v>8760</v>
      </c>
      <c r="E80" s="726" t="s">
        <v>8800</v>
      </c>
      <c r="F80" s="726" t="s">
        <v>8768</v>
      </c>
      <c r="G80" s="783">
        <v>2.1</v>
      </c>
      <c r="H80" s="764" t="s">
        <v>8898</v>
      </c>
    </row>
    <row r="81" spans="1:8" ht="36" x14ac:dyDescent="0.35">
      <c r="A81" s="746" t="s">
        <v>8898</v>
      </c>
      <c r="B81" s="726" t="s">
        <v>8922</v>
      </c>
      <c r="C81" s="726" t="s">
        <v>3933</v>
      </c>
      <c r="D81" s="726" t="s">
        <v>8760</v>
      </c>
      <c r="E81" s="726" t="s">
        <v>8923</v>
      </c>
      <c r="F81" s="726" t="s">
        <v>8768</v>
      </c>
      <c r="G81" s="783">
        <v>2.1</v>
      </c>
      <c r="H81" s="764" t="s">
        <v>8898</v>
      </c>
    </row>
    <row r="82" spans="1:8" ht="36" x14ac:dyDescent="0.35">
      <c r="A82" s="746" t="s">
        <v>8898</v>
      </c>
      <c r="B82" s="726" t="s">
        <v>8924</v>
      </c>
      <c r="C82" s="726" t="s">
        <v>8925</v>
      </c>
      <c r="D82" s="726" t="s">
        <v>8760</v>
      </c>
      <c r="E82" s="726" t="s">
        <v>8923</v>
      </c>
      <c r="F82" s="726" t="s">
        <v>1310</v>
      </c>
      <c r="G82" s="783">
        <v>2.1</v>
      </c>
      <c r="H82" s="764" t="s">
        <v>8898</v>
      </c>
    </row>
    <row r="83" spans="1:8" ht="36" x14ac:dyDescent="0.35">
      <c r="A83" s="746" t="s">
        <v>8898</v>
      </c>
      <c r="B83" s="726" t="s">
        <v>8926</v>
      </c>
      <c r="C83" s="726" t="s">
        <v>8927</v>
      </c>
      <c r="D83" s="726" t="s">
        <v>8760</v>
      </c>
      <c r="E83" s="726" t="s">
        <v>8928</v>
      </c>
      <c r="F83" s="726" t="s">
        <v>8752</v>
      </c>
      <c r="G83" s="783">
        <v>2.1</v>
      </c>
      <c r="H83" s="764" t="s">
        <v>8898</v>
      </c>
    </row>
    <row r="84" spans="1:8" ht="24" x14ac:dyDescent="0.35">
      <c r="A84" s="746" t="s">
        <v>8898</v>
      </c>
      <c r="B84" s="726" t="s">
        <v>8929</v>
      </c>
      <c r="C84" s="726" t="s">
        <v>3385</v>
      </c>
      <c r="D84" s="726" t="s">
        <v>8760</v>
      </c>
      <c r="E84" s="726" t="s">
        <v>8928</v>
      </c>
      <c r="F84" s="726" t="s">
        <v>8930</v>
      </c>
      <c r="G84" s="783">
        <v>2.1</v>
      </c>
      <c r="H84" s="764" t="s">
        <v>8898</v>
      </c>
    </row>
    <row r="85" spans="1:8" ht="48" x14ac:dyDescent="0.35">
      <c r="A85" s="746" t="s">
        <v>8898</v>
      </c>
      <c r="B85" s="726" t="s">
        <v>8931</v>
      </c>
      <c r="C85" s="726" t="s">
        <v>8932</v>
      </c>
      <c r="D85" s="726" t="s">
        <v>8760</v>
      </c>
      <c r="E85" s="726" t="s">
        <v>8928</v>
      </c>
      <c r="F85" s="726" t="s">
        <v>8756</v>
      </c>
      <c r="G85" s="783">
        <v>2.1</v>
      </c>
      <c r="H85" s="764" t="s">
        <v>8898</v>
      </c>
    </row>
    <row r="86" spans="1:8" ht="36" x14ac:dyDescent="0.35">
      <c r="A86" s="746" t="s">
        <v>8898</v>
      </c>
      <c r="B86" s="726" t="s">
        <v>8933</v>
      </c>
      <c r="C86" s="726" t="s">
        <v>1201</v>
      </c>
      <c r="D86" s="726" t="s">
        <v>8760</v>
      </c>
      <c r="E86" s="726" t="s">
        <v>8923</v>
      </c>
      <c r="F86" s="726" t="s">
        <v>8768</v>
      </c>
      <c r="G86" s="783">
        <v>2.1</v>
      </c>
      <c r="H86" s="764" t="s">
        <v>8898</v>
      </c>
    </row>
    <row r="87" spans="1:8" ht="36" x14ac:dyDescent="0.35">
      <c r="A87" s="746" t="s">
        <v>8898</v>
      </c>
      <c r="B87" s="726" t="s">
        <v>8934</v>
      </c>
      <c r="C87" s="726" t="s">
        <v>8935</v>
      </c>
      <c r="D87" s="726" t="s">
        <v>8760</v>
      </c>
      <c r="E87" s="726" t="s">
        <v>8923</v>
      </c>
      <c r="F87" s="726" t="s">
        <v>8768</v>
      </c>
      <c r="G87" s="783">
        <v>2.1</v>
      </c>
      <c r="H87" s="764" t="s">
        <v>8898</v>
      </c>
    </row>
    <row r="88" spans="1:8" ht="36" x14ac:dyDescent="0.35">
      <c r="A88" s="746" t="s">
        <v>8898</v>
      </c>
      <c r="B88" s="726" t="s">
        <v>8936</v>
      </c>
      <c r="C88" s="726" t="s">
        <v>8901</v>
      </c>
      <c r="D88" s="726" t="s">
        <v>8760</v>
      </c>
      <c r="E88" s="726" t="s">
        <v>8923</v>
      </c>
      <c r="F88" s="726" t="s">
        <v>8768</v>
      </c>
      <c r="G88" s="783">
        <v>2.1</v>
      </c>
      <c r="H88" s="764" t="s">
        <v>8898</v>
      </c>
    </row>
    <row r="89" spans="1:8" ht="36" x14ac:dyDescent="0.35">
      <c r="A89" s="746" t="s">
        <v>8898</v>
      </c>
      <c r="B89" s="726" t="s">
        <v>8937</v>
      </c>
      <c r="C89" s="726" t="s">
        <v>8938</v>
      </c>
      <c r="D89" s="726" t="s">
        <v>8760</v>
      </c>
      <c r="E89" s="726" t="s">
        <v>8923</v>
      </c>
      <c r="F89" s="726" t="s">
        <v>8768</v>
      </c>
      <c r="G89" s="783">
        <v>2.1</v>
      </c>
      <c r="H89" s="764" t="s">
        <v>8898</v>
      </c>
    </row>
    <row r="90" spans="1:8" ht="36" x14ac:dyDescent="0.35">
      <c r="A90" s="746" t="s">
        <v>8898</v>
      </c>
      <c r="B90" s="726" t="s">
        <v>8799</v>
      </c>
      <c r="C90" s="726" t="s">
        <v>8670</v>
      </c>
      <c r="D90" s="726" t="s">
        <v>8760</v>
      </c>
      <c r="E90" s="726" t="s">
        <v>8939</v>
      </c>
      <c r="F90" s="726" t="s">
        <v>8768</v>
      </c>
      <c r="G90" s="783">
        <v>2.1</v>
      </c>
      <c r="H90" s="764" t="s">
        <v>8898</v>
      </c>
    </row>
    <row r="91" spans="1:8" ht="36" x14ac:dyDescent="0.35">
      <c r="A91" s="746" t="s">
        <v>8898</v>
      </c>
      <c r="B91" s="726" t="s">
        <v>8940</v>
      </c>
      <c r="C91" s="726" t="s">
        <v>8670</v>
      </c>
      <c r="D91" s="726" t="s">
        <v>8760</v>
      </c>
      <c r="E91" s="726" t="s">
        <v>8923</v>
      </c>
      <c r="F91" s="726" t="s">
        <v>8752</v>
      </c>
      <c r="G91" s="783">
        <v>2.1</v>
      </c>
      <c r="H91" s="764" t="s">
        <v>8898</v>
      </c>
    </row>
    <row r="92" spans="1:8" ht="36" x14ac:dyDescent="0.35">
      <c r="A92" s="746" t="s">
        <v>8898</v>
      </c>
      <c r="B92" s="726" t="s">
        <v>8941</v>
      </c>
      <c r="C92" s="726" t="s">
        <v>8670</v>
      </c>
      <c r="D92" s="726" t="s">
        <v>8760</v>
      </c>
      <c r="E92" s="726" t="s">
        <v>8923</v>
      </c>
      <c r="F92" s="726" t="s">
        <v>8768</v>
      </c>
      <c r="G92" s="783">
        <v>2.1</v>
      </c>
      <c r="H92" s="764" t="s">
        <v>8898</v>
      </c>
    </row>
    <row r="93" spans="1:8" ht="36" x14ac:dyDescent="0.35">
      <c r="A93" s="746" t="s">
        <v>8898</v>
      </c>
      <c r="B93" s="726" t="s">
        <v>8942</v>
      </c>
      <c r="C93" s="726" t="s">
        <v>8670</v>
      </c>
      <c r="D93" s="726" t="s">
        <v>8760</v>
      </c>
      <c r="E93" s="726" t="s">
        <v>8923</v>
      </c>
      <c r="F93" s="726" t="s">
        <v>8756</v>
      </c>
      <c r="G93" s="783">
        <v>2.1</v>
      </c>
      <c r="H93" s="764" t="s">
        <v>8898</v>
      </c>
    </row>
    <row r="94" spans="1:8" ht="36" x14ac:dyDescent="0.35">
      <c r="A94" s="746" t="s">
        <v>8898</v>
      </c>
      <c r="B94" s="726" t="s">
        <v>8943</v>
      </c>
      <c r="C94" s="726" t="s">
        <v>8670</v>
      </c>
      <c r="D94" s="726" t="s">
        <v>8760</v>
      </c>
      <c r="E94" s="726" t="s">
        <v>8923</v>
      </c>
      <c r="F94" s="726" t="s">
        <v>8768</v>
      </c>
      <c r="G94" s="783">
        <v>2.1</v>
      </c>
      <c r="H94" s="764" t="s">
        <v>8898</v>
      </c>
    </row>
    <row r="95" spans="1:8" ht="36" x14ac:dyDescent="0.35">
      <c r="A95" s="746" t="s">
        <v>8898</v>
      </c>
      <c r="B95" s="726" t="s">
        <v>8944</v>
      </c>
      <c r="C95" s="726" t="s">
        <v>8670</v>
      </c>
      <c r="D95" s="726" t="s">
        <v>8760</v>
      </c>
      <c r="E95" s="726" t="s">
        <v>8923</v>
      </c>
      <c r="F95" s="726" t="s">
        <v>8756</v>
      </c>
      <c r="G95" s="783">
        <v>2.1</v>
      </c>
      <c r="H95" s="764" t="s">
        <v>8898</v>
      </c>
    </row>
    <row r="96" spans="1:8" ht="36" x14ac:dyDescent="0.35">
      <c r="A96" s="746" t="s">
        <v>8898</v>
      </c>
      <c r="B96" s="726" t="s">
        <v>8945</v>
      </c>
      <c r="C96" s="726" t="s">
        <v>8670</v>
      </c>
      <c r="D96" s="726" t="s">
        <v>8760</v>
      </c>
      <c r="E96" s="726" t="s">
        <v>8923</v>
      </c>
      <c r="F96" s="726" t="s">
        <v>8831</v>
      </c>
      <c r="G96" s="783">
        <v>2.1</v>
      </c>
      <c r="H96" s="764" t="s">
        <v>8898</v>
      </c>
    </row>
    <row r="97" spans="1:8" ht="36" x14ac:dyDescent="0.35">
      <c r="A97" s="746" t="s">
        <v>8898</v>
      </c>
      <c r="B97" s="726" t="s">
        <v>8946</v>
      </c>
      <c r="C97" s="726" t="s">
        <v>8670</v>
      </c>
      <c r="D97" s="726" t="s">
        <v>8760</v>
      </c>
      <c r="E97" s="726" t="s">
        <v>8923</v>
      </c>
      <c r="F97" s="726" t="s">
        <v>8863</v>
      </c>
      <c r="G97" s="783">
        <v>2</v>
      </c>
      <c r="H97" s="764" t="s">
        <v>8898</v>
      </c>
    </row>
    <row r="98" spans="1:8" ht="36" x14ac:dyDescent="0.35">
      <c r="A98" s="746" t="s">
        <v>8898</v>
      </c>
      <c r="B98" s="726" t="s">
        <v>8947</v>
      </c>
      <c r="C98" s="726" t="s">
        <v>8670</v>
      </c>
      <c r="D98" s="726" t="s">
        <v>8760</v>
      </c>
      <c r="E98" s="726" t="s">
        <v>8923</v>
      </c>
      <c r="F98" s="726" t="s">
        <v>8853</v>
      </c>
      <c r="G98" s="783">
        <v>2.1</v>
      </c>
      <c r="H98" s="764" t="s">
        <v>8898</v>
      </c>
    </row>
    <row r="99" spans="1:8" ht="36" x14ac:dyDescent="0.35">
      <c r="A99" s="746" t="s">
        <v>8898</v>
      </c>
      <c r="B99" s="726" t="s">
        <v>8948</v>
      </c>
      <c r="C99" s="726" t="s">
        <v>8799</v>
      </c>
      <c r="D99" s="726" t="s">
        <v>8760</v>
      </c>
      <c r="E99" s="726" t="s">
        <v>8949</v>
      </c>
      <c r="F99" s="726" t="s">
        <v>8853</v>
      </c>
      <c r="G99" s="783">
        <v>2.1</v>
      </c>
      <c r="H99" s="764" t="s">
        <v>8898</v>
      </c>
    </row>
    <row r="100" spans="1:8" ht="36" x14ac:dyDescent="0.35">
      <c r="A100" s="746" t="s">
        <v>8898</v>
      </c>
      <c r="B100" s="726" t="s">
        <v>8950</v>
      </c>
      <c r="C100" s="726" t="s">
        <v>8670</v>
      </c>
      <c r="D100" s="726" t="s">
        <v>8760</v>
      </c>
      <c r="E100" s="726" t="s">
        <v>8923</v>
      </c>
      <c r="F100" s="726" t="s">
        <v>8797</v>
      </c>
      <c r="G100" s="783" t="s">
        <v>8670</v>
      </c>
      <c r="H100" s="764" t="s">
        <v>8898</v>
      </c>
    </row>
    <row r="101" spans="1:8" ht="24" x14ac:dyDescent="0.35">
      <c r="A101" s="746" t="s">
        <v>8898</v>
      </c>
      <c r="B101" s="726" t="s">
        <v>8951</v>
      </c>
      <c r="C101" s="726" t="s">
        <v>8670</v>
      </c>
      <c r="D101" s="726" t="s">
        <v>8760</v>
      </c>
      <c r="E101" s="726" t="s">
        <v>8928</v>
      </c>
      <c r="F101" s="726" t="s">
        <v>8797</v>
      </c>
      <c r="G101" s="783">
        <v>2</v>
      </c>
      <c r="H101" s="764" t="s">
        <v>8898</v>
      </c>
    </row>
    <row r="102" spans="1:8" ht="36" x14ac:dyDescent="0.35">
      <c r="A102" s="746" t="s">
        <v>8898</v>
      </c>
      <c r="B102" s="726" t="s">
        <v>8952</v>
      </c>
      <c r="C102" s="726" t="s">
        <v>8670</v>
      </c>
      <c r="D102" s="726" t="s">
        <v>8760</v>
      </c>
      <c r="E102" s="726" t="s">
        <v>8923</v>
      </c>
      <c r="F102" s="726" t="s">
        <v>8953</v>
      </c>
      <c r="G102" s="783">
        <v>2</v>
      </c>
      <c r="H102" s="764" t="s">
        <v>8898</v>
      </c>
    </row>
    <row r="103" spans="1:8" ht="108" x14ac:dyDescent="0.35">
      <c r="A103" s="746" t="s">
        <v>8898</v>
      </c>
      <c r="B103" s="726" t="s">
        <v>8954</v>
      </c>
      <c r="C103" s="726" t="s">
        <v>8799</v>
      </c>
      <c r="D103" s="726" t="s">
        <v>8760</v>
      </c>
      <c r="E103" s="726" t="s">
        <v>8955</v>
      </c>
      <c r="F103" s="726" t="s">
        <v>8752</v>
      </c>
      <c r="G103" s="783">
        <v>2.1</v>
      </c>
      <c r="H103" s="764" t="s">
        <v>8898</v>
      </c>
    </row>
    <row r="104" spans="1:8" ht="96" x14ac:dyDescent="0.35">
      <c r="A104" s="746" t="s">
        <v>8898</v>
      </c>
      <c r="B104" s="726" t="s">
        <v>8956</v>
      </c>
      <c r="C104" s="726" t="s">
        <v>8799</v>
      </c>
      <c r="D104" s="726" t="s">
        <v>8760</v>
      </c>
      <c r="E104" s="726" t="s">
        <v>8955</v>
      </c>
      <c r="F104" s="726" t="s">
        <v>8883</v>
      </c>
      <c r="G104" s="783">
        <v>2.1</v>
      </c>
      <c r="H104" s="764" t="s">
        <v>8898</v>
      </c>
    </row>
    <row r="105" spans="1:8" ht="60" x14ac:dyDescent="0.35">
      <c r="A105" s="746" t="s">
        <v>8898</v>
      </c>
      <c r="B105" s="726" t="s">
        <v>8957</v>
      </c>
      <c r="C105" s="726" t="s">
        <v>8799</v>
      </c>
      <c r="D105" s="726" t="s">
        <v>8760</v>
      </c>
      <c r="E105" s="726" t="s">
        <v>8955</v>
      </c>
      <c r="F105" s="726" t="s">
        <v>8773</v>
      </c>
      <c r="G105" s="783">
        <v>2.1</v>
      </c>
      <c r="H105" s="764" t="s">
        <v>8898</v>
      </c>
    </row>
    <row r="106" spans="1:8" ht="60" x14ac:dyDescent="0.35">
      <c r="A106" s="746" t="s">
        <v>8898</v>
      </c>
      <c r="B106" s="726" t="s">
        <v>8957</v>
      </c>
      <c r="C106" s="726" t="s">
        <v>8799</v>
      </c>
      <c r="D106" s="726" t="s">
        <v>8760</v>
      </c>
      <c r="E106" s="726" t="s">
        <v>8955</v>
      </c>
      <c r="F106" s="726" t="s">
        <v>8828</v>
      </c>
      <c r="G106" s="783">
        <v>2.1</v>
      </c>
      <c r="H106" s="764" t="s">
        <v>8898</v>
      </c>
    </row>
    <row r="107" spans="1:8" ht="72" x14ac:dyDescent="0.35">
      <c r="A107" s="746" t="s">
        <v>8898</v>
      </c>
      <c r="B107" s="726" t="s">
        <v>8958</v>
      </c>
      <c r="C107" s="726" t="s">
        <v>8799</v>
      </c>
      <c r="D107" s="726" t="s">
        <v>8760</v>
      </c>
      <c r="E107" s="726" t="s">
        <v>8949</v>
      </c>
      <c r="F107" s="726" t="s">
        <v>4864</v>
      </c>
      <c r="G107" s="783">
        <v>2</v>
      </c>
      <c r="H107" s="764" t="s">
        <v>8898</v>
      </c>
    </row>
    <row r="108" spans="1:8" ht="72" x14ac:dyDescent="0.35">
      <c r="A108" s="746" t="s">
        <v>8898</v>
      </c>
      <c r="B108" s="726" t="s">
        <v>8959</v>
      </c>
      <c r="C108" s="726" t="s">
        <v>8799</v>
      </c>
      <c r="D108" s="726" t="s">
        <v>8760</v>
      </c>
      <c r="E108" s="726" t="s">
        <v>8949</v>
      </c>
      <c r="F108" s="726" t="s">
        <v>8960</v>
      </c>
      <c r="G108" s="783">
        <v>2</v>
      </c>
      <c r="H108" s="764" t="s">
        <v>8898</v>
      </c>
    </row>
    <row r="109" spans="1:8" ht="24" x14ac:dyDescent="0.35">
      <c r="A109" s="746" t="s">
        <v>8898</v>
      </c>
      <c r="B109" s="726" t="s">
        <v>8961</v>
      </c>
      <c r="C109" s="726" t="s">
        <v>8670</v>
      </c>
      <c r="D109" s="726" t="s">
        <v>8760</v>
      </c>
      <c r="E109" s="726" t="s">
        <v>8800</v>
      </c>
      <c r="F109" s="726" t="s">
        <v>8768</v>
      </c>
      <c r="G109" s="783">
        <v>2.1</v>
      </c>
      <c r="H109" s="764" t="s">
        <v>8898</v>
      </c>
    </row>
    <row r="110" spans="1:8" ht="24" x14ac:dyDescent="0.35">
      <c r="A110" s="746" t="s">
        <v>8898</v>
      </c>
      <c r="B110" s="726" t="s">
        <v>8962</v>
      </c>
      <c r="C110" s="726" t="s">
        <v>8670</v>
      </c>
      <c r="D110" s="726" t="s">
        <v>8760</v>
      </c>
      <c r="E110" s="726" t="s">
        <v>8800</v>
      </c>
      <c r="F110" s="726" t="s">
        <v>8963</v>
      </c>
      <c r="G110" s="783">
        <v>2.1</v>
      </c>
      <c r="H110" s="764" t="s">
        <v>8898</v>
      </c>
    </row>
    <row r="111" spans="1:8" ht="36" x14ac:dyDescent="0.35">
      <c r="A111" s="746" t="s">
        <v>8898</v>
      </c>
      <c r="B111" s="726" t="s">
        <v>8964</v>
      </c>
      <c r="C111" s="726" t="s">
        <v>8965</v>
      </c>
      <c r="D111" s="726" t="s">
        <v>8760</v>
      </c>
      <c r="E111" s="726" t="s">
        <v>8800</v>
      </c>
      <c r="F111" s="726" t="s">
        <v>8831</v>
      </c>
      <c r="G111" s="783">
        <v>2.1</v>
      </c>
      <c r="H111" s="764" t="s">
        <v>8898</v>
      </c>
    </row>
    <row r="112" spans="1:8" ht="36" x14ac:dyDescent="0.35">
      <c r="A112" s="746" t="s">
        <v>8898</v>
      </c>
      <c r="B112" s="726" t="s">
        <v>8966</v>
      </c>
      <c r="C112" s="726" t="s">
        <v>8967</v>
      </c>
      <c r="D112" s="726" t="s">
        <v>8760</v>
      </c>
      <c r="E112" s="726" t="s">
        <v>8968</v>
      </c>
      <c r="F112" s="726" t="s">
        <v>8831</v>
      </c>
      <c r="G112" s="783">
        <v>2.1</v>
      </c>
      <c r="H112" s="764" t="s">
        <v>8898</v>
      </c>
    </row>
    <row r="113" spans="1:8" ht="24" x14ac:dyDescent="0.35">
      <c r="A113" s="746" t="s">
        <v>8898</v>
      </c>
      <c r="B113" s="726" t="s">
        <v>8969</v>
      </c>
      <c r="C113" s="726" t="s">
        <v>8970</v>
      </c>
      <c r="D113" s="726" t="s">
        <v>8760</v>
      </c>
      <c r="E113" s="726" t="s">
        <v>8971</v>
      </c>
      <c r="F113" s="726" t="s">
        <v>8768</v>
      </c>
      <c r="G113" s="783">
        <v>2.1</v>
      </c>
      <c r="H113" s="764" t="s">
        <v>8898</v>
      </c>
    </row>
    <row r="114" spans="1:8" ht="24" x14ac:dyDescent="0.35">
      <c r="A114" s="746" t="s">
        <v>8898</v>
      </c>
      <c r="B114" s="726" t="s">
        <v>8972</v>
      </c>
      <c r="C114" s="726" t="s">
        <v>8973</v>
      </c>
      <c r="D114" s="726" t="s">
        <v>8760</v>
      </c>
      <c r="E114" s="726" t="s">
        <v>8971</v>
      </c>
      <c r="F114" s="726" t="s">
        <v>8756</v>
      </c>
      <c r="G114" s="783">
        <v>2.1</v>
      </c>
      <c r="H114" s="764" t="s">
        <v>8898</v>
      </c>
    </row>
    <row r="115" spans="1:8" ht="24" x14ac:dyDescent="0.35">
      <c r="A115" s="746" t="s">
        <v>8898</v>
      </c>
      <c r="B115" s="726" t="s">
        <v>8974</v>
      </c>
      <c r="C115" s="726" t="s">
        <v>8975</v>
      </c>
      <c r="D115" s="726" t="s">
        <v>8760</v>
      </c>
      <c r="E115" s="726" t="s">
        <v>8976</v>
      </c>
      <c r="F115" s="726" t="s">
        <v>8977</v>
      </c>
      <c r="G115" s="783">
        <v>2.1</v>
      </c>
      <c r="H115" s="764" t="s">
        <v>8898</v>
      </c>
    </row>
    <row r="116" spans="1:8" ht="24" x14ac:dyDescent="0.35">
      <c r="A116" s="746" t="s">
        <v>8898</v>
      </c>
      <c r="B116" s="726" t="s">
        <v>8978</v>
      </c>
      <c r="C116" s="726" t="s">
        <v>8979</v>
      </c>
      <c r="D116" s="726" t="s">
        <v>8760</v>
      </c>
      <c r="E116" s="726" t="s">
        <v>8976</v>
      </c>
      <c r="F116" s="726" t="s">
        <v>8977</v>
      </c>
      <c r="G116" s="783">
        <v>2.1</v>
      </c>
      <c r="H116" s="764" t="s">
        <v>8898</v>
      </c>
    </row>
    <row r="117" spans="1:8" ht="24" x14ac:dyDescent="0.35">
      <c r="A117" s="746" t="s">
        <v>8898</v>
      </c>
      <c r="B117" s="726" t="s">
        <v>8670</v>
      </c>
      <c r="C117" s="726" t="s">
        <v>5558</v>
      </c>
      <c r="D117" s="726" t="s">
        <v>8767</v>
      </c>
      <c r="E117" s="726" t="s">
        <v>8980</v>
      </c>
      <c r="F117" s="726" t="s">
        <v>8756</v>
      </c>
      <c r="G117" s="783">
        <v>2.1</v>
      </c>
      <c r="H117" s="764" t="s">
        <v>8898</v>
      </c>
    </row>
    <row r="118" spans="1:8" ht="48" x14ac:dyDescent="0.35">
      <c r="A118" s="746" t="s">
        <v>8898</v>
      </c>
      <c r="B118" s="726" t="s">
        <v>8670</v>
      </c>
      <c r="C118" s="726" t="s">
        <v>8981</v>
      </c>
      <c r="D118" s="726" t="s">
        <v>8767</v>
      </c>
      <c r="E118" s="726" t="s">
        <v>8980</v>
      </c>
      <c r="F118" s="726" t="s">
        <v>8883</v>
      </c>
      <c r="G118" s="783">
        <v>2.1</v>
      </c>
      <c r="H118" s="764" t="s">
        <v>8898</v>
      </c>
    </row>
    <row r="119" spans="1:8" ht="72" x14ac:dyDescent="0.35">
      <c r="A119" s="746" t="s">
        <v>8898</v>
      </c>
      <c r="B119" s="726" t="s">
        <v>8670</v>
      </c>
      <c r="C119" s="726" t="s">
        <v>8982</v>
      </c>
      <c r="D119" s="726" t="s">
        <v>8767</v>
      </c>
      <c r="E119" s="726" t="s">
        <v>8980</v>
      </c>
      <c r="F119" s="726" t="s">
        <v>8752</v>
      </c>
      <c r="G119" s="783">
        <v>2.1</v>
      </c>
      <c r="H119" s="764" t="s">
        <v>8898</v>
      </c>
    </row>
    <row r="120" spans="1:8" ht="48" x14ac:dyDescent="0.35">
      <c r="A120" s="746" t="s">
        <v>8898</v>
      </c>
      <c r="B120" s="726" t="s">
        <v>8670</v>
      </c>
      <c r="C120" s="726" t="s">
        <v>2158</v>
      </c>
      <c r="D120" s="726" t="s">
        <v>8767</v>
      </c>
      <c r="E120" s="726" t="s">
        <v>8980</v>
      </c>
      <c r="F120" s="726" t="s">
        <v>8752</v>
      </c>
      <c r="G120" s="783">
        <v>2.1</v>
      </c>
      <c r="H120" s="764" t="s">
        <v>8898</v>
      </c>
    </row>
    <row r="121" spans="1:8" ht="24" x14ac:dyDescent="0.35">
      <c r="A121" s="746" t="s">
        <v>8898</v>
      </c>
      <c r="B121" s="726" t="s">
        <v>8670</v>
      </c>
      <c r="C121" s="726" t="s">
        <v>8983</v>
      </c>
      <c r="D121" s="726" t="s">
        <v>8984</v>
      </c>
      <c r="E121" s="726" t="s">
        <v>8985</v>
      </c>
      <c r="F121" s="726" t="s">
        <v>8756</v>
      </c>
      <c r="G121" s="783">
        <v>2.1</v>
      </c>
      <c r="H121" s="764" t="s">
        <v>8898</v>
      </c>
    </row>
    <row r="122" spans="1:8" ht="24" x14ac:dyDescent="0.35">
      <c r="A122" s="746" t="s">
        <v>8898</v>
      </c>
      <c r="B122" s="726" t="s">
        <v>8670</v>
      </c>
      <c r="C122" s="726" t="s">
        <v>8986</v>
      </c>
      <c r="D122" s="726" t="s">
        <v>8984</v>
      </c>
      <c r="E122" s="726" t="s">
        <v>8987</v>
      </c>
      <c r="F122" s="726" t="s">
        <v>8752</v>
      </c>
      <c r="G122" s="783">
        <v>2.1</v>
      </c>
      <c r="H122" s="764" t="s">
        <v>8898</v>
      </c>
    </row>
    <row r="123" spans="1:8" ht="24" x14ac:dyDescent="0.35">
      <c r="A123" s="746" t="s">
        <v>8898</v>
      </c>
      <c r="B123" s="726" t="s">
        <v>8670</v>
      </c>
      <c r="C123" s="726" t="s">
        <v>8988</v>
      </c>
      <c r="D123" s="726" t="s">
        <v>8807</v>
      </c>
      <c r="E123" s="726" t="s">
        <v>8989</v>
      </c>
      <c r="F123" s="726" t="s">
        <v>8853</v>
      </c>
      <c r="G123" s="783">
        <v>2.1</v>
      </c>
      <c r="H123" s="764" t="s">
        <v>8898</v>
      </c>
    </row>
    <row r="124" spans="1:8" x14ac:dyDescent="0.35">
      <c r="A124" s="746" t="s">
        <v>8898</v>
      </c>
      <c r="B124" s="726" t="s">
        <v>8670</v>
      </c>
      <c r="C124" s="726" t="s">
        <v>8990</v>
      </c>
      <c r="D124" s="726" t="s">
        <v>8984</v>
      </c>
      <c r="E124" s="726" t="s">
        <v>8670</v>
      </c>
      <c r="F124" s="726" t="s">
        <v>8756</v>
      </c>
      <c r="G124" s="783">
        <v>2.1</v>
      </c>
      <c r="H124" s="764" t="s">
        <v>8898</v>
      </c>
    </row>
    <row r="125" spans="1:8" x14ac:dyDescent="0.35">
      <c r="A125" s="746" t="s">
        <v>8898</v>
      </c>
      <c r="B125" s="726" t="s">
        <v>8991</v>
      </c>
      <c r="C125" s="726" t="s">
        <v>4866</v>
      </c>
      <c r="D125" s="726" t="s">
        <v>8984</v>
      </c>
      <c r="E125" s="726" t="s">
        <v>8992</v>
      </c>
      <c r="F125" s="726" t="s">
        <v>8756</v>
      </c>
      <c r="G125" s="783">
        <v>2.1</v>
      </c>
      <c r="H125" s="764" t="s">
        <v>8898</v>
      </c>
    </row>
    <row r="126" spans="1:8" ht="108" x14ac:dyDescent="0.35">
      <c r="A126" s="746" t="s">
        <v>8898</v>
      </c>
      <c r="B126" s="726" t="s">
        <v>8670</v>
      </c>
      <c r="C126" s="726" t="s">
        <v>8993</v>
      </c>
      <c r="D126" s="726" t="s">
        <v>8750</v>
      </c>
      <c r="E126" s="726" t="s">
        <v>8994</v>
      </c>
      <c r="F126" s="726" t="s">
        <v>8883</v>
      </c>
      <c r="G126" s="783">
        <v>2.1</v>
      </c>
      <c r="H126" s="764" t="s">
        <v>8898</v>
      </c>
    </row>
    <row r="127" spans="1:8" ht="48" x14ac:dyDescent="0.35">
      <c r="A127" s="746" t="s">
        <v>8898</v>
      </c>
      <c r="B127" s="726" t="s">
        <v>8670</v>
      </c>
      <c r="C127" s="726" t="s">
        <v>8995</v>
      </c>
      <c r="D127" s="726" t="s">
        <v>8750</v>
      </c>
      <c r="E127" s="726" t="s">
        <v>8996</v>
      </c>
      <c r="F127" s="726" t="s">
        <v>8752</v>
      </c>
      <c r="G127" s="783">
        <v>2.1</v>
      </c>
      <c r="H127" s="764" t="s">
        <v>8898</v>
      </c>
    </row>
    <row r="128" spans="1:8" ht="36" x14ac:dyDescent="0.35">
      <c r="A128" s="746" t="s">
        <v>8898</v>
      </c>
      <c r="B128" s="726" t="s">
        <v>8670</v>
      </c>
      <c r="C128" s="726" t="s">
        <v>8997</v>
      </c>
      <c r="D128" s="726" t="s">
        <v>8750</v>
      </c>
      <c r="E128" s="726" t="s">
        <v>8998</v>
      </c>
      <c r="F128" s="726" t="s">
        <v>8853</v>
      </c>
      <c r="G128" s="783">
        <v>2.1</v>
      </c>
      <c r="H128" s="764" t="s">
        <v>8898</v>
      </c>
    </row>
    <row r="129" spans="1:8" x14ac:dyDescent="0.35">
      <c r="A129" s="746" t="s">
        <v>8898</v>
      </c>
      <c r="B129" s="726" t="s">
        <v>4660</v>
      </c>
      <c r="C129" s="726" t="s">
        <v>8999</v>
      </c>
      <c r="D129" s="726" t="s">
        <v>9000</v>
      </c>
      <c r="E129" s="726" t="s">
        <v>9001</v>
      </c>
      <c r="F129" s="726" t="s">
        <v>9002</v>
      </c>
      <c r="G129" s="783" t="s">
        <v>8670</v>
      </c>
      <c r="H129" s="764" t="s">
        <v>8898</v>
      </c>
    </row>
    <row r="130" spans="1:8" ht="24" x14ac:dyDescent="0.35">
      <c r="A130" s="746" t="s">
        <v>8898</v>
      </c>
      <c r="B130" s="726" t="s">
        <v>9003</v>
      </c>
      <c r="C130" s="726" t="s">
        <v>9004</v>
      </c>
      <c r="D130" s="726" t="s">
        <v>8755</v>
      </c>
      <c r="E130" s="726" t="s">
        <v>8670</v>
      </c>
      <c r="F130" s="726" t="s">
        <v>8773</v>
      </c>
      <c r="G130" s="783">
        <v>2.1</v>
      </c>
      <c r="H130" s="764">
        <v>43472</v>
      </c>
    </row>
    <row r="131" spans="1:8" ht="24" x14ac:dyDescent="0.35">
      <c r="A131" s="746" t="s">
        <v>8898</v>
      </c>
      <c r="B131" s="726" t="s">
        <v>9005</v>
      </c>
      <c r="C131" s="726" t="s">
        <v>9006</v>
      </c>
      <c r="D131" s="726" t="s">
        <v>8755</v>
      </c>
      <c r="E131" s="726" t="s">
        <v>8670</v>
      </c>
      <c r="F131" s="726" t="s">
        <v>8773</v>
      </c>
      <c r="G131" s="783">
        <v>2.1</v>
      </c>
      <c r="H131" s="764">
        <v>43472</v>
      </c>
    </row>
    <row r="132" spans="1:8" ht="24" x14ac:dyDescent="0.35">
      <c r="A132" s="746" t="s">
        <v>8898</v>
      </c>
      <c r="B132" s="726" t="s">
        <v>9007</v>
      </c>
      <c r="C132" s="726" t="s">
        <v>9004</v>
      </c>
      <c r="D132" s="726" t="s">
        <v>8755</v>
      </c>
      <c r="E132" s="726" t="s">
        <v>8670</v>
      </c>
      <c r="F132" s="726" t="s">
        <v>8828</v>
      </c>
      <c r="G132" s="783">
        <v>2.1</v>
      </c>
      <c r="H132" s="764">
        <v>43472</v>
      </c>
    </row>
    <row r="133" spans="1:8" ht="24" x14ac:dyDescent="0.35">
      <c r="A133" s="746" t="s">
        <v>8898</v>
      </c>
      <c r="B133" s="726" t="s">
        <v>9008</v>
      </c>
      <c r="C133" s="726" t="s">
        <v>9006</v>
      </c>
      <c r="D133" s="726" t="s">
        <v>8755</v>
      </c>
      <c r="E133" s="726" t="s">
        <v>8670</v>
      </c>
      <c r="F133" s="726" t="s">
        <v>8828</v>
      </c>
      <c r="G133" s="783">
        <v>2.1</v>
      </c>
      <c r="H133" s="764">
        <v>43472</v>
      </c>
    </row>
    <row r="134" spans="1:8" ht="24" x14ac:dyDescent="0.35">
      <c r="A134" s="746" t="s">
        <v>8898</v>
      </c>
      <c r="B134" s="726" t="s">
        <v>9009</v>
      </c>
      <c r="C134" s="726" t="s">
        <v>2083</v>
      </c>
      <c r="D134" s="726" t="s">
        <v>8755</v>
      </c>
      <c r="E134" s="726" t="s">
        <v>9010</v>
      </c>
      <c r="F134" s="726" t="s">
        <v>8752</v>
      </c>
      <c r="G134" s="783">
        <v>2.1</v>
      </c>
      <c r="H134" s="764">
        <v>43472</v>
      </c>
    </row>
    <row r="135" spans="1:8" ht="36" x14ac:dyDescent="0.35">
      <c r="A135" s="746" t="s">
        <v>8898</v>
      </c>
      <c r="B135" s="726" t="s">
        <v>8966</v>
      </c>
      <c r="C135" s="726" t="s">
        <v>9011</v>
      </c>
      <c r="D135" s="726" t="s">
        <v>8755</v>
      </c>
      <c r="E135" s="726" t="s">
        <v>9012</v>
      </c>
      <c r="F135" s="726" t="s">
        <v>8773</v>
      </c>
      <c r="G135" s="783">
        <v>2.1</v>
      </c>
      <c r="H135" s="764">
        <v>43472</v>
      </c>
    </row>
    <row r="136" spans="1:8" x14ac:dyDescent="0.35">
      <c r="A136" s="746" t="s">
        <v>8898</v>
      </c>
      <c r="B136" s="726" t="s">
        <v>9013</v>
      </c>
      <c r="C136" s="726" t="s">
        <v>9014</v>
      </c>
      <c r="D136" s="726" t="s">
        <v>8762</v>
      </c>
      <c r="E136" s="726" t="s">
        <v>9015</v>
      </c>
      <c r="F136" s="726" t="s">
        <v>8773</v>
      </c>
      <c r="G136" s="783">
        <v>2.1</v>
      </c>
      <c r="H136" s="764">
        <v>43472</v>
      </c>
    </row>
    <row r="137" spans="1:8" x14ac:dyDescent="0.35">
      <c r="A137" s="746" t="s">
        <v>8898</v>
      </c>
      <c r="B137" s="726" t="s">
        <v>9016</v>
      </c>
      <c r="C137" s="726" t="s">
        <v>8896</v>
      </c>
      <c r="D137" s="726" t="s">
        <v>8762</v>
      </c>
      <c r="E137" s="726" t="s">
        <v>8670</v>
      </c>
      <c r="F137" s="726" t="s">
        <v>8865</v>
      </c>
      <c r="G137" s="783">
        <v>2.1</v>
      </c>
      <c r="H137" s="764">
        <v>43472</v>
      </c>
    </row>
    <row r="138" spans="1:8" x14ac:dyDescent="0.35">
      <c r="A138" s="746" t="s">
        <v>8898</v>
      </c>
      <c r="B138" s="726" t="s">
        <v>9017</v>
      </c>
      <c r="C138" s="726" t="s">
        <v>8766</v>
      </c>
      <c r="D138" s="726" t="s">
        <v>8856</v>
      </c>
      <c r="E138" s="726" t="s">
        <v>9018</v>
      </c>
      <c r="F138" s="726" t="s">
        <v>8865</v>
      </c>
      <c r="G138" s="783">
        <v>2.1</v>
      </c>
      <c r="H138" s="764">
        <v>43472</v>
      </c>
    </row>
    <row r="139" spans="1:8" ht="24" x14ac:dyDescent="0.35">
      <c r="A139" s="746" t="s">
        <v>8898</v>
      </c>
      <c r="B139" s="726" t="s">
        <v>9019</v>
      </c>
      <c r="C139" s="726" t="s">
        <v>2876</v>
      </c>
      <c r="D139" s="726" t="s">
        <v>8856</v>
      </c>
      <c r="E139" s="726" t="s">
        <v>9020</v>
      </c>
      <c r="F139" s="726" t="s">
        <v>8756</v>
      </c>
      <c r="G139" s="783">
        <v>2.1</v>
      </c>
      <c r="H139" s="764">
        <v>43472</v>
      </c>
    </row>
    <row r="140" spans="1:8" ht="36" x14ac:dyDescent="0.35">
      <c r="A140" s="746" t="s">
        <v>8898</v>
      </c>
      <c r="B140" s="726" t="s">
        <v>9021</v>
      </c>
      <c r="C140" s="726" t="s">
        <v>8766</v>
      </c>
      <c r="D140" s="726" t="s">
        <v>8881</v>
      </c>
      <c r="E140" s="726" t="s">
        <v>9022</v>
      </c>
      <c r="F140" s="726" t="s">
        <v>8865</v>
      </c>
      <c r="G140" s="783">
        <v>2.1</v>
      </c>
      <c r="H140" s="764">
        <v>43472</v>
      </c>
    </row>
    <row r="141" spans="1:8" ht="36" x14ac:dyDescent="0.35">
      <c r="A141" s="746" t="s">
        <v>8898</v>
      </c>
      <c r="B141" s="726" t="s">
        <v>9023</v>
      </c>
      <c r="C141" s="726" t="s">
        <v>8766</v>
      </c>
      <c r="D141" s="726" t="s">
        <v>8881</v>
      </c>
      <c r="E141" s="726" t="s">
        <v>9024</v>
      </c>
      <c r="F141" s="726" t="s">
        <v>8865</v>
      </c>
      <c r="G141" s="783">
        <v>2.1</v>
      </c>
      <c r="H141" s="764">
        <v>43472</v>
      </c>
    </row>
    <row r="142" spans="1:8" ht="36" x14ac:dyDescent="0.35">
      <c r="A142" s="746" t="s">
        <v>8898</v>
      </c>
      <c r="B142" s="726" t="s">
        <v>9025</v>
      </c>
      <c r="C142" s="726" t="s">
        <v>8766</v>
      </c>
      <c r="D142" s="726" t="s">
        <v>8881</v>
      </c>
      <c r="E142" s="726" t="s">
        <v>9026</v>
      </c>
      <c r="F142" s="726" t="s">
        <v>8865</v>
      </c>
      <c r="G142" s="783">
        <v>2.1</v>
      </c>
      <c r="H142" s="764">
        <v>43472</v>
      </c>
    </row>
    <row r="143" spans="1:8" x14ac:dyDescent="0.35">
      <c r="A143" s="746" t="s">
        <v>8898</v>
      </c>
      <c r="B143" s="726" t="s">
        <v>9027</v>
      </c>
      <c r="C143" s="726" t="s">
        <v>8766</v>
      </c>
      <c r="D143" s="726" t="s">
        <v>8755</v>
      </c>
      <c r="E143" s="726" t="s">
        <v>9028</v>
      </c>
      <c r="F143" s="726" t="s">
        <v>8865</v>
      </c>
      <c r="G143" s="783">
        <v>2.1</v>
      </c>
      <c r="H143" s="764">
        <v>43472</v>
      </c>
    </row>
    <row r="144" spans="1:8" ht="36" x14ac:dyDescent="0.35">
      <c r="A144" s="746" t="s">
        <v>8898</v>
      </c>
      <c r="B144" s="726" t="s">
        <v>9029</v>
      </c>
      <c r="C144" s="726" t="s">
        <v>2876</v>
      </c>
      <c r="D144" s="726" t="s">
        <v>8755</v>
      </c>
      <c r="E144" s="726" t="s">
        <v>9030</v>
      </c>
      <c r="F144" s="726" t="s">
        <v>8831</v>
      </c>
      <c r="G144" s="783">
        <v>2.1</v>
      </c>
      <c r="H144" s="764">
        <v>43472</v>
      </c>
    </row>
    <row r="145" spans="1:8" ht="36" x14ac:dyDescent="0.35">
      <c r="A145" s="746" t="s">
        <v>8898</v>
      </c>
      <c r="B145" s="726" t="s">
        <v>9031</v>
      </c>
      <c r="C145" s="726" t="s">
        <v>2876</v>
      </c>
      <c r="D145" s="726" t="s">
        <v>8881</v>
      </c>
      <c r="E145" s="726" t="s">
        <v>9032</v>
      </c>
      <c r="F145" s="726" t="s">
        <v>8768</v>
      </c>
      <c r="G145" s="783">
        <v>2.1</v>
      </c>
      <c r="H145" s="764">
        <v>43472</v>
      </c>
    </row>
    <row r="146" spans="1:8" ht="48" x14ac:dyDescent="0.35">
      <c r="A146" s="746" t="s">
        <v>8898</v>
      </c>
      <c r="B146" s="726" t="s">
        <v>9033</v>
      </c>
      <c r="C146" s="726" t="s">
        <v>2876</v>
      </c>
      <c r="D146" s="726" t="s">
        <v>8856</v>
      </c>
      <c r="E146" s="726" t="s">
        <v>9034</v>
      </c>
      <c r="F146" s="726" t="s">
        <v>8768</v>
      </c>
      <c r="G146" s="783">
        <v>2.1</v>
      </c>
      <c r="H146" s="764">
        <v>43472</v>
      </c>
    </row>
    <row r="147" spans="1:8" ht="36" x14ac:dyDescent="0.35">
      <c r="A147" s="746" t="s">
        <v>8898</v>
      </c>
      <c r="B147" s="726" t="s">
        <v>8670</v>
      </c>
      <c r="C147" s="726" t="s">
        <v>8585</v>
      </c>
      <c r="D147" s="726" t="s">
        <v>8670</v>
      </c>
      <c r="E147" s="726" t="s">
        <v>9035</v>
      </c>
      <c r="F147" s="726" t="s">
        <v>8670</v>
      </c>
      <c r="G147" s="783" t="s">
        <v>8670</v>
      </c>
      <c r="H147" s="764">
        <v>43472</v>
      </c>
    </row>
    <row r="148" spans="1:8" ht="36" x14ac:dyDescent="0.35">
      <c r="A148" s="746" t="s">
        <v>8898</v>
      </c>
      <c r="B148" s="726" t="s">
        <v>8857</v>
      </c>
      <c r="C148" s="726" t="s">
        <v>9036</v>
      </c>
      <c r="D148" s="726" t="s">
        <v>8856</v>
      </c>
      <c r="E148" s="726" t="s">
        <v>9037</v>
      </c>
      <c r="F148" s="726" t="s">
        <v>9038</v>
      </c>
      <c r="G148" s="783">
        <v>2.1</v>
      </c>
      <c r="H148" s="764">
        <v>43472</v>
      </c>
    </row>
    <row r="149" spans="1:8" x14ac:dyDescent="0.35">
      <c r="A149" s="746" t="s">
        <v>8898</v>
      </c>
      <c r="B149" s="726" t="s">
        <v>8851</v>
      </c>
      <c r="C149" s="726" t="s">
        <v>8852</v>
      </c>
      <c r="D149" s="726" t="s">
        <v>8762</v>
      </c>
      <c r="E149" s="726" t="s">
        <v>8670</v>
      </c>
      <c r="F149" s="726" t="s">
        <v>8853</v>
      </c>
      <c r="G149" s="783">
        <v>2.1</v>
      </c>
      <c r="H149" s="764">
        <v>43472</v>
      </c>
    </row>
    <row r="150" spans="1:8" ht="24" x14ac:dyDescent="0.35">
      <c r="A150" s="746" t="s">
        <v>8898</v>
      </c>
      <c r="B150" s="726" t="s">
        <v>9039</v>
      </c>
      <c r="C150" s="726" t="s">
        <v>9040</v>
      </c>
      <c r="D150" s="726" t="s">
        <v>8755</v>
      </c>
      <c r="E150" s="726" t="s">
        <v>9041</v>
      </c>
      <c r="F150" s="726" t="s">
        <v>8756</v>
      </c>
      <c r="G150" s="783">
        <v>2.1</v>
      </c>
      <c r="H150" s="764">
        <v>43472</v>
      </c>
    </row>
    <row r="151" spans="1:8" ht="24" x14ac:dyDescent="0.35">
      <c r="A151" s="746" t="s">
        <v>8898</v>
      </c>
      <c r="B151" s="726" t="s">
        <v>9042</v>
      </c>
      <c r="C151" s="726" t="s">
        <v>1847</v>
      </c>
      <c r="D151" s="726" t="s">
        <v>8881</v>
      </c>
      <c r="E151" s="726" t="s">
        <v>9043</v>
      </c>
      <c r="F151" s="726" t="s">
        <v>8756</v>
      </c>
      <c r="G151" s="783">
        <v>2.1</v>
      </c>
      <c r="H151" s="764">
        <v>43472</v>
      </c>
    </row>
    <row r="152" spans="1:8" ht="24" x14ac:dyDescent="0.35">
      <c r="A152" s="746" t="s">
        <v>8898</v>
      </c>
      <c r="B152" s="726" t="s">
        <v>9044</v>
      </c>
      <c r="C152" s="726" t="s">
        <v>1847</v>
      </c>
      <c r="D152" s="726" t="s">
        <v>8755</v>
      </c>
      <c r="E152" s="726" t="s">
        <v>9041</v>
      </c>
      <c r="F152" s="726" t="s">
        <v>8756</v>
      </c>
      <c r="G152" s="783">
        <v>2.1</v>
      </c>
      <c r="H152" s="764">
        <v>43472</v>
      </c>
    </row>
    <row r="153" spans="1:8" ht="36" x14ac:dyDescent="0.35">
      <c r="A153" s="746" t="s">
        <v>8898</v>
      </c>
      <c r="B153" s="726" t="s">
        <v>9045</v>
      </c>
      <c r="C153" s="726" t="s">
        <v>9046</v>
      </c>
      <c r="D153" s="726" t="s">
        <v>8881</v>
      </c>
      <c r="E153" s="726" t="s">
        <v>9047</v>
      </c>
      <c r="F153" s="726" t="s">
        <v>9048</v>
      </c>
      <c r="G153" s="783">
        <v>2.1</v>
      </c>
      <c r="H153" s="764">
        <v>43472</v>
      </c>
    </row>
    <row r="154" spans="1:8" ht="36" x14ac:dyDescent="0.35">
      <c r="A154" s="746" t="s">
        <v>8898</v>
      </c>
      <c r="B154" s="726" t="s">
        <v>4660</v>
      </c>
      <c r="C154" s="726" t="s">
        <v>9049</v>
      </c>
      <c r="D154" s="726" t="s">
        <v>9000</v>
      </c>
      <c r="E154" s="726" t="s">
        <v>9050</v>
      </c>
      <c r="F154" s="726" t="s">
        <v>9002</v>
      </c>
      <c r="G154" s="783" t="s">
        <v>8670</v>
      </c>
      <c r="H154" s="764">
        <v>43473</v>
      </c>
    </row>
    <row r="155" spans="1:8" x14ac:dyDescent="0.35">
      <c r="A155" s="746" t="s">
        <v>8898</v>
      </c>
      <c r="B155" s="726" t="s">
        <v>9051</v>
      </c>
      <c r="C155" s="726" t="s">
        <v>8901</v>
      </c>
      <c r="D155" s="726" t="s">
        <v>8755</v>
      </c>
      <c r="E155" s="726" t="s">
        <v>9052</v>
      </c>
      <c r="F155" s="726" t="s">
        <v>8756</v>
      </c>
      <c r="G155" s="783">
        <v>2.1</v>
      </c>
      <c r="H155" s="764">
        <v>43473</v>
      </c>
    </row>
    <row r="156" spans="1:8" ht="24" x14ac:dyDescent="0.35">
      <c r="A156" s="746" t="s">
        <v>8898</v>
      </c>
      <c r="B156" s="726" t="s">
        <v>9053</v>
      </c>
      <c r="C156" s="726" t="s">
        <v>9054</v>
      </c>
      <c r="D156" s="726" t="s">
        <v>8755</v>
      </c>
      <c r="E156" s="726" t="s">
        <v>9052</v>
      </c>
      <c r="F156" s="726" t="s">
        <v>8756</v>
      </c>
      <c r="G156" s="783">
        <v>2.1</v>
      </c>
      <c r="H156" s="764">
        <v>43473</v>
      </c>
    </row>
    <row r="157" spans="1:8" ht="24" x14ac:dyDescent="0.35">
      <c r="A157" s="746" t="s">
        <v>8898</v>
      </c>
      <c r="B157" s="726" t="s">
        <v>9055</v>
      </c>
      <c r="C157" s="726" t="s">
        <v>1595</v>
      </c>
      <c r="D157" s="726" t="s">
        <v>8755</v>
      </c>
      <c r="E157" s="726" t="s">
        <v>9052</v>
      </c>
      <c r="F157" s="726" t="s">
        <v>8865</v>
      </c>
      <c r="G157" s="783">
        <v>2.1</v>
      </c>
      <c r="H157" s="764">
        <v>43473</v>
      </c>
    </row>
    <row r="158" spans="1:8" ht="36" x14ac:dyDescent="0.35">
      <c r="A158" s="746" t="s">
        <v>8898</v>
      </c>
      <c r="B158" s="726" t="s">
        <v>9056</v>
      </c>
      <c r="C158" s="726" t="s">
        <v>9057</v>
      </c>
      <c r="D158" s="726" t="s">
        <v>8856</v>
      </c>
      <c r="E158" s="726" t="s">
        <v>9052</v>
      </c>
      <c r="F158" s="726" t="s">
        <v>8865</v>
      </c>
      <c r="G158" s="783">
        <v>2.1</v>
      </c>
      <c r="H158" s="764">
        <v>43473</v>
      </c>
    </row>
    <row r="159" spans="1:8" x14ac:dyDescent="0.35">
      <c r="A159" s="746" t="s">
        <v>8898</v>
      </c>
      <c r="B159" s="726" t="s">
        <v>9058</v>
      </c>
      <c r="C159" s="726" t="s">
        <v>3777</v>
      </c>
      <c r="D159" s="726" t="s">
        <v>8856</v>
      </c>
      <c r="E159" s="726" t="s">
        <v>9052</v>
      </c>
      <c r="F159" s="726" t="s">
        <v>8865</v>
      </c>
      <c r="G159" s="783">
        <v>2.1</v>
      </c>
      <c r="H159" s="764">
        <v>43473</v>
      </c>
    </row>
    <row r="160" spans="1:8" ht="24" x14ac:dyDescent="0.35">
      <c r="A160" s="746" t="s">
        <v>8898</v>
      </c>
      <c r="B160" s="726" t="s">
        <v>9059</v>
      </c>
      <c r="C160" s="726" t="s">
        <v>9060</v>
      </c>
      <c r="D160" s="726" t="s">
        <v>8856</v>
      </c>
      <c r="E160" s="726" t="s">
        <v>9052</v>
      </c>
      <c r="F160" s="726" t="s">
        <v>8883</v>
      </c>
      <c r="G160" s="783">
        <v>2.1</v>
      </c>
      <c r="H160" s="764">
        <v>43473</v>
      </c>
    </row>
    <row r="161" spans="1:8" ht="36" x14ac:dyDescent="0.35">
      <c r="A161" s="746" t="s">
        <v>8898</v>
      </c>
      <c r="B161" s="726" t="s">
        <v>9061</v>
      </c>
      <c r="C161" s="726" t="s">
        <v>8901</v>
      </c>
      <c r="D161" s="726" t="s">
        <v>8881</v>
      </c>
      <c r="E161" s="726" t="s">
        <v>9062</v>
      </c>
      <c r="F161" s="726" t="s">
        <v>8831</v>
      </c>
      <c r="G161" s="783">
        <v>2.1</v>
      </c>
      <c r="H161" s="764">
        <v>43473</v>
      </c>
    </row>
    <row r="162" spans="1:8" ht="36" x14ac:dyDescent="0.35">
      <c r="A162" s="746" t="s">
        <v>8898</v>
      </c>
      <c r="B162" s="726" t="s">
        <v>8829</v>
      </c>
      <c r="C162" s="726" t="s">
        <v>8830</v>
      </c>
      <c r="D162" s="726" t="s">
        <v>8755</v>
      </c>
      <c r="E162" s="726" t="s">
        <v>9063</v>
      </c>
      <c r="F162" s="726" t="s">
        <v>8831</v>
      </c>
      <c r="G162" s="783">
        <v>2.1</v>
      </c>
      <c r="H162" s="764">
        <v>43473</v>
      </c>
    </row>
    <row r="163" spans="1:8" x14ac:dyDescent="0.35">
      <c r="A163" s="746" t="s">
        <v>8898</v>
      </c>
      <c r="B163" s="726" t="s">
        <v>8892</v>
      </c>
      <c r="C163" s="726" t="s">
        <v>8806</v>
      </c>
      <c r="D163" s="726" t="s">
        <v>8755</v>
      </c>
      <c r="E163" s="726" t="s">
        <v>9052</v>
      </c>
      <c r="F163" s="726" t="s">
        <v>8797</v>
      </c>
      <c r="G163" s="783">
        <v>2</v>
      </c>
      <c r="H163" s="764">
        <v>43473</v>
      </c>
    </row>
    <row r="164" spans="1:8" ht="24" x14ac:dyDescent="0.35">
      <c r="A164" s="746" t="s">
        <v>8898</v>
      </c>
      <c r="B164" s="726" t="s">
        <v>9064</v>
      </c>
      <c r="C164" s="726" t="s">
        <v>9065</v>
      </c>
      <c r="D164" s="726" t="s">
        <v>8755</v>
      </c>
      <c r="E164" s="726" t="s">
        <v>9066</v>
      </c>
      <c r="F164" s="726" t="s">
        <v>8865</v>
      </c>
      <c r="G164" s="783">
        <v>2.1</v>
      </c>
      <c r="H164" s="764">
        <v>43473</v>
      </c>
    </row>
    <row r="165" spans="1:8" ht="91.5" customHeight="1" x14ac:dyDescent="0.35">
      <c r="A165" s="746" t="s">
        <v>8898</v>
      </c>
      <c r="B165" s="726" t="s">
        <v>9067</v>
      </c>
      <c r="C165" s="726" t="s">
        <v>9068</v>
      </c>
      <c r="D165" s="726" t="s">
        <v>8755</v>
      </c>
      <c r="E165" s="726" t="s">
        <v>9066</v>
      </c>
      <c r="F165" s="726" t="s">
        <v>8865</v>
      </c>
      <c r="G165" s="783">
        <v>2.1</v>
      </c>
      <c r="H165" s="764">
        <v>43473</v>
      </c>
    </row>
    <row r="166" spans="1:8" ht="24" x14ac:dyDescent="0.35">
      <c r="A166" s="746" t="s">
        <v>8898</v>
      </c>
      <c r="B166" s="726" t="s">
        <v>9069</v>
      </c>
      <c r="C166" s="726" t="s">
        <v>9070</v>
      </c>
      <c r="D166" s="726" t="s">
        <v>8856</v>
      </c>
      <c r="E166" s="726" t="s">
        <v>9071</v>
      </c>
      <c r="F166" s="726" t="s">
        <v>8861</v>
      </c>
      <c r="G166" s="783" t="s">
        <v>8670</v>
      </c>
      <c r="H166" s="765">
        <v>43831</v>
      </c>
    </row>
    <row r="167" spans="1:8" ht="48" x14ac:dyDescent="0.35">
      <c r="A167" s="746" t="s">
        <v>8898</v>
      </c>
      <c r="B167" s="726" t="s">
        <v>9072</v>
      </c>
      <c r="C167" s="726" t="s">
        <v>176</v>
      </c>
      <c r="D167" s="726" t="s">
        <v>8755</v>
      </c>
      <c r="E167" s="726" t="s">
        <v>9073</v>
      </c>
      <c r="F167" s="726" t="s">
        <v>8831</v>
      </c>
      <c r="G167" s="783">
        <v>2.1</v>
      </c>
      <c r="H167" s="765">
        <v>43831</v>
      </c>
    </row>
    <row r="168" spans="1:8" ht="36" x14ac:dyDescent="0.35">
      <c r="A168" s="746" t="s">
        <v>8898</v>
      </c>
      <c r="B168" s="726" t="s">
        <v>9074</v>
      </c>
      <c r="C168" s="726" t="s">
        <v>176</v>
      </c>
      <c r="D168" s="726" t="s">
        <v>8755</v>
      </c>
      <c r="E168" s="726" t="s">
        <v>9075</v>
      </c>
      <c r="F168" s="726" t="s">
        <v>5135</v>
      </c>
      <c r="G168" s="783">
        <v>2.1</v>
      </c>
      <c r="H168" s="765">
        <v>43831</v>
      </c>
    </row>
    <row r="169" spans="1:8" ht="36" x14ac:dyDescent="0.35">
      <c r="A169" s="746" t="s">
        <v>8898</v>
      </c>
      <c r="B169" s="726" t="s">
        <v>9076</v>
      </c>
      <c r="C169" s="726" t="s">
        <v>8670</v>
      </c>
      <c r="D169" s="726" t="s">
        <v>8755</v>
      </c>
      <c r="E169" s="726" t="s">
        <v>9077</v>
      </c>
      <c r="F169" s="726" t="s">
        <v>8797</v>
      </c>
      <c r="G169" s="783">
        <v>2</v>
      </c>
      <c r="H169" s="764" t="s">
        <v>9078</v>
      </c>
    </row>
    <row r="170" spans="1:8" ht="36" x14ac:dyDescent="0.35">
      <c r="A170" s="746" t="s">
        <v>8898</v>
      </c>
      <c r="B170" s="726" t="s">
        <v>9079</v>
      </c>
      <c r="C170" s="726" t="s">
        <v>8670</v>
      </c>
      <c r="D170" s="726" t="s">
        <v>8856</v>
      </c>
      <c r="E170" s="726" t="s">
        <v>9080</v>
      </c>
      <c r="F170" s="726" t="s">
        <v>8797</v>
      </c>
      <c r="G170" s="783">
        <v>2</v>
      </c>
      <c r="H170" s="764" t="s">
        <v>9078</v>
      </c>
    </row>
    <row r="171" spans="1:8" ht="36" x14ac:dyDescent="0.35">
      <c r="A171" s="746" t="s">
        <v>8898</v>
      </c>
      <c r="B171" s="726" t="s">
        <v>9081</v>
      </c>
      <c r="C171" s="726" t="s">
        <v>673</v>
      </c>
      <c r="D171" s="726" t="s">
        <v>8856</v>
      </c>
      <c r="E171" s="726" t="s">
        <v>9080</v>
      </c>
      <c r="F171" s="726" t="s">
        <v>9082</v>
      </c>
      <c r="G171" s="783">
        <v>2</v>
      </c>
      <c r="H171" s="764" t="s">
        <v>9078</v>
      </c>
    </row>
    <row r="172" spans="1:8" ht="36" x14ac:dyDescent="0.35">
      <c r="A172" s="746" t="s">
        <v>8898</v>
      </c>
      <c r="B172" s="726" t="s">
        <v>9083</v>
      </c>
      <c r="C172" s="726" t="s">
        <v>8927</v>
      </c>
      <c r="D172" s="726" t="s">
        <v>8755</v>
      </c>
      <c r="E172" s="726" t="s">
        <v>9084</v>
      </c>
      <c r="F172" s="726" t="s">
        <v>8768</v>
      </c>
      <c r="G172" s="783">
        <v>2.1</v>
      </c>
      <c r="H172" s="764" t="s">
        <v>9078</v>
      </c>
    </row>
    <row r="173" spans="1:8" ht="24" x14ac:dyDescent="0.35">
      <c r="A173" s="746" t="s">
        <v>8898</v>
      </c>
      <c r="B173" s="726" t="s">
        <v>9085</v>
      </c>
      <c r="C173" s="726" t="s">
        <v>9086</v>
      </c>
      <c r="D173" s="726" t="s">
        <v>8755</v>
      </c>
      <c r="E173" s="726" t="s">
        <v>9084</v>
      </c>
      <c r="F173" s="726" t="s">
        <v>8768</v>
      </c>
      <c r="G173" s="783">
        <v>2.1</v>
      </c>
      <c r="H173" s="764" t="s">
        <v>9078</v>
      </c>
    </row>
    <row r="174" spans="1:8" ht="24" x14ac:dyDescent="0.35">
      <c r="A174" s="746" t="s">
        <v>8898</v>
      </c>
      <c r="B174" s="726" t="s">
        <v>9087</v>
      </c>
      <c r="C174" s="726" t="s">
        <v>9088</v>
      </c>
      <c r="D174" s="726" t="s">
        <v>8856</v>
      </c>
      <c r="E174" s="726" t="s">
        <v>9089</v>
      </c>
      <c r="F174" s="726" t="s">
        <v>8831</v>
      </c>
      <c r="G174" s="783">
        <v>2.1</v>
      </c>
      <c r="H174" s="764" t="s">
        <v>9078</v>
      </c>
    </row>
    <row r="175" spans="1:8" ht="24" x14ac:dyDescent="0.35">
      <c r="A175" s="746" t="s">
        <v>8898</v>
      </c>
      <c r="B175" s="726" t="s">
        <v>9090</v>
      </c>
      <c r="C175" s="726" t="s">
        <v>663</v>
      </c>
      <c r="D175" s="726" t="s">
        <v>8856</v>
      </c>
      <c r="E175" s="726" t="s">
        <v>9089</v>
      </c>
      <c r="F175" s="726" t="s">
        <v>9082</v>
      </c>
      <c r="G175" s="783">
        <v>2</v>
      </c>
      <c r="H175" s="764" t="s">
        <v>9078</v>
      </c>
    </row>
    <row r="176" spans="1:8" ht="36" x14ac:dyDescent="0.35">
      <c r="A176" s="746" t="s">
        <v>8898</v>
      </c>
      <c r="B176" s="726" t="s">
        <v>9091</v>
      </c>
      <c r="C176" s="726" t="s">
        <v>9004</v>
      </c>
      <c r="D176" s="726" t="s">
        <v>8755</v>
      </c>
      <c r="E176" s="726" t="s">
        <v>9092</v>
      </c>
      <c r="F176" s="726" t="s">
        <v>8773</v>
      </c>
      <c r="G176" s="783">
        <v>2.1</v>
      </c>
      <c r="H176" s="766">
        <v>43837</v>
      </c>
    </row>
    <row r="177" spans="1:8" ht="24" x14ac:dyDescent="0.35">
      <c r="A177" s="746" t="s">
        <v>8898</v>
      </c>
      <c r="B177" s="726" t="s">
        <v>8793</v>
      </c>
      <c r="C177" s="726" t="s">
        <v>9093</v>
      </c>
      <c r="D177" s="726" t="s">
        <v>8755</v>
      </c>
      <c r="E177" s="726" t="s">
        <v>9094</v>
      </c>
      <c r="F177" s="726" t="s">
        <v>8797</v>
      </c>
      <c r="G177" s="783">
        <v>2</v>
      </c>
      <c r="H177" s="764" t="s">
        <v>9078</v>
      </c>
    </row>
    <row r="178" spans="1:8" x14ac:dyDescent="0.35">
      <c r="A178" s="746" t="s">
        <v>8898</v>
      </c>
      <c r="B178" s="726" t="s">
        <v>9095</v>
      </c>
      <c r="C178" s="726" t="s">
        <v>1057</v>
      </c>
      <c r="D178" s="726" t="s">
        <v>8755</v>
      </c>
      <c r="E178" s="726" t="s">
        <v>9096</v>
      </c>
      <c r="F178" s="726" t="s">
        <v>8797</v>
      </c>
      <c r="G178" s="783">
        <v>2</v>
      </c>
      <c r="H178" s="764" t="s">
        <v>9078</v>
      </c>
    </row>
    <row r="179" spans="1:8" ht="36" x14ac:dyDescent="0.35">
      <c r="A179" s="746" t="s">
        <v>8898</v>
      </c>
      <c r="B179" s="726" t="s">
        <v>9097</v>
      </c>
      <c r="C179" s="726" t="s">
        <v>9098</v>
      </c>
      <c r="D179" s="726" t="s">
        <v>8755</v>
      </c>
      <c r="E179" s="726" t="s">
        <v>9099</v>
      </c>
      <c r="F179" s="726" t="s">
        <v>8797</v>
      </c>
      <c r="G179" s="783">
        <v>2</v>
      </c>
      <c r="H179" s="764" t="s">
        <v>9078</v>
      </c>
    </row>
    <row r="180" spans="1:8" ht="24" x14ac:dyDescent="0.35">
      <c r="A180" s="746" t="s">
        <v>8898</v>
      </c>
      <c r="B180" s="726" t="s">
        <v>9100</v>
      </c>
      <c r="C180" s="726" t="s">
        <v>8848</v>
      </c>
      <c r="D180" s="726" t="s">
        <v>8755</v>
      </c>
      <c r="E180" s="726" t="s">
        <v>9101</v>
      </c>
      <c r="F180" s="726" t="s">
        <v>9102</v>
      </c>
      <c r="G180" s="783">
        <v>2</v>
      </c>
      <c r="H180" s="766">
        <v>43837</v>
      </c>
    </row>
    <row r="181" spans="1:8" ht="36" x14ac:dyDescent="0.35">
      <c r="A181" s="746" t="s">
        <v>8898</v>
      </c>
      <c r="B181" s="726" t="s">
        <v>9103</v>
      </c>
      <c r="C181" s="726" t="s">
        <v>1078</v>
      </c>
      <c r="D181" s="726" t="s">
        <v>8755</v>
      </c>
      <c r="E181" s="726" t="s">
        <v>9104</v>
      </c>
      <c r="F181" s="726" t="s">
        <v>8797</v>
      </c>
      <c r="G181" s="783">
        <v>2</v>
      </c>
      <c r="H181" s="764" t="s">
        <v>9078</v>
      </c>
    </row>
    <row r="182" spans="1:8" ht="24" x14ac:dyDescent="0.35">
      <c r="A182" s="746" t="s">
        <v>8898</v>
      </c>
      <c r="B182" s="726" t="s">
        <v>8892</v>
      </c>
      <c r="C182" s="726" t="s">
        <v>1125</v>
      </c>
      <c r="D182" s="726" t="s">
        <v>8762</v>
      </c>
      <c r="E182" s="726" t="s">
        <v>8670</v>
      </c>
      <c r="F182" s="726" t="s">
        <v>8797</v>
      </c>
      <c r="G182" s="783">
        <v>2</v>
      </c>
      <c r="H182" s="764" t="s">
        <v>9078</v>
      </c>
    </row>
    <row r="183" spans="1:8" ht="24" x14ac:dyDescent="0.35">
      <c r="A183" s="746" t="s">
        <v>8898</v>
      </c>
      <c r="B183" s="726" t="s">
        <v>8892</v>
      </c>
      <c r="C183" s="726" t="s">
        <v>1171</v>
      </c>
      <c r="D183" s="726" t="s">
        <v>8755</v>
      </c>
      <c r="E183" s="726" t="s">
        <v>9105</v>
      </c>
      <c r="F183" s="726" t="s">
        <v>8797</v>
      </c>
      <c r="G183" s="783">
        <v>2</v>
      </c>
      <c r="H183" s="764" t="s">
        <v>9078</v>
      </c>
    </row>
    <row r="184" spans="1:8" ht="36" x14ac:dyDescent="0.35">
      <c r="A184" s="746" t="s">
        <v>8898</v>
      </c>
      <c r="B184" s="726" t="s">
        <v>8926</v>
      </c>
      <c r="C184" s="726" t="s">
        <v>1414</v>
      </c>
      <c r="D184" s="726" t="s">
        <v>8755</v>
      </c>
      <c r="E184" s="726" t="s">
        <v>9106</v>
      </c>
      <c r="F184" s="726" t="s">
        <v>8752</v>
      </c>
      <c r="G184" s="783">
        <v>2.1</v>
      </c>
      <c r="H184" s="764" t="s">
        <v>9078</v>
      </c>
    </row>
    <row r="185" spans="1:8" x14ac:dyDescent="0.35">
      <c r="A185" s="746" t="s">
        <v>8898</v>
      </c>
      <c r="B185" s="726" t="s">
        <v>8670</v>
      </c>
      <c r="C185" s="726" t="s">
        <v>9107</v>
      </c>
      <c r="D185" s="726" t="s">
        <v>8670</v>
      </c>
      <c r="E185" s="726" t="s">
        <v>9108</v>
      </c>
      <c r="F185" s="726" t="s">
        <v>8670</v>
      </c>
      <c r="G185" s="783" t="s">
        <v>8670</v>
      </c>
      <c r="H185" s="766">
        <v>43837</v>
      </c>
    </row>
    <row r="186" spans="1:8" ht="24" x14ac:dyDescent="0.35">
      <c r="A186" s="746" t="s">
        <v>8898</v>
      </c>
      <c r="B186" s="726" t="s">
        <v>9109</v>
      </c>
      <c r="C186" s="726" t="s">
        <v>5558</v>
      </c>
      <c r="D186" s="726" t="s">
        <v>8856</v>
      </c>
      <c r="E186" s="726" t="s">
        <v>8670</v>
      </c>
      <c r="F186" s="726" t="s">
        <v>8756</v>
      </c>
      <c r="G186" s="783">
        <v>2.1</v>
      </c>
      <c r="H186" s="766">
        <v>43837</v>
      </c>
    </row>
    <row r="187" spans="1:8" ht="24" x14ac:dyDescent="0.35">
      <c r="A187" s="746" t="s">
        <v>8898</v>
      </c>
      <c r="B187" s="727" t="s">
        <v>8929</v>
      </c>
      <c r="C187" s="727" t="s">
        <v>3385</v>
      </c>
      <c r="D187" s="727" t="s">
        <v>8755</v>
      </c>
      <c r="E187" s="727" t="s">
        <v>9110</v>
      </c>
      <c r="F187" s="727" t="s">
        <v>8883</v>
      </c>
      <c r="G187" s="784">
        <v>2.1</v>
      </c>
      <c r="H187" s="766">
        <v>43837</v>
      </c>
    </row>
    <row r="188" spans="1:8" ht="24" x14ac:dyDescent="0.35">
      <c r="A188" s="746" t="s">
        <v>8898</v>
      </c>
      <c r="B188" s="727" t="s">
        <v>8929</v>
      </c>
      <c r="C188" s="727" t="s">
        <v>3385</v>
      </c>
      <c r="D188" s="727" t="s">
        <v>8755</v>
      </c>
      <c r="E188" s="728" t="s">
        <v>9111</v>
      </c>
      <c r="F188" s="728" t="s">
        <v>8752</v>
      </c>
      <c r="G188" s="784">
        <v>2.1</v>
      </c>
      <c r="H188" s="766">
        <v>43837</v>
      </c>
    </row>
    <row r="189" spans="1:8" ht="24" x14ac:dyDescent="0.35">
      <c r="A189" s="746" t="s">
        <v>8898</v>
      </c>
      <c r="B189" s="726" t="s">
        <v>9112</v>
      </c>
      <c r="C189" s="726" t="s">
        <v>673</v>
      </c>
      <c r="D189" s="726" t="s">
        <v>8826</v>
      </c>
      <c r="E189" s="725" t="s">
        <v>9113</v>
      </c>
      <c r="F189" s="725" t="s">
        <v>9082</v>
      </c>
      <c r="G189" s="783">
        <v>2</v>
      </c>
      <c r="H189" s="764" t="s">
        <v>9078</v>
      </c>
    </row>
    <row r="190" spans="1:8" ht="60" x14ac:dyDescent="0.35">
      <c r="A190" s="746" t="s">
        <v>8898</v>
      </c>
      <c r="B190" s="726" t="s">
        <v>9114</v>
      </c>
      <c r="C190" s="726" t="s">
        <v>9115</v>
      </c>
      <c r="D190" s="726" t="s">
        <v>8762</v>
      </c>
      <c r="E190" s="726" t="s">
        <v>9116</v>
      </c>
      <c r="F190" s="726" t="s">
        <v>4862</v>
      </c>
      <c r="G190" s="783">
        <v>2</v>
      </c>
      <c r="H190" s="764" t="s">
        <v>9078</v>
      </c>
    </row>
    <row r="191" spans="1:8" ht="60" x14ac:dyDescent="0.35">
      <c r="A191" s="746" t="s">
        <v>8898</v>
      </c>
      <c r="B191" s="726" t="s">
        <v>8670</v>
      </c>
      <c r="C191" s="726" t="s">
        <v>9117</v>
      </c>
      <c r="D191" s="726" t="s">
        <v>8833</v>
      </c>
      <c r="E191" s="726" t="s">
        <v>9118</v>
      </c>
      <c r="F191" s="726" t="s">
        <v>8831</v>
      </c>
      <c r="G191" s="783">
        <v>2.1</v>
      </c>
      <c r="H191" s="766">
        <v>43837</v>
      </c>
    </row>
    <row r="192" spans="1:8" ht="24" x14ac:dyDescent="0.35">
      <c r="A192" s="746" t="s">
        <v>8898</v>
      </c>
      <c r="B192" s="726" t="s">
        <v>9119</v>
      </c>
      <c r="C192" s="726" t="s">
        <v>3406</v>
      </c>
      <c r="D192" s="726" t="s">
        <v>8762</v>
      </c>
      <c r="E192" s="726" t="s">
        <v>8670</v>
      </c>
      <c r="F192" s="726" t="s">
        <v>8831</v>
      </c>
      <c r="G192" s="783">
        <v>2.1</v>
      </c>
      <c r="H192" s="766">
        <v>43837</v>
      </c>
    </row>
    <row r="193" spans="1:8" ht="24" x14ac:dyDescent="0.35">
      <c r="A193" s="746" t="s">
        <v>8898</v>
      </c>
      <c r="B193" s="726" t="s">
        <v>9120</v>
      </c>
      <c r="C193" s="726" t="s">
        <v>9121</v>
      </c>
      <c r="D193" s="726" t="s">
        <v>8755</v>
      </c>
      <c r="E193" s="726" t="s">
        <v>9122</v>
      </c>
      <c r="F193" s="726" t="s">
        <v>8768</v>
      </c>
      <c r="G193" s="783">
        <v>2.1</v>
      </c>
      <c r="H193" s="764" t="s">
        <v>9078</v>
      </c>
    </row>
    <row r="194" spans="1:8" ht="24" x14ac:dyDescent="0.35">
      <c r="A194" s="746" t="s">
        <v>8898</v>
      </c>
      <c r="B194" s="726" t="s">
        <v>9123</v>
      </c>
      <c r="C194" s="726" t="s">
        <v>9054</v>
      </c>
      <c r="D194" s="726" t="s">
        <v>8856</v>
      </c>
      <c r="E194" s="726" t="s">
        <v>8670</v>
      </c>
      <c r="F194" s="726" t="s">
        <v>8756</v>
      </c>
      <c r="G194" s="783">
        <v>2.1</v>
      </c>
      <c r="H194" s="766">
        <v>43837</v>
      </c>
    </row>
    <row r="195" spans="1:8" ht="24" x14ac:dyDescent="0.35">
      <c r="A195" s="746" t="s">
        <v>8898</v>
      </c>
      <c r="B195" s="726" t="s">
        <v>9124</v>
      </c>
      <c r="C195" s="726" t="s">
        <v>4651</v>
      </c>
      <c r="D195" s="726" t="s">
        <v>8755</v>
      </c>
      <c r="E195" s="726" t="s">
        <v>9125</v>
      </c>
      <c r="F195" s="726" t="s">
        <v>8670</v>
      </c>
      <c r="G195" s="783" t="s">
        <v>9126</v>
      </c>
      <c r="H195" s="766">
        <v>43837</v>
      </c>
    </row>
    <row r="196" spans="1:8" ht="24" x14ac:dyDescent="0.35">
      <c r="A196" s="746" t="s">
        <v>8898</v>
      </c>
      <c r="B196" s="726" t="s">
        <v>9127</v>
      </c>
      <c r="C196" s="726" t="s">
        <v>8670</v>
      </c>
      <c r="D196" s="726" t="s">
        <v>8755</v>
      </c>
      <c r="E196" s="726" t="s">
        <v>9128</v>
      </c>
      <c r="F196" s="726" t="s">
        <v>9129</v>
      </c>
      <c r="G196" s="783">
        <v>2.1</v>
      </c>
      <c r="H196" s="766">
        <v>43837</v>
      </c>
    </row>
    <row r="197" spans="1:8" ht="48" x14ac:dyDescent="0.35">
      <c r="A197" s="746" t="s">
        <v>8898</v>
      </c>
      <c r="B197" s="726" t="s">
        <v>9130</v>
      </c>
      <c r="C197" s="726" t="s">
        <v>8670</v>
      </c>
      <c r="D197" s="726" t="s">
        <v>8755</v>
      </c>
      <c r="E197" s="726" t="s">
        <v>9131</v>
      </c>
      <c r="F197" s="726" t="s">
        <v>8768</v>
      </c>
      <c r="G197" s="783">
        <v>2.1</v>
      </c>
      <c r="H197" s="766">
        <v>43837</v>
      </c>
    </row>
    <row r="198" spans="1:8" ht="24" x14ac:dyDescent="0.35">
      <c r="A198" s="746" t="s">
        <v>8898</v>
      </c>
      <c r="B198" s="726" t="s">
        <v>9132</v>
      </c>
      <c r="C198" s="726" t="s">
        <v>8670</v>
      </c>
      <c r="D198" s="726" t="s">
        <v>8755</v>
      </c>
      <c r="E198" s="726" t="s">
        <v>9128</v>
      </c>
      <c r="F198" s="726" t="s">
        <v>9133</v>
      </c>
      <c r="G198" s="783">
        <v>2.1</v>
      </c>
      <c r="H198" s="766">
        <v>43837</v>
      </c>
    </row>
    <row r="199" spans="1:8" ht="36" x14ac:dyDescent="0.35">
      <c r="A199" s="746" t="s">
        <v>8898</v>
      </c>
      <c r="B199" s="726" t="s">
        <v>8964</v>
      </c>
      <c r="C199" s="726" t="s">
        <v>9134</v>
      </c>
      <c r="D199" s="726" t="s">
        <v>8755</v>
      </c>
      <c r="E199" s="726" t="s">
        <v>9128</v>
      </c>
      <c r="F199" s="726" t="s">
        <v>8831</v>
      </c>
      <c r="G199" s="783">
        <v>2.1</v>
      </c>
      <c r="H199" s="766">
        <v>43837</v>
      </c>
    </row>
    <row r="200" spans="1:8" ht="36" x14ac:dyDescent="0.35">
      <c r="A200" s="746" t="s">
        <v>8898</v>
      </c>
      <c r="B200" s="726" t="s">
        <v>8966</v>
      </c>
      <c r="C200" s="726" t="s">
        <v>9135</v>
      </c>
      <c r="D200" s="726" t="s">
        <v>8755</v>
      </c>
      <c r="E200" s="726" t="s">
        <v>9128</v>
      </c>
      <c r="F200" s="726" t="s">
        <v>8831</v>
      </c>
      <c r="G200" s="783">
        <v>2.1</v>
      </c>
      <c r="H200" s="766">
        <v>43837</v>
      </c>
    </row>
    <row r="201" spans="1:8" ht="24" x14ac:dyDescent="0.35">
      <c r="A201" s="746" t="s">
        <v>8898</v>
      </c>
      <c r="B201" s="729" t="s">
        <v>9039</v>
      </c>
      <c r="C201" s="729" t="s">
        <v>9040</v>
      </c>
      <c r="D201" s="729" t="s">
        <v>8755</v>
      </c>
      <c r="E201" s="729" t="s">
        <v>9041</v>
      </c>
      <c r="F201" s="726" t="s">
        <v>8756</v>
      </c>
      <c r="G201" s="783">
        <v>2.1</v>
      </c>
      <c r="H201" s="764" t="s">
        <v>8670</v>
      </c>
    </row>
    <row r="202" spans="1:8" ht="24" x14ac:dyDescent="0.35">
      <c r="A202" s="746" t="s">
        <v>8898</v>
      </c>
      <c r="B202" s="729" t="s">
        <v>9044</v>
      </c>
      <c r="C202" s="729" t="s">
        <v>1847</v>
      </c>
      <c r="D202" s="729" t="s">
        <v>8755</v>
      </c>
      <c r="E202" s="729" t="s">
        <v>9041</v>
      </c>
      <c r="F202" s="726" t="s">
        <v>8756</v>
      </c>
      <c r="G202" s="783">
        <v>2.1</v>
      </c>
      <c r="H202" s="764" t="s">
        <v>8670</v>
      </c>
    </row>
    <row r="203" spans="1:8" ht="24" x14ac:dyDescent="0.35">
      <c r="A203" s="746" t="s">
        <v>8898</v>
      </c>
      <c r="B203" s="726" t="s">
        <v>9136</v>
      </c>
      <c r="C203" s="726" t="s">
        <v>829</v>
      </c>
      <c r="D203" s="726" t="s">
        <v>9137</v>
      </c>
      <c r="E203" s="726" t="s">
        <v>9138</v>
      </c>
      <c r="F203" s="726" t="s">
        <v>8853</v>
      </c>
      <c r="G203" s="783">
        <v>2.1</v>
      </c>
      <c r="H203" s="766">
        <v>43837</v>
      </c>
    </row>
    <row r="204" spans="1:8" ht="96" x14ac:dyDescent="0.35">
      <c r="A204" s="746" t="s">
        <v>8898</v>
      </c>
      <c r="B204" s="726" t="s">
        <v>4660</v>
      </c>
      <c r="C204" s="726" t="s">
        <v>9139</v>
      </c>
      <c r="D204" s="726" t="s">
        <v>9000</v>
      </c>
      <c r="E204" s="726" t="s">
        <v>9140</v>
      </c>
      <c r="F204" s="726" t="s">
        <v>9002</v>
      </c>
      <c r="G204" s="783" t="s">
        <v>8670</v>
      </c>
      <c r="H204" s="764" t="s">
        <v>9078</v>
      </c>
    </row>
    <row r="205" spans="1:8" ht="36" x14ac:dyDescent="0.35">
      <c r="A205" s="746" t="s">
        <v>8898</v>
      </c>
      <c r="B205" s="726" t="s">
        <v>4660</v>
      </c>
      <c r="C205" s="726" t="s">
        <v>9141</v>
      </c>
      <c r="D205" s="726" t="s">
        <v>9000</v>
      </c>
      <c r="E205" s="730" t="s">
        <v>9142</v>
      </c>
      <c r="F205" s="726" t="s">
        <v>9002</v>
      </c>
      <c r="G205" s="783" t="s">
        <v>8670</v>
      </c>
      <c r="H205" s="764" t="s">
        <v>9078</v>
      </c>
    </row>
    <row r="206" spans="1:8" x14ac:dyDescent="0.35">
      <c r="A206" s="746" t="s">
        <v>8898</v>
      </c>
      <c r="B206" s="726" t="s">
        <v>4660</v>
      </c>
      <c r="C206" s="726" t="s">
        <v>9143</v>
      </c>
      <c r="D206" s="726" t="s">
        <v>9000</v>
      </c>
      <c r="E206" s="726" t="s">
        <v>9144</v>
      </c>
      <c r="F206" s="726" t="s">
        <v>9002</v>
      </c>
      <c r="G206" s="783" t="s">
        <v>8670</v>
      </c>
      <c r="H206" s="764" t="s">
        <v>9078</v>
      </c>
    </row>
    <row r="207" spans="1:8" x14ac:dyDescent="0.35">
      <c r="A207" s="746" t="s">
        <v>8898</v>
      </c>
      <c r="B207" s="726" t="s">
        <v>4660</v>
      </c>
      <c r="C207" s="726" t="s">
        <v>9145</v>
      </c>
      <c r="D207" s="726" t="s">
        <v>9146</v>
      </c>
      <c r="E207" s="726" t="s">
        <v>9147</v>
      </c>
      <c r="F207" s="726" t="s">
        <v>9002</v>
      </c>
      <c r="G207" s="783" t="s">
        <v>8670</v>
      </c>
      <c r="H207" s="764" t="s">
        <v>9078</v>
      </c>
    </row>
    <row r="208" spans="1:8" ht="24" x14ac:dyDescent="0.35">
      <c r="A208" s="746" t="s">
        <v>8898</v>
      </c>
      <c r="B208" s="726" t="s">
        <v>4660</v>
      </c>
      <c r="C208" s="726" t="s">
        <v>9148</v>
      </c>
      <c r="D208" s="726" t="s">
        <v>9149</v>
      </c>
      <c r="E208" s="726" t="s">
        <v>9150</v>
      </c>
      <c r="F208" s="726" t="s">
        <v>9002</v>
      </c>
      <c r="G208" s="783" t="s">
        <v>8670</v>
      </c>
      <c r="H208" s="764" t="s">
        <v>9078</v>
      </c>
    </row>
    <row r="209" spans="1:8" x14ac:dyDescent="0.35">
      <c r="A209" s="746" t="s">
        <v>8898</v>
      </c>
      <c r="B209" s="726" t="s">
        <v>4660</v>
      </c>
      <c r="C209" s="726" t="s">
        <v>9151</v>
      </c>
      <c r="D209" s="726" t="s">
        <v>8750</v>
      </c>
      <c r="E209" s="726" t="s">
        <v>9152</v>
      </c>
      <c r="F209" s="726" t="s">
        <v>9002</v>
      </c>
      <c r="G209" s="783" t="s">
        <v>8670</v>
      </c>
      <c r="H209" s="764" t="s">
        <v>9078</v>
      </c>
    </row>
    <row r="210" spans="1:8" x14ac:dyDescent="0.35">
      <c r="A210" s="746" t="s">
        <v>8898</v>
      </c>
      <c r="B210" s="726" t="s">
        <v>4660</v>
      </c>
      <c r="C210" s="726" t="s">
        <v>9153</v>
      </c>
      <c r="D210" s="726" t="s">
        <v>9000</v>
      </c>
      <c r="E210" s="726" t="s">
        <v>9154</v>
      </c>
      <c r="F210" s="726" t="s">
        <v>9002</v>
      </c>
      <c r="G210" s="783" t="s">
        <v>8670</v>
      </c>
      <c r="H210" s="764" t="s">
        <v>9078</v>
      </c>
    </row>
    <row r="211" spans="1:8" ht="48" x14ac:dyDescent="0.35">
      <c r="A211" s="746" t="s">
        <v>8898</v>
      </c>
      <c r="B211" s="726" t="s">
        <v>9155</v>
      </c>
      <c r="C211" s="726" t="s">
        <v>9156</v>
      </c>
      <c r="D211" s="726" t="s">
        <v>8750</v>
      </c>
      <c r="E211" s="726" t="s">
        <v>8670</v>
      </c>
      <c r="F211" s="726" t="s">
        <v>8670</v>
      </c>
      <c r="G211" s="783" t="s">
        <v>8670</v>
      </c>
      <c r="H211" s="764" t="s">
        <v>9078</v>
      </c>
    </row>
    <row r="212" spans="1:8" ht="24" x14ac:dyDescent="0.35">
      <c r="A212" s="746" t="s">
        <v>8898</v>
      </c>
      <c r="B212" s="726" t="s">
        <v>9157</v>
      </c>
      <c r="C212" s="726" t="s">
        <v>8670</v>
      </c>
      <c r="D212" s="726" t="s">
        <v>8771</v>
      </c>
      <c r="E212" s="726" t="s">
        <v>8670</v>
      </c>
      <c r="F212" s="726" t="s">
        <v>8670</v>
      </c>
      <c r="G212" s="783" t="s">
        <v>8670</v>
      </c>
      <c r="H212" s="764" t="s">
        <v>9078</v>
      </c>
    </row>
    <row r="213" spans="1:8" ht="24" x14ac:dyDescent="0.35">
      <c r="A213" s="746" t="s">
        <v>8898</v>
      </c>
      <c r="B213" s="726" t="s">
        <v>9158</v>
      </c>
      <c r="C213" s="726" t="s">
        <v>1215</v>
      </c>
      <c r="D213" s="726" t="s">
        <v>8771</v>
      </c>
      <c r="E213" s="726" t="s">
        <v>9159</v>
      </c>
      <c r="F213" s="726" t="s">
        <v>8670</v>
      </c>
      <c r="G213" s="783" t="s">
        <v>8670</v>
      </c>
      <c r="H213" s="764" t="s">
        <v>9078</v>
      </c>
    </row>
    <row r="214" spans="1:8" ht="36" x14ac:dyDescent="0.35">
      <c r="A214" s="746" t="s">
        <v>8898</v>
      </c>
      <c r="B214" s="726" t="s">
        <v>9160</v>
      </c>
      <c r="C214" s="726" t="s">
        <v>2814</v>
      </c>
      <c r="D214" s="726" t="s">
        <v>8771</v>
      </c>
      <c r="E214" s="726" t="s">
        <v>9161</v>
      </c>
      <c r="F214" s="726" t="s">
        <v>8670</v>
      </c>
      <c r="G214" s="783" t="s">
        <v>8670</v>
      </c>
      <c r="H214" s="764" t="s">
        <v>9078</v>
      </c>
    </row>
    <row r="215" spans="1:8" ht="24" x14ac:dyDescent="0.35">
      <c r="A215" s="746" t="s">
        <v>8898</v>
      </c>
      <c r="B215" s="726" t="s">
        <v>9162</v>
      </c>
      <c r="C215" s="726" t="s">
        <v>8670</v>
      </c>
      <c r="D215" s="726" t="s">
        <v>8771</v>
      </c>
      <c r="E215" s="726" t="s">
        <v>9161</v>
      </c>
      <c r="F215" s="726" t="s">
        <v>8670</v>
      </c>
      <c r="G215" s="783" t="s">
        <v>8670</v>
      </c>
      <c r="H215" s="764" t="s">
        <v>9078</v>
      </c>
    </row>
    <row r="216" spans="1:8" ht="24" x14ac:dyDescent="0.35">
      <c r="A216" s="746" t="s">
        <v>8898</v>
      </c>
      <c r="B216" s="726" t="s">
        <v>9163</v>
      </c>
      <c r="C216" s="726" t="s">
        <v>8670</v>
      </c>
      <c r="D216" s="726" t="s">
        <v>8771</v>
      </c>
      <c r="E216" s="726" t="s">
        <v>9164</v>
      </c>
      <c r="F216" s="726" t="s">
        <v>8670</v>
      </c>
      <c r="G216" s="783" t="s">
        <v>8670</v>
      </c>
      <c r="H216" s="764" t="s">
        <v>9078</v>
      </c>
    </row>
    <row r="217" spans="1:8" ht="24" x14ac:dyDescent="0.35">
      <c r="A217" s="746" t="s">
        <v>8898</v>
      </c>
      <c r="B217" s="726" t="s">
        <v>9165</v>
      </c>
      <c r="C217" s="726" t="s">
        <v>8670</v>
      </c>
      <c r="D217" s="726" t="s">
        <v>8771</v>
      </c>
      <c r="E217" s="726" t="s">
        <v>9166</v>
      </c>
      <c r="F217" s="726" t="s">
        <v>8670</v>
      </c>
      <c r="G217" s="783" t="s">
        <v>8670</v>
      </c>
      <c r="H217" s="764" t="s">
        <v>9078</v>
      </c>
    </row>
    <row r="218" spans="1:8" ht="24" x14ac:dyDescent="0.35">
      <c r="A218" s="746" t="s">
        <v>8898</v>
      </c>
      <c r="B218" s="726" t="s">
        <v>9076</v>
      </c>
      <c r="C218" s="726" t="s">
        <v>8670</v>
      </c>
      <c r="D218" s="726" t="s">
        <v>8771</v>
      </c>
      <c r="E218" s="726" t="s">
        <v>9167</v>
      </c>
      <c r="F218" s="726" t="s">
        <v>8670</v>
      </c>
      <c r="G218" s="783" t="s">
        <v>8670</v>
      </c>
      <c r="H218" s="764" t="s">
        <v>9078</v>
      </c>
    </row>
    <row r="219" spans="1:8" ht="24" x14ac:dyDescent="0.35">
      <c r="A219" s="746" t="s">
        <v>8898</v>
      </c>
      <c r="B219" s="726" t="s">
        <v>9079</v>
      </c>
      <c r="C219" s="726" t="s">
        <v>8670</v>
      </c>
      <c r="D219" s="726" t="s">
        <v>8771</v>
      </c>
      <c r="E219" s="726" t="s">
        <v>9168</v>
      </c>
      <c r="F219" s="726" t="s">
        <v>8670</v>
      </c>
      <c r="G219" s="783" t="s">
        <v>8670</v>
      </c>
      <c r="H219" s="764" t="s">
        <v>9078</v>
      </c>
    </row>
    <row r="220" spans="1:8" ht="24" x14ac:dyDescent="0.35">
      <c r="A220" s="746" t="s">
        <v>8898</v>
      </c>
      <c r="B220" s="726" t="s">
        <v>9069</v>
      </c>
      <c r="C220" s="726" t="s">
        <v>8670</v>
      </c>
      <c r="D220" s="726" t="s">
        <v>8771</v>
      </c>
      <c r="E220" s="726" t="s">
        <v>9169</v>
      </c>
      <c r="F220" s="726" t="s">
        <v>8670</v>
      </c>
      <c r="G220" s="783" t="s">
        <v>8670</v>
      </c>
      <c r="H220" s="764" t="s">
        <v>9078</v>
      </c>
    </row>
    <row r="221" spans="1:8" ht="48" x14ac:dyDescent="0.35">
      <c r="A221" s="746" t="s">
        <v>8898</v>
      </c>
      <c r="B221" s="726" t="s">
        <v>9170</v>
      </c>
      <c r="C221" s="726" t="s">
        <v>8670</v>
      </c>
      <c r="D221" s="726" t="s">
        <v>8771</v>
      </c>
      <c r="E221" s="726" t="s">
        <v>9171</v>
      </c>
      <c r="F221" s="726" t="s">
        <v>8670</v>
      </c>
      <c r="G221" s="783" t="s">
        <v>8670</v>
      </c>
      <c r="H221" s="764" t="s">
        <v>9078</v>
      </c>
    </row>
    <row r="222" spans="1:8" ht="24" x14ac:dyDescent="0.35">
      <c r="A222" s="746" t="s">
        <v>8898</v>
      </c>
      <c r="B222" s="726" t="s">
        <v>9172</v>
      </c>
      <c r="C222" s="726" t="s">
        <v>8670</v>
      </c>
      <c r="D222" s="726" t="s">
        <v>8771</v>
      </c>
      <c r="E222" s="726" t="s">
        <v>8670</v>
      </c>
      <c r="F222" s="726" t="s">
        <v>8670</v>
      </c>
      <c r="G222" s="783" t="s">
        <v>8670</v>
      </c>
      <c r="H222" s="764" t="s">
        <v>9078</v>
      </c>
    </row>
    <row r="223" spans="1:8" ht="24" x14ac:dyDescent="0.35">
      <c r="A223" s="746" t="s">
        <v>8898</v>
      </c>
      <c r="B223" s="726" t="s">
        <v>9173</v>
      </c>
      <c r="C223" s="726" t="s">
        <v>8670</v>
      </c>
      <c r="D223" s="726" t="s">
        <v>8771</v>
      </c>
      <c r="E223" s="726" t="s">
        <v>8670</v>
      </c>
      <c r="F223" s="726" t="s">
        <v>8670</v>
      </c>
      <c r="G223" s="783" t="s">
        <v>8670</v>
      </c>
      <c r="H223" s="764" t="s">
        <v>9078</v>
      </c>
    </row>
    <row r="224" spans="1:8" ht="24" x14ac:dyDescent="0.35">
      <c r="A224" s="746" t="s">
        <v>8898</v>
      </c>
      <c r="B224" s="726" t="s">
        <v>9005</v>
      </c>
      <c r="C224" s="726" t="s">
        <v>9006</v>
      </c>
      <c r="D224" s="726" t="s">
        <v>8755</v>
      </c>
      <c r="E224" s="726" t="s">
        <v>9174</v>
      </c>
      <c r="F224" s="726" t="s">
        <v>8773</v>
      </c>
      <c r="G224" s="783">
        <v>2.1</v>
      </c>
      <c r="H224" s="765">
        <v>43831</v>
      </c>
    </row>
    <row r="225" spans="1:8" ht="40.15" customHeight="1" x14ac:dyDescent="0.35">
      <c r="A225" s="746" t="s">
        <v>8898</v>
      </c>
      <c r="B225" s="726" t="s">
        <v>9175</v>
      </c>
      <c r="C225" s="726" t="s">
        <v>9006</v>
      </c>
      <c r="D225" s="726" t="s">
        <v>8755</v>
      </c>
      <c r="E225" s="726" t="s">
        <v>9176</v>
      </c>
      <c r="F225" s="726" t="s">
        <v>8773</v>
      </c>
      <c r="G225" s="783">
        <v>2.1</v>
      </c>
      <c r="H225" s="765">
        <v>43831</v>
      </c>
    </row>
    <row r="226" spans="1:8" ht="57.65" customHeight="1" x14ac:dyDescent="0.35">
      <c r="A226" s="746" t="s">
        <v>8898</v>
      </c>
      <c r="B226" s="726" t="s">
        <v>9177</v>
      </c>
      <c r="C226" s="726" t="s">
        <v>9004</v>
      </c>
      <c r="D226" s="726" t="s">
        <v>8755</v>
      </c>
      <c r="E226" s="726" t="s">
        <v>9178</v>
      </c>
      <c r="F226" s="726" t="s">
        <v>8773</v>
      </c>
      <c r="G226" s="783">
        <v>2.1</v>
      </c>
      <c r="H226" s="765">
        <v>43831</v>
      </c>
    </row>
    <row r="227" spans="1:8" ht="43.5" customHeight="1" x14ac:dyDescent="0.35">
      <c r="A227" s="746" t="s">
        <v>8898</v>
      </c>
      <c r="B227" s="726" t="s">
        <v>9008</v>
      </c>
      <c r="C227" s="726" t="s">
        <v>9006</v>
      </c>
      <c r="D227" s="726" t="s">
        <v>8755</v>
      </c>
      <c r="E227" s="726" t="s">
        <v>9174</v>
      </c>
      <c r="F227" s="726" t="s">
        <v>8828</v>
      </c>
      <c r="G227" s="783">
        <v>2.1</v>
      </c>
      <c r="H227" s="765">
        <v>43831</v>
      </c>
    </row>
    <row r="228" spans="1:8" ht="24" x14ac:dyDescent="0.35">
      <c r="A228" s="746" t="s">
        <v>8898</v>
      </c>
      <c r="B228" s="726" t="s">
        <v>9008</v>
      </c>
      <c r="C228" s="726" t="s">
        <v>8670</v>
      </c>
      <c r="D228" s="726" t="s">
        <v>8771</v>
      </c>
      <c r="E228" s="726" t="s">
        <v>9179</v>
      </c>
      <c r="F228" s="726" t="s">
        <v>8828</v>
      </c>
      <c r="G228" s="783">
        <v>2.1</v>
      </c>
      <c r="H228" s="765">
        <v>43831</v>
      </c>
    </row>
    <row r="229" spans="1:8" ht="37.15" customHeight="1" x14ac:dyDescent="0.35">
      <c r="A229" s="746" t="s">
        <v>8898</v>
      </c>
      <c r="B229" s="726" t="s">
        <v>9175</v>
      </c>
      <c r="C229" s="726" t="s">
        <v>9006</v>
      </c>
      <c r="D229" s="726" t="s">
        <v>8755</v>
      </c>
      <c r="E229" s="726" t="s">
        <v>9176</v>
      </c>
      <c r="F229" s="726" t="s">
        <v>8828</v>
      </c>
      <c r="G229" s="783">
        <v>2.1</v>
      </c>
      <c r="H229" s="765">
        <v>43831</v>
      </c>
    </row>
    <row r="230" spans="1:8" ht="36" x14ac:dyDescent="0.35">
      <c r="A230" s="746" t="s">
        <v>8898</v>
      </c>
      <c r="B230" s="726" t="s">
        <v>9180</v>
      </c>
      <c r="C230" s="726" t="s">
        <v>9004</v>
      </c>
      <c r="D230" s="726" t="s">
        <v>8755</v>
      </c>
      <c r="E230" s="726" t="s">
        <v>9178</v>
      </c>
      <c r="F230" s="726" t="s">
        <v>8828</v>
      </c>
      <c r="G230" s="783">
        <v>2.1</v>
      </c>
      <c r="H230" s="765">
        <v>43831</v>
      </c>
    </row>
    <row r="231" spans="1:8" ht="24" x14ac:dyDescent="0.35">
      <c r="A231" s="746" t="s">
        <v>8898</v>
      </c>
      <c r="B231" s="726" t="s">
        <v>9181</v>
      </c>
      <c r="C231" s="726" t="s">
        <v>1274</v>
      </c>
      <c r="D231" s="726" t="s">
        <v>8755</v>
      </c>
      <c r="E231" s="726" t="s">
        <v>9182</v>
      </c>
      <c r="F231" s="726" t="s">
        <v>9082</v>
      </c>
      <c r="G231" s="783">
        <v>2</v>
      </c>
      <c r="H231" s="765">
        <v>43831</v>
      </c>
    </row>
    <row r="232" spans="1:8" ht="36" x14ac:dyDescent="0.35">
      <c r="A232" s="746" t="s">
        <v>8898</v>
      </c>
      <c r="B232" s="726" t="s">
        <v>9183</v>
      </c>
      <c r="C232" s="726" t="s">
        <v>663</v>
      </c>
      <c r="D232" s="726" t="s">
        <v>8755</v>
      </c>
      <c r="E232" s="726" t="s">
        <v>9184</v>
      </c>
      <c r="F232" s="726" t="s">
        <v>9082</v>
      </c>
      <c r="G232" s="783">
        <v>2</v>
      </c>
      <c r="H232" s="765">
        <v>43831</v>
      </c>
    </row>
    <row r="233" spans="1:8" ht="38.65" customHeight="1" x14ac:dyDescent="0.35">
      <c r="A233" s="746" t="s">
        <v>8898</v>
      </c>
      <c r="B233" s="726" t="s">
        <v>9183</v>
      </c>
      <c r="C233" s="726" t="s">
        <v>663</v>
      </c>
      <c r="D233" s="726" t="s">
        <v>8856</v>
      </c>
      <c r="E233" s="726" t="s">
        <v>9185</v>
      </c>
      <c r="F233" s="726" t="s">
        <v>9082</v>
      </c>
      <c r="G233" s="783">
        <v>2</v>
      </c>
      <c r="H233" s="765">
        <v>43831</v>
      </c>
    </row>
    <row r="234" spans="1:8" ht="43.15" customHeight="1" x14ac:dyDescent="0.35">
      <c r="A234" s="746" t="s">
        <v>8898</v>
      </c>
      <c r="B234" s="726" t="s">
        <v>9186</v>
      </c>
      <c r="C234" s="726" t="s">
        <v>673</v>
      </c>
      <c r="D234" s="726" t="s">
        <v>8856</v>
      </c>
      <c r="E234" s="726" t="s">
        <v>9187</v>
      </c>
      <c r="F234" s="726" t="s">
        <v>9082</v>
      </c>
      <c r="G234" s="783">
        <v>2</v>
      </c>
      <c r="H234" s="765">
        <v>43831</v>
      </c>
    </row>
    <row r="235" spans="1:8" ht="41.25" customHeight="1" x14ac:dyDescent="0.35">
      <c r="A235" s="746" t="s">
        <v>8898</v>
      </c>
      <c r="B235" s="726" t="s">
        <v>9188</v>
      </c>
      <c r="C235" s="726" t="s">
        <v>673</v>
      </c>
      <c r="D235" s="726" t="s">
        <v>8755</v>
      </c>
      <c r="E235" s="726" t="s">
        <v>9184</v>
      </c>
      <c r="F235" s="726" t="s">
        <v>9082</v>
      </c>
      <c r="G235" s="783">
        <v>2</v>
      </c>
      <c r="H235" s="765">
        <v>43831</v>
      </c>
    </row>
    <row r="236" spans="1:8" ht="24" x14ac:dyDescent="0.35">
      <c r="A236" s="746" t="s">
        <v>8898</v>
      </c>
      <c r="B236" s="726" t="s">
        <v>9163</v>
      </c>
      <c r="C236" s="726" t="s">
        <v>9189</v>
      </c>
      <c r="D236" s="726" t="s">
        <v>8856</v>
      </c>
      <c r="E236" s="726" t="s">
        <v>9190</v>
      </c>
      <c r="F236" s="726" t="s">
        <v>8768</v>
      </c>
      <c r="G236" s="783">
        <v>2.1</v>
      </c>
      <c r="H236" s="766">
        <v>43837</v>
      </c>
    </row>
    <row r="237" spans="1:8" ht="36" x14ac:dyDescent="0.35">
      <c r="A237" s="746" t="s">
        <v>8898</v>
      </c>
      <c r="B237" s="726" t="s">
        <v>9191</v>
      </c>
      <c r="C237" s="726" t="s">
        <v>9192</v>
      </c>
      <c r="D237" s="726" t="s">
        <v>8755</v>
      </c>
      <c r="E237" s="726" t="s">
        <v>8949</v>
      </c>
      <c r="F237" s="726" t="s">
        <v>8831</v>
      </c>
      <c r="G237" s="783">
        <v>2.1</v>
      </c>
      <c r="H237" s="766">
        <v>43837</v>
      </c>
    </row>
    <row r="238" spans="1:8" ht="24" x14ac:dyDescent="0.35">
      <c r="A238" s="746" t="s">
        <v>8898</v>
      </c>
      <c r="B238" s="726" t="s">
        <v>9193</v>
      </c>
      <c r="C238" s="726" t="s">
        <v>9194</v>
      </c>
      <c r="D238" s="726" t="s">
        <v>8755</v>
      </c>
      <c r="E238" s="726" t="s">
        <v>8949</v>
      </c>
      <c r="F238" s="726" t="s">
        <v>8916</v>
      </c>
      <c r="G238" s="783" t="s">
        <v>8670</v>
      </c>
      <c r="H238" s="766">
        <v>43837</v>
      </c>
    </row>
    <row r="239" spans="1:8" ht="24" x14ac:dyDescent="0.35">
      <c r="A239" s="746" t="s">
        <v>8898</v>
      </c>
      <c r="B239" s="726" t="s">
        <v>9195</v>
      </c>
      <c r="C239" s="726" t="s">
        <v>9196</v>
      </c>
      <c r="D239" s="726" t="s">
        <v>8755</v>
      </c>
      <c r="E239" s="726" t="s">
        <v>8949</v>
      </c>
      <c r="F239" s="726" t="s">
        <v>8853</v>
      </c>
      <c r="G239" s="783">
        <v>2.1</v>
      </c>
      <c r="H239" s="766">
        <v>43837</v>
      </c>
    </row>
    <row r="240" spans="1:8" ht="19.5" customHeight="1" x14ac:dyDescent="0.35">
      <c r="A240" s="746" t="s">
        <v>8898</v>
      </c>
      <c r="B240" s="726" t="s">
        <v>9197</v>
      </c>
      <c r="C240" s="726" t="s">
        <v>611</v>
      </c>
      <c r="D240" s="726" t="s">
        <v>9137</v>
      </c>
      <c r="E240" s="726" t="s">
        <v>9198</v>
      </c>
      <c r="F240" s="726" t="s">
        <v>8916</v>
      </c>
      <c r="G240" s="783">
        <v>2</v>
      </c>
      <c r="H240" s="766">
        <v>43837</v>
      </c>
    </row>
    <row r="241" spans="1:8" ht="24" x14ac:dyDescent="0.35">
      <c r="A241" s="746" t="s">
        <v>8898</v>
      </c>
      <c r="B241" s="726" t="s">
        <v>9199</v>
      </c>
      <c r="C241" s="726" t="s">
        <v>9200</v>
      </c>
      <c r="D241" s="726" t="s">
        <v>9137</v>
      </c>
      <c r="E241" s="726" t="s">
        <v>9201</v>
      </c>
      <c r="F241" s="726" t="s">
        <v>9202</v>
      </c>
      <c r="G241" s="783">
        <v>2</v>
      </c>
      <c r="H241" s="765">
        <v>43831</v>
      </c>
    </row>
    <row r="242" spans="1:8" ht="36" x14ac:dyDescent="0.35">
      <c r="A242" s="746" t="s">
        <v>8898</v>
      </c>
      <c r="B242" s="726" t="s">
        <v>9203</v>
      </c>
      <c r="C242" s="726" t="s">
        <v>1078</v>
      </c>
      <c r="D242" s="726" t="s">
        <v>9137</v>
      </c>
      <c r="E242" s="726" t="s">
        <v>9204</v>
      </c>
      <c r="F242" s="726" t="s">
        <v>8797</v>
      </c>
      <c r="G242" s="783">
        <v>2</v>
      </c>
      <c r="H242" s="764" t="s">
        <v>9078</v>
      </c>
    </row>
    <row r="243" spans="1:8" ht="36" x14ac:dyDescent="0.35">
      <c r="A243" s="746" t="s">
        <v>8898</v>
      </c>
      <c r="B243" s="726" t="s">
        <v>9205</v>
      </c>
      <c r="C243" s="726" t="s">
        <v>9206</v>
      </c>
      <c r="D243" s="726" t="s">
        <v>9137</v>
      </c>
      <c r="E243" s="726" t="s">
        <v>9207</v>
      </c>
      <c r="F243" s="726" t="s">
        <v>8797</v>
      </c>
      <c r="G243" s="783">
        <v>2</v>
      </c>
      <c r="H243" s="765">
        <v>43831</v>
      </c>
    </row>
    <row r="244" spans="1:8" ht="36" x14ac:dyDescent="0.35">
      <c r="A244" s="746" t="s">
        <v>8898</v>
      </c>
      <c r="B244" s="726" t="s">
        <v>9208</v>
      </c>
      <c r="C244" s="726" t="s">
        <v>2094</v>
      </c>
      <c r="D244" s="726" t="s">
        <v>8755</v>
      </c>
      <c r="E244" s="726" t="s">
        <v>9209</v>
      </c>
      <c r="F244" s="726" t="s">
        <v>8752</v>
      </c>
      <c r="G244" s="783">
        <v>2.1</v>
      </c>
      <c r="H244" s="766">
        <v>43837</v>
      </c>
    </row>
    <row r="245" spans="1:8" ht="36" x14ac:dyDescent="0.35">
      <c r="A245" s="746" t="s">
        <v>8898</v>
      </c>
      <c r="B245" s="726" t="s">
        <v>9208</v>
      </c>
      <c r="C245" s="726" t="s">
        <v>2094</v>
      </c>
      <c r="D245" s="726" t="s">
        <v>8755</v>
      </c>
      <c r="E245" s="726" t="s">
        <v>9210</v>
      </c>
      <c r="F245" s="726" t="s">
        <v>8752</v>
      </c>
      <c r="G245" s="783">
        <v>2.1</v>
      </c>
      <c r="H245" s="766">
        <v>43837</v>
      </c>
    </row>
    <row r="246" spans="1:8" x14ac:dyDescent="0.35">
      <c r="A246" s="746" t="s">
        <v>8898</v>
      </c>
      <c r="B246" s="726" t="s">
        <v>9211</v>
      </c>
      <c r="C246" s="726" t="s">
        <v>630</v>
      </c>
      <c r="D246" s="726" t="s">
        <v>9137</v>
      </c>
      <c r="E246" s="726" t="s">
        <v>9212</v>
      </c>
      <c r="F246" s="726" t="s">
        <v>8844</v>
      </c>
      <c r="G246" s="783">
        <v>2.1</v>
      </c>
      <c r="H246" s="766">
        <v>43837</v>
      </c>
    </row>
    <row r="247" spans="1:8" ht="24" x14ac:dyDescent="0.35">
      <c r="A247" s="746" t="s">
        <v>8898</v>
      </c>
      <c r="B247" s="726" t="s">
        <v>9213</v>
      </c>
      <c r="C247" s="726" t="s">
        <v>1895</v>
      </c>
      <c r="D247" s="726" t="s">
        <v>8826</v>
      </c>
      <c r="E247" s="726" t="s">
        <v>9214</v>
      </c>
      <c r="F247" s="726" t="s">
        <v>8768</v>
      </c>
      <c r="G247" s="783">
        <v>2.1</v>
      </c>
      <c r="H247" s="766">
        <v>43837</v>
      </c>
    </row>
    <row r="248" spans="1:8" ht="36" x14ac:dyDescent="0.35">
      <c r="A248" s="746" t="s">
        <v>8898</v>
      </c>
      <c r="B248" s="726" t="s">
        <v>9215</v>
      </c>
      <c r="C248" s="726" t="s">
        <v>151</v>
      </c>
      <c r="D248" s="726" t="s">
        <v>9137</v>
      </c>
      <c r="E248" s="726" t="s">
        <v>9216</v>
      </c>
      <c r="F248" s="726" t="s">
        <v>8831</v>
      </c>
      <c r="G248" s="783">
        <v>2.1</v>
      </c>
      <c r="H248" s="766">
        <v>43837</v>
      </c>
    </row>
    <row r="249" spans="1:8" ht="24" x14ac:dyDescent="0.35">
      <c r="A249" s="746" t="s">
        <v>8898</v>
      </c>
      <c r="B249" s="726" t="s">
        <v>9217</v>
      </c>
      <c r="C249" s="726" t="s">
        <v>9218</v>
      </c>
      <c r="D249" s="726" t="s">
        <v>8755</v>
      </c>
      <c r="E249" s="726" t="s">
        <v>9219</v>
      </c>
      <c r="F249" s="726" t="s">
        <v>8883</v>
      </c>
      <c r="G249" s="783">
        <v>2.1</v>
      </c>
      <c r="H249" s="766">
        <v>43837</v>
      </c>
    </row>
    <row r="250" spans="1:8" ht="24" x14ac:dyDescent="0.35">
      <c r="A250" s="746" t="s">
        <v>8898</v>
      </c>
      <c r="B250" s="726" t="s">
        <v>9100</v>
      </c>
      <c r="C250" s="726" t="s">
        <v>8848</v>
      </c>
      <c r="D250" s="726" t="s">
        <v>8755</v>
      </c>
      <c r="E250" s="726" t="s">
        <v>9220</v>
      </c>
      <c r="F250" s="726" t="s">
        <v>4862</v>
      </c>
      <c r="G250" s="783">
        <v>2</v>
      </c>
      <c r="H250" s="766">
        <v>43837</v>
      </c>
    </row>
    <row r="251" spans="1:8" ht="36" x14ac:dyDescent="0.35">
      <c r="A251" s="746" t="s">
        <v>8898</v>
      </c>
      <c r="B251" s="727" t="s">
        <v>9221</v>
      </c>
      <c r="C251" s="727" t="s">
        <v>1078</v>
      </c>
      <c r="D251" s="727" t="s">
        <v>8755</v>
      </c>
      <c r="E251" s="726" t="s">
        <v>9220</v>
      </c>
      <c r="F251" s="726" t="s">
        <v>8797</v>
      </c>
      <c r="G251" s="783">
        <v>2</v>
      </c>
      <c r="H251" s="764" t="s">
        <v>8670</v>
      </c>
    </row>
    <row r="252" spans="1:8" x14ac:dyDescent="0.35">
      <c r="A252" s="746" t="s">
        <v>8898</v>
      </c>
      <c r="B252" s="726" t="s">
        <v>9222</v>
      </c>
      <c r="C252" s="726" t="s">
        <v>9223</v>
      </c>
      <c r="D252" s="726" t="s">
        <v>8856</v>
      </c>
      <c r="E252" s="726" t="s">
        <v>8882</v>
      </c>
      <c r="F252" s="726" t="s">
        <v>8883</v>
      </c>
      <c r="G252" s="783">
        <v>2.1</v>
      </c>
      <c r="H252" s="766">
        <v>43837</v>
      </c>
    </row>
    <row r="253" spans="1:8" ht="24" x14ac:dyDescent="0.35">
      <c r="A253" s="746" t="s">
        <v>8898</v>
      </c>
      <c r="B253" s="726" t="s">
        <v>8816</v>
      </c>
      <c r="C253" s="726" t="s">
        <v>9224</v>
      </c>
      <c r="D253" s="726" t="s">
        <v>8762</v>
      </c>
      <c r="E253" s="726" t="s">
        <v>9225</v>
      </c>
      <c r="F253" s="726" t="s">
        <v>8831</v>
      </c>
      <c r="G253" s="783">
        <v>2.1</v>
      </c>
      <c r="H253" s="766">
        <v>43837</v>
      </c>
    </row>
    <row r="254" spans="1:8" ht="36" x14ac:dyDescent="0.35">
      <c r="A254" s="746" t="s">
        <v>8898</v>
      </c>
      <c r="B254" s="726" t="s">
        <v>8670</v>
      </c>
      <c r="C254" s="726" t="s">
        <v>9226</v>
      </c>
      <c r="D254" s="726" t="s">
        <v>8767</v>
      </c>
      <c r="E254" s="726" t="s">
        <v>9227</v>
      </c>
      <c r="F254" s="726" t="s">
        <v>8756</v>
      </c>
      <c r="G254" s="783">
        <v>2.1</v>
      </c>
      <c r="H254" s="766">
        <v>43837</v>
      </c>
    </row>
    <row r="255" spans="1:8" ht="36" x14ac:dyDescent="0.35">
      <c r="A255" s="746" t="s">
        <v>8898</v>
      </c>
      <c r="B255" s="726" t="s">
        <v>9228</v>
      </c>
      <c r="C255" s="726" t="s">
        <v>9226</v>
      </c>
      <c r="D255" s="726" t="s">
        <v>8856</v>
      </c>
      <c r="E255" s="726" t="s">
        <v>9227</v>
      </c>
      <c r="F255" s="726" t="s">
        <v>8756</v>
      </c>
      <c r="G255" s="783">
        <v>2.1</v>
      </c>
      <c r="H255" s="766">
        <v>43837</v>
      </c>
    </row>
    <row r="256" spans="1:8" ht="36" x14ac:dyDescent="0.35">
      <c r="A256" s="746" t="s">
        <v>8898</v>
      </c>
      <c r="B256" s="726" t="s">
        <v>9229</v>
      </c>
      <c r="C256" s="726" t="s">
        <v>9230</v>
      </c>
      <c r="D256" s="726" t="s">
        <v>8755</v>
      </c>
      <c r="E256" s="726" t="s">
        <v>9227</v>
      </c>
      <c r="F256" s="726" t="s">
        <v>8756</v>
      </c>
      <c r="G256" s="783">
        <v>2.1</v>
      </c>
      <c r="H256" s="766">
        <v>43837</v>
      </c>
    </row>
    <row r="257" spans="1:8" ht="36" x14ac:dyDescent="0.35">
      <c r="A257" s="746" t="s">
        <v>8898</v>
      </c>
      <c r="B257" s="726" t="s">
        <v>9231</v>
      </c>
      <c r="C257" s="726" t="s">
        <v>9230</v>
      </c>
      <c r="D257" s="726" t="s">
        <v>8762</v>
      </c>
      <c r="E257" s="726" t="s">
        <v>9227</v>
      </c>
      <c r="F257" s="726" t="s">
        <v>8756</v>
      </c>
      <c r="G257" s="783">
        <v>2.1</v>
      </c>
      <c r="H257" s="766">
        <v>43837</v>
      </c>
    </row>
    <row r="258" spans="1:8" ht="36" x14ac:dyDescent="0.35">
      <c r="A258" s="746" t="s">
        <v>8898</v>
      </c>
      <c r="B258" s="726" t="s">
        <v>8670</v>
      </c>
      <c r="C258" s="726" t="s">
        <v>9232</v>
      </c>
      <c r="D258" s="726" t="s">
        <v>8767</v>
      </c>
      <c r="E258" s="726" t="s">
        <v>9227</v>
      </c>
      <c r="F258" s="726" t="s">
        <v>8756</v>
      </c>
      <c r="G258" s="783">
        <v>2.1</v>
      </c>
      <c r="H258" s="766">
        <v>43837</v>
      </c>
    </row>
    <row r="259" spans="1:8" ht="36" x14ac:dyDescent="0.35">
      <c r="A259" s="746" t="s">
        <v>8898</v>
      </c>
      <c r="B259" s="726" t="s">
        <v>9233</v>
      </c>
      <c r="C259" s="726" t="s">
        <v>9232</v>
      </c>
      <c r="D259" s="726" t="s">
        <v>8856</v>
      </c>
      <c r="E259" s="726" t="s">
        <v>9227</v>
      </c>
      <c r="F259" s="726" t="s">
        <v>8756</v>
      </c>
      <c r="G259" s="783">
        <v>2.1</v>
      </c>
      <c r="H259" s="766">
        <v>43837</v>
      </c>
    </row>
    <row r="260" spans="1:8" ht="36" x14ac:dyDescent="0.35">
      <c r="A260" s="746" t="s">
        <v>8898</v>
      </c>
      <c r="B260" s="726" t="s">
        <v>9233</v>
      </c>
      <c r="C260" s="726" t="s">
        <v>9234</v>
      </c>
      <c r="D260" s="726" t="s">
        <v>8755</v>
      </c>
      <c r="E260" s="726" t="s">
        <v>9227</v>
      </c>
      <c r="F260" s="726" t="s">
        <v>8756</v>
      </c>
      <c r="G260" s="783">
        <v>2.1</v>
      </c>
      <c r="H260" s="766">
        <v>43837</v>
      </c>
    </row>
    <row r="261" spans="1:8" ht="24" x14ac:dyDescent="0.35">
      <c r="A261" s="746" t="s">
        <v>8898</v>
      </c>
      <c r="B261" s="726" t="s">
        <v>9235</v>
      </c>
      <c r="C261" s="726" t="s">
        <v>2246</v>
      </c>
      <c r="D261" s="726" t="s">
        <v>8755</v>
      </c>
      <c r="E261" s="726" t="s">
        <v>9227</v>
      </c>
      <c r="F261" s="726" t="s">
        <v>8756</v>
      </c>
      <c r="G261" s="783">
        <v>2.1</v>
      </c>
      <c r="H261" s="766">
        <v>43837</v>
      </c>
    </row>
    <row r="262" spans="1:8" ht="120" x14ac:dyDescent="0.35">
      <c r="A262" s="746" t="s">
        <v>8898</v>
      </c>
      <c r="B262" s="726" t="s">
        <v>9236</v>
      </c>
      <c r="C262" s="726" t="s">
        <v>8799</v>
      </c>
      <c r="D262" s="726" t="s">
        <v>8755</v>
      </c>
      <c r="E262" s="726" t="s">
        <v>9237</v>
      </c>
      <c r="F262" s="726" t="s">
        <v>8756</v>
      </c>
      <c r="G262" s="783">
        <v>2.1</v>
      </c>
      <c r="H262" s="766">
        <v>43837</v>
      </c>
    </row>
    <row r="263" spans="1:8" ht="36" x14ac:dyDescent="0.35">
      <c r="A263" s="747" t="s">
        <v>9238</v>
      </c>
      <c r="B263" s="726" t="s">
        <v>9239</v>
      </c>
      <c r="C263" s="726" t="s">
        <v>3328</v>
      </c>
      <c r="D263" s="726" t="s">
        <v>8762</v>
      </c>
      <c r="E263" s="726" t="s">
        <v>9240</v>
      </c>
      <c r="F263" s="726" t="s">
        <v>8831</v>
      </c>
      <c r="G263" s="783">
        <v>2.1</v>
      </c>
      <c r="H263" s="764" t="s">
        <v>9078</v>
      </c>
    </row>
    <row r="264" spans="1:8" ht="52.5" customHeight="1" x14ac:dyDescent="0.35">
      <c r="A264" s="747" t="s">
        <v>9238</v>
      </c>
      <c r="B264" s="726" t="s">
        <v>9241</v>
      </c>
      <c r="C264" s="726" t="s">
        <v>4559</v>
      </c>
      <c r="D264" s="726" t="s">
        <v>8755</v>
      </c>
      <c r="E264" s="726" t="s">
        <v>9242</v>
      </c>
      <c r="F264" s="726" t="s">
        <v>9243</v>
      </c>
      <c r="G264" s="785" t="s">
        <v>8670</v>
      </c>
      <c r="H264" s="764" t="s">
        <v>9078</v>
      </c>
    </row>
    <row r="265" spans="1:8" ht="24" x14ac:dyDescent="0.35">
      <c r="A265" s="747" t="s">
        <v>9238</v>
      </c>
      <c r="B265" s="726" t="s">
        <v>9244</v>
      </c>
      <c r="C265" s="726" t="s">
        <v>1061</v>
      </c>
      <c r="D265" s="726" t="s">
        <v>8755</v>
      </c>
      <c r="E265" s="726" t="s">
        <v>9245</v>
      </c>
      <c r="F265" s="726" t="s">
        <v>8797</v>
      </c>
      <c r="G265" s="783">
        <v>2</v>
      </c>
      <c r="H265" s="764" t="s">
        <v>9078</v>
      </c>
    </row>
    <row r="266" spans="1:8" ht="24" x14ac:dyDescent="0.35">
      <c r="A266" s="747" t="s">
        <v>9238</v>
      </c>
      <c r="B266" s="726" t="s">
        <v>9246</v>
      </c>
      <c r="C266" s="726" t="s">
        <v>176</v>
      </c>
      <c r="D266" s="726" t="s">
        <v>8755</v>
      </c>
      <c r="E266" s="726" t="s">
        <v>9247</v>
      </c>
      <c r="F266" s="726" t="s">
        <v>8831</v>
      </c>
      <c r="G266" s="783">
        <v>2.1</v>
      </c>
      <c r="H266" s="765">
        <v>43831</v>
      </c>
    </row>
    <row r="267" spans="1:8" ht="24" x14ac:dyDescent="0.35">
      <c r="A267" s="747" t="s">
        <v>9238</v>
      </c>
      <c r="B267" s="726" t="s">
        <v>9248</v>
      </c>
      <c r="C267" s="726" t="s">
        <v>8670</v>
      </c>
      <c r="D267" s="726" t="s">
        <v>8771</v>
      </c>
      <c r="E267" s="726" t="s">
        <v>9171</v>
      </c>
      <c r="F267" s="726" t="s">
        <v>8670</v>
      </c>
      <c r="G267" s="783" t="s">
        <v>8670</v>
      </c>
      <c r="H267" s="764" t="s">
        <v>9078</v>
      </c>
    </row>
    <row r="268" spans="1:8" ht="24" x14ac:dyDescent="0.35">
      <c r="A268" s="747" t="s">
        <v>9238</v>
      </c>
      <c r="B268" s="726" t="s">
        <v>9249</v>
      </c>
      <c r="C268" s="726" t="s">
        <v>8670</v>
      </c>
      <c r="D268" s="726" t="s">
        <v>8760</v>
      </c>
      <c r="E268" s="726" t="s">
        <v>9250</v>
      </c>
      <c r="F268" s="726" t="s">
        <v>8756</v>
      </c>
      <c r="G268" s="783">
        <v>2.1</v>
      </c>
      <c r="H268" s="764" t="s">
        <v>9238</v>
      </c>
    </row>
    <row r="269" spans="1:8" ht="36" x14ac:dyDescent="0.35">
      <c r="A269" s="747" t="s">
        <v>9238</v>
      </c>
      <c r="B269" s="731" t="s">
        <v>8670</v>
      </c>
      <c r="C269" s="726" t="s">
        <v>833</v>
      </c>
      <c r="D269" s="726" t="s">
        <v>8984</v>
      </c>
      <c r="E269" s="726" t="s">
        <v>9251</v>
      </c>
      <c r="F269" s="726" t="s">
        <v>8853</v>
      </c>
      <c r="G269" s="783">
        <v>2.1</v>
      </c>
      <c r="H269" s="764" t="s">
        <v>9238</v>
      </c>
    </row>
    <row r="270" spans="1:8" ht="54" customHeight="1" x14ac:dyDescent="0.35">
      <c r="A270" s="747" t="s">
        <v>9238</v>
      </c>
      <c r="B270" s="726" t="s">
        <v>4660</v>
      </c>
      <c r="C270" s="726" t="s">
        <v>8999</v>
      </c>
      <c r="D270" s="726" t="s">
        <v>9000</v>
      </c>
      <c r="E270" s="726" t="s">
        <v>9252</v>
      </c>
      <c r="F270" s="726" t="s">
        <v>9002</v>
      </c>
      <c r="G270" s="783" t="s">
        <v>8670</v>
      </c>
      <c r="H270" s="764" t="s">
        <v>9238</v>
      </c>
    </row>
    <row r="271" spans="1:8" ht="24" x14ac:dyDescent="0.35">
      <c r="A271" s="747" t="s">
        <v>9238</v>
      </c>
      <c r="B271" s="726" t="s">
        <v>9253</v>
      </c>
      <c r="C271" s="726" t="s">
        <v>9254</v>
      </c>
      <c r="D271" s="726" t="s">
        <v>8760</v>
      </c>
      <c r="E271" s="726" t="s">
        <v>9255</v>
      </c>
      <c r="F271" s="726" t="s">
        <v>9254</v>
      </c>
      <c r="G271" s="783" t="s">
        <v>8670</v>
      </c>
      <c r="H271" s="764" t="s">
        <v>9238</v>
      </c>
    </row>
    <row r="272" spans="1:8" ht="24" x14ac:dyDescent="0.35">
      <c r="A272" s="747" t="s">
        <v>9238</v>
      </c>
      <c r="B272" s="726" t="s">
        <v>8911</v>
      </c>
      <c r="C272" s="726" t="s">
        <v>9256</v>
      </c>
      <c r="D272" s="726" t="s">
        <v>8755</v>
      </c>
      <c r="E272" s="726" t="s">
        <v>9257</v>
      </c>
      <c r="F272" s="726" t="s">
        <v>8853</v>
      </c>
      <c r="G272" s="783">
        <v>2.1</v>
      </c>
      <c r="H272" s="766">
        <v>43837</v>
      </c>
    </row>
    <row r="273" spans="1:8" ht="71.25" customHeight="1" x14ac:dyDescent="0.35">
      <c r="A273" s="747" t="s">
        <v>9238</v>
      </c>
      <c r="B273" s="726" t="s">
        <v>9258</v>
      </c>
      <c r="C273" s="726" t="s">
        <v>9259</v>
      </c>
      <c r="D273" s="726" t="s">
        <v>8755</v>
      </c>
      <c r="E273" s="726" t="s">
        <v>9260</v>
      </c>
      <c r="F273" s="726" t="s">
        <v>8756</v>
      </c>
      <c r="G273" s="783">
        <v>2.1</v>
      </c>
      <c r="H273" s="766">
        <v>43837</v>
      </c>
    </row>
    <row r="274" spans="1:8" ht="36" x14ac:dyDescent="0.35">
      <c r="A274" s="747" t="s">
        <v>9238</v>
      </c>
      <c r="B274" s="726" t="s">
        <v>9261</v>
      </c>
      <c r="C274" s="726" t="s">
        <v>1748</v>
      </c>
      <c r="D274" s="726" t="s">
        <v>8856</v>
      </c>
      <c r="E274" s="726" t="s">
        <v>9262</v>
      </c>
      <c r="F274" s="726" t="s">
        <v>8768</v>
      </c>
      <c r="G274" s="783">
        <v>2.1</v>
      </c>
      <c r="H274" s="766">
        <v>43837</v>
      </c>
    </row>
    <row r="275" spans="1:8" ht="24" x14ac:dyDescent="0.35">
      <c r="A275" s="747" t="s">
        <v>9238</v>
      </c>
      <c r="B275" s="726" t="s">
        <v>9087</v>
      </c>
      <c r="C275" s="726" t="s">
        <v>3037</v>
      </c>
      <c r="D275" s="726" t="s">
        <v>8856</v>
      </c>
      <c r="E275" s="726" t="s">
        <v>9263</v>
      </c>
      <c r="F275" s="726" t="s">
        <v>8756</v>
      </c>
      <c r="G275" s="783">
        <v>2.1</v>
      </c>
      <c r="H275" s="766">
        <v>43837</v>
      </c>
    </row>
    <row r="276" spans="1:8" ht="24" x14ac:dyDescent="0.35">
      <c r="A276" s="747" t="s">
        <v>9238</v>
      </c>
      <c r="B276" s="726" t="s">
        <v>9087</v>
      </c>
      <c r="C276" s="726" t="s">
        <v>1085</v>
      </c>
      <c r="D276" s="726" t="s">
        <v>8856</v>
      </c>
      <c r="E276" s="726" t="s">
        <v>9263</v>
      </c>
      <c r="F276" s="726" t="s">
        <v>8831</v>
      </c>
      <c r="G276" s="783">
        <v>2.1</v>
      </c>
      <c r="H276" s="766">
        <v>43837</v>
      </c>
    </row>
    <row r="277" spans="1:8" ht="36" x14ac:dyDescent="0.35">
      <c r="A277" s="747" t="s">
        <v>9238</v>
      </c>
      <c r="B277" s="726" t="s">
        <v>8670</v>
      </c>
      <c r="C277" s="726" t="s">
        <v>8585</v>
      </c>
      <c r="D277" s="726" t="s">
        <v>8670</v>
      </c>
      <c r="E277" s="726" t="s">
        <v>9264</v>
      </c>
      <c r="F277" s="726" t="s">
        <v>8670</v>
      </c>
      <c r="G277" s="783" t="s">
        <v>8670</v>
      </c>
      <c r="H277" s="766">
        <v>43837</v>
      </c>
    </row>
    <row r="278" spans="1:8" ht="24" x14ac:dyDescent="0.35">
      <c r="A278" s="747" t="s">
        <v>9238</v>
      </c>
      <c r="B278" s="726" t="s">
        <v>9053</v>
      </c>
      <c r="C278" s="726" t="s">
        <v>3025</v>
      </c>
      <c r="D278" s="726" t="s">
        <v>8755</v>
      </c>
      <c r="E278" s="726" t="s">
        <v>9265</v>
      </c>
      <c r="F278" s="726" t="s">
        <v>8883</v>
      </c>
      <c r="G278" s="783">
        <v>2.1</v>
      </c>
      <c r="H278" s="766">
        <v>43837</v>
      </c>
    </row>
    <row r="279" spans="1:8" ht="24" x14ac:dyDescent="0.35">
      <c r="A279" s="747" t="s">
        <v>9238</v>
      </c>
      <c r="B279" s="726" t="s">
        <v>8670</v>
      </c>
      <c r="C279" s="726" t="s">
        <v>9266</v>
      </c>
      <c r="D279" s="726" t="s">
        <v>9000</v>
      </c>
      <c r="E279" s="726" t="s">
        <v>9267</v>
      </c>
      <c r="F279" s="726" t="s">
        <v>9002</v>
      </c>
      <c r="G279" s="783" t="s">
        <v>8670</v>
      </c>
      <c r="H279" s="765">
        <v>43831</v>
      </c>
    </row>
    <row r="280" spans="1:8" ht="108" x14ac:dyDescent="0.35">
      <c r="A280" s="748" t="s">
        <v>9268</v>
      </c>
      <c r="B280" s="726" t="s">
        <v>8670</v>
      </c>
      <c r="C280" s="726" t="s">
        <v>1897</v>
      </c>
      <c r="D280" s="726" t="s">
        <v>8767</v>
      </c>
      <c r="E280" s="726" t="s">
        <v>9269</v>
      </c>
      <c r="F280" s="726" t="s">
        <v>8752</v>
      </c>
      <c r="G280" s="783">
        <v>2.1</v>
      </c>
      <c r="H280" s="765">
        <v>43831</v>
      </c>
    </row>
    <row r="281" spans="1:8" ht="72" x14ac:dyDescent="0.35">
      <c r="A281" s="748" t="s">
        <v>9268</v>
      </c>
      <c r="B281" s="726" t="s">
        <v>8670</v>
      </c>
      <c r="C281" s="726" t="s">
        <v>1897</v>
      </c>
      <c r="D281" s="726" t="s">
        <v>8767</v>
      </c>
      <c r="E281" s="726" t="s">
        <v>9270</v>
      </c>
      <c r="F281" s="726" t="s">
        <v>9271</v>
      </c>
      <c r="G281" s="783">
        <v>2.1</v>
      </c>
      <c r="H281" s="765">
        <v>43831</v>
      </c>
    </row>
    <row r="282" spans="1:8" ht="60" x14ac:dyDescent="0.35">
      <c r="A282" s="748" t="s">
        <v>9268</v>
      </c>
      <c r="B282" s="726" t="s">
        <v>8670</v>
      </c>
      <c r="C282" s="726" t="s">
        <v>1897</v>
      </c>
      <c r="D282" s="726" t="s">
        <v>8767</v>
      </c>
      <c r="E282" s="726" t="s">
        <v>9272</v>
      </c>
      <c r="F282" s="726" t="s">
        <v>8883</v>
      </c>
      <c r="G282" s="783">
        <v>2.1</v>
      </c>
      <c r="H282" s="765">
        <v>43831</v>
      </c>
    </row>
    <row r="283" spans="1:8" ht="60" x14ac:dyDescent="0.35">
      <c r="A283" s="748" t="s">
        <v>9268</v>
      </c>
      <c r="B283" s="726" t="s">
        <v>8670</v>
      </c>
      <c r="C283" s="726" t="s">
        <v>1897</v>
      </c>
      <c r="D283" s="726" t="s">
        <v>8767</v>
      </c>
      <c r="E283" s="726" t="s">
        <v>9273</v>
      </c>
      <c r="F283" s="726" t="s">
        <v>8768</v>
      </c>
      <c r="G283" s="783">
        <v>2.1</v>
      </c>
      <c r="H283" s="765">
        <v>43831</v>
      </c>
    </row>
    <row r="284" spans="1:8" ht="64.5" customHeight="1" x14ac:dyDescent="0.35">
      <c r="A284" s="748" t="s">
        <v>9268</v>
      </c>
      <c r="B284" s="726" t="s">
        <v>8670</v>
      </c>
      <c r="C284" s="726" t="s">
        <v>8799</v>
      </c>
      <c r="D284" s="726" t="s">
        <v>8856</v>
      </c>
      <c r="E284" s="726" t="s">
        <v>9274</v>
      </c>
      <c r="F284" s="726" t="s">
        <v>9275</v>
      </c>
      <c r="G284" s="783">
        <v>2.1</v>
      </c>
      <c r="H284" s="767">
        <v>43832</v>
      </c>
    </row>
    <row r="285" spans="1:8" ht="79.5" customHeight="1" x14ac:dyDescent="0.35">
      <c r="A285" s="748" t="s">
        <v>9268</v>
      </c>
      <c r="B285" s="726" t="s">
        <v>9276</v>
      </c>
      <c r="C285" s="726" t="s">
        <v>8799</v>
      </c>
      <c r="D285" s="726" t="s">
        <v>8856</v>
      </c>
      <c r="E285" s="726" t="s">
        <v>9277</v>
      </c>
      <c r="F285" s="726" t="s">
        <v>8916</v>
      </c>
      <c r="G285" s="783">
        <v>2</v>
      </c>
      <c r="H285" s="767">
        <v>43832</v>
      </c>
    </row>
    <row r="286" spans="1:8" ht="48" x14ac:dyDescent="0.35">
      <c r="A286" s="748" t="s">
        <v>9268</v>
      </c>
      <c r="B286" s="726" t="s">
        <v>4660</v>
      </c>
      <c r="C286" s="726" t="s">
        <v>9278</v>
      </c>
      <c r="D286" s="726" t="s">
        <v>9000</v>
      </c>
      <c r="E286" s="726" t="s">
        <v>9279</v>
      </c>
      <c r="F286" s="726" t="s">
        <v>9002</v>
      </c>
      <c r="G286" s="783" t="s">
        <v>8670</v>
      </c>
      <c r="H286" s="767">
        <v>43832</v>
      </c>
    </row>
    <row r="287" spans="1:8" ht="51.75" customHeight="1" x14ac:dyDescent="0.35">
      <c r="A287" s="748" t="s">
        <v>9268</v>
      </c>
      <c r="B287" s="726" t="s">
        <v>4660</v>
      </c>
      <c r="C287" s="726" t="s">
        <v>9280</v>
      </c>
      <c r="D287" s="726" t="s">
        <v>9000</v>
      </c>
      <c r="E287" s="726" t="s">
        <v>9281</v>
      </c>
      <c r="F287" s="726" t="s">
        <v>9002</v>
      </c>
      <c r="G287" s="783" t="s">
        <v>8670</v>
      </c>
      <c r="H287" s="767">
        <v>43832</v>
      </c>
    </row>
    <row r="288" spans="1:8" ht="41.25" customHeight="1" x14ac:dyDescent="0.35">
      <c r="A288" s="748" t="s">
        <v>9268</v>
      </c>
      <c r="B288" s="726" t="s">
        <v>8670</v>
      </c>
      <c r="C288" s="726" t="s">
        <v>8799</v>
      </c>
      <c r="D288" s="726" t="s">
        <v>8856</v>
      </c>
      <c r="E288" s="726" t="s">
        <v>9282</v>
      </c>
      <c r="F288" s="726" t="s">
        <v>9283</v>
      </c>
      <c r="G288" s="783">
        <v>2.1</v>
      </c>
      <c r="H288" s="765">
        <v>43831</v>
      </c>
    </row>
    <row r="289" spans="1:8" ht="52.5" customHeight="1" x14ac:dyDescent="0.35">
      <c r="A289" s="748" t="s">
        <v>9268</v>
      </c>
      <c r="B289" s="726" t="s">
        <v>4660</v>
      </c>
      <c r="C289" s="726" t="s">
        <v>9278</v>
      </c>
      <c r="D289" s="726" t="s">
        <v>9000</v>
      </c>
      <c r="E289" s="726" t="s">
        <v>9284</v>
      </c>
      <c r="F289" s="726" t="s">
        <v>9283</v>
      </c>
      <c r="G289" s="783">
        <v>2.1</v>
      </c>
      <c r="H289" s="765">
        <v>43831</v>
      </c>
    </row>
    <row r="290" spans="1:8" ht="24" x14ac:dyDescent="0.35">
      <c r="A290" s="748" t="s">
        <v>9268</v>
      </c>
      <c r="B290" s="726" t="s">
        <v>8974</v>
      </c>
      <c r="C290" s="726" t="s">
        <v>9254</v>
      </c>
      <c r="D290" s="726" t="s">
        <v>8755</v>
      </c>
      <c r="E290" s="726" t="s">
        <v>9285</v>
      </c>
      <c r="F290" s="726" t="s">
        <v>9254</v>
      </c>
      <c r="G290" s="783" t="s">
        <v>8670</v>
      </c>
      <c r="H290" s="765">
        <v>43831</v>
      </c>
    </row>
    <row r="291" spans="1:8" ht="36" x14ac:dyDescent="0.35">
      <c r="A291" s="748" t="s">
        <v>9268</v>
      </c>
      <c r="B291" s="726" t="s">
        <v>9286</v>
      </c>
      <c r="C291" s="726" t="s">
        <v>1261</v>
      </c>
      <c r="D291" s="726" t="s">
        <v>8755</v>
      </c>
      <c r="E291" s="726" t="s">
        <v>9287</v>
      </c>
      <c r="F291" s="726" t="s">
        <v>8831</v>
      </c>
      <c r="G291" s="783">
        <v>2.1</v>
      </c>
      <c r="H291" s="765">
        <v>43831</v>
      </c>
    </row>
    <row r="292" spans="1:8" ht="24" x14ac:dyDescent="0.35">
      <c r="A292" s="748" t="s">
        <v>9268</v>
      </c>
      <c r="B292" s="726" t="s">
        <v>9288</v>
      </c>
      <c r="C292" s="726" t="s">
        <v>1085</v>
      </c>
      <c r="D292" s="726" t="s">
        <v>8856</v>
      </c>
      <c r="E292" s="726" t="s">
        <v>9289</v>
      </c>
      <c r="F292" s="726" t="s">
        <v>8831</v>
      </c>
      <c r="G292" s="783">
        <v>2.1</v>
      </c>
      <c r="H292" s="766">
        <v>43837</v>
      </c>
    </row>
    <row r="293" spans="1:8" ht="36" x14ac:dyDescent="0.35">
      <c r="A293" s="748" t="s">
        <v>9268</v>
      </c>
      <c r="B293" s="726" t="s">
        <v>9290</v>
      </c>
      <c r="C293" s="726" t="s">
        <v>1078</v>
      </c>
      <c r="D293" s="726" t="s">
        <v>8755</v>
      </c>
      <c r="E293" s="726" t="s">
        <v>9291</v>
      </c>
      <c r="F293" s="726" t="s">
        <v>8797</v>
      </c>
      <c r="G293" s="783">
        <v>2</v>
      </c>
      <c r="H293" s="766">
        <v>43837</v>
      </c>
    </row>
    <row r="294" spans="1:8" ht="24" x14ac:dyDescent="0.35">
      <c r="A294" s="748" t="s">
        <v>9268</v>
      </c>
      <c r="B294" s="726" t="s">
        <v>9292</v>
      </c>
      <c r="C294" s="726" t="s">
        <v>1085</v>
      </c>
      <c r="D294" s="726" t="s">
        <v>8755</v>
      </c>
      <c r="E294" s="726" t="s">
        <v>9291</v>
      </c>
      <c r="F294" s="726" t="s">
        <v>8797</v>
      </c>
      <c r="G294" s="783">
        <v>2</v>
      </c>
      <c r="H294" s="766">
        <v>43837</v>
      </c>
    </row>
    <row r="295" spans="1:8" ht="36" x14ac:dyDescent="0.35">
      <c r="A295" s="748" t="s">
        <v>9268</v>
      </c>
      <c r="B295" s="726" t="s">
        <v>9293</v>
      </c>
      <c r="C295" s="726" t="s">
        <v>4585</v>
      </c>
      <c r="D295" s="726" t="s">
        <v>8755</v>
      </c>
      <c r="E295" s="726" t="s">
        <v>9294</v>
      </c>
      <c r="F295" s="726" t="s">
        <v>9295</v>
      </c>
      <c r="G295" s="783">
        <v>2.1</v>
      </c>
      <c r="H295" s="766">
        <v>43837</v>
      </c>
    </row>
    <row r="296" spans="1:8" ht="24" x14ac:dyDescent="0.35">
      <c r="A296" s="745" t="s">
        <v>9296</v>
      </c>
      <c r="B296" s="726" t="s">
        <v>9297</v>
      </c>
      <c r="C296" s="726" t="s">
        <v>4397</v>
      </c>
      <c r="D296" s="726" t="s">
        <v>8856</v>
      </c>
      <c r="E296" s="726" t="s">
        <v>9298</v>
      </c>
      <c r="F296" s="726" t="s">
        <v>9299</v>
      </c>
      <c r="G296" s="783">
        <v>2.1</v>
      </c>
      <c r="H296" s="766">
        <v>43837</v>
      </c>
    </row>
    <row r="297" spans="1:8" ht="24" x14ac:dyDescent="0.35">
      <c r="A297" s="745" t="s">
        <v>9296</v>
      </c>
      <c r="B297" s="726" t="s">
        <v>9300</v>
      </c>
      <c r="C297" s="726" t="s">
        <v>4151</v>
      </c>
      <c r="D297" s="726" t="s">
        <v>8755</v>
      </c>
      <c r="E297" s="726" t="s">
        <v>9301</v>
      </c>
      <c r="F297" s="726" t="s">
        <v>9302</v>
      </c>
      <c r="G297" s="783">
        <v>2.1</v>
      </c>
      <c r="H297" s="766">
        <v>43837</v>
      </c>
    </row>
    <row r="298" spans="1:8" ht="24" x14ac:dyDescent="0.35">
      <c r="A298" s="745" t="s">
        <v>9296</v>
      </c>
      <c r="B298" s="726" t="s">
        <v>9303</v>
      </c>
      <c r="C298" s="726" t="s">
        <v>9304</v>
      </c>
      <c r="D298" s="726" t="s">
        <v>8755</v>
      </c>
      <c r="E298" s="726" t="s">
        <v>9301</v>
      </c>
      <c r="F298" s="726" t="s">
        <v>9305</v>
      </c>
      <c r="G298" s="783">
        <v>2.1</v>
      </c>
      <c r="H298" s="766">
        <v>43837</v>
      </c>
    </row>
    <row r="299" spans="1:8" ht="24" x14ac:dyDescent="0.35">
      <c r="A299" s="745" t="s">
        <v>9296</v>
      </c>
      <c r="B299" s="726" t="s">
        <v>9306</v>
      </c>
      <c r="C299" s="726" t="s">
        <v>673</v>
      </c>
      <c r="D299" s="726" t="s">
        <v>8856</v>
      </c>
      <c r="E299" s="726" t="s">
        <v>9307</v>
      </c>
      <c r="F299" s="726" t="s">
        <v>9082</v>
      </c>
      <c r="G299" s="783">
        <v>2.1</v>
      </c>
      <c r="H299" s="766">
        <v>43837</v>
      </c>
    </row>
    <row r="300" spans="1:8" ht="24" x14ac:dyDescent="0.35">
      <c r="A300" s="745" t="s">
        <v>9296</v>
      </c>
      <c r="B300" s="726" t="s">
        <v>9308</v>
      </c>
      <c r="C300" s="726" t="s">
        <v>1201</v>
      </c>
      <c r="D300" s="726" t="s">
        <v>8755</v>
      </c>
      <c r="E300" s="726" t="s">
        <v>9301</v>
      </c>
      <c r="F300" s="726" t="s">
        <v>9305</v>
      </c>
      <c r="G300" s="783">
        <v>2.1</v>
      </c>
      <c r="H300" s="766">
        <v>43837</v>
      </c>
    </row>
    <row r="301" spans="1:8" x14ac:dyDescent="0.35">
      <c r="A301" s="745" t="s">
        <v>9296</v>
      </c>
      <c r="B301" s="726" t="s">
        <v>9309</v>
      </c>
      <c r="C301" s="726" t="s">
        <v>3540</v>
      </c>
      <c r="D301" s="726" t="s">
        <v>8881</v>
      </c>
      <c r="E301" s="726" t="s">
        <v>9310</v>
      </c>
      <c r="F301" s="726" t="s">
        <v>9305</v>
      </c>
      <c r="G301" s="783">
        <v>2.1</v>
      </c>
      <c r="H301" s="766">
        <v>43837</v>
      </c>
    </row>
    <row r="302" spans="1:8" x14ac:dyDescent="0.35">
      <c r="A302" s="745" t="s">
        <v>9296</v>
      </c>
      <c r="B302" s="726" t="s">
        <v>9311</v>
      </c>
      <c r="C302" s="726" t="s">
        <v>3540</v>
      </c>
      <c r="D302" s="726" t="s">
        <v>8826</v>
      </c>
      <c r="E302" s="726" t="s">
        <v>9312</v>
      </c>
      <c r="F302" s="726" t="s">
        <v>9305</v>
      </c>
      <c r="G302" s="783">
        <v>2.1</v>
      </c>
      <c r="H302" s="766">
        <v>43837</v>
      </c>
    </row>
    <row r="303" spans="1:8" ht="24" x14ac:dyDescent="0.35">
      <c r="A303" s="745" t="s">
        <v>9296</v>
      </c>
      <c r="B303" s="726" t="s">
        <v>9313</v>
      </c>
      <c r="C303" s="726" t="s">
        <v>4353</v>
      </c>
      <c r="D303" s="726" t="s">
        <v>8881</v>
      </c>
      <c r="E303" s="726" t="s">
        <v>9314</v>
      </c>
      <c r="F303" s="726" t="s">
        <v>9305</v>
      </c>
      <c r="G303" s="783">
        <v>2.1</v>
      </c>
      <c r="H303" s="766">
        <v>43837</v>
      </c>
    </row>
    <row r="304" spans="1:8" x14ac:dyDescent="0.35">
      <c r="A304" s="745" t="s">
        <v>9296</v>
      </c>
      <c r="B304" s="726" t="s">
        <v>9315</v>
      </c>
      <c r="C304" s="726" t="s">
        <v>695</v>
      </c>
      <c r="D304" s="726" t="s">
        <v>9137</v>
      </c>
      <c r="E304" s="726" t="s">
        <v>9316</v>
      </c>
      <c r="F304" s="726" t="s">
        <v>9082</v>
      </c>
      <c r="G304" s="783">
        <v>2</v>
      </c>
      <c r="H304" s="766">
        <v>43837</v>
      </c>
    </row>
    <row r="305" spans="1:8" x14ac:dyDescent="0.35">
      <c r="A305" s="745" t="s">
        <v>9296</v>
      </c>
      <c r="B305" s="726" t="s">
        <v>9317</v>
      </c>
      <c r="C305" s="726" t="s">
        <v>695</v>
      </c>
      <c r="D305" s="726" t="s">
        <v>8881</v>
      </c>
      <c r="E305" s="726" t="s">
        <v>9318</v>
      </c>
      <c r="F305" s="726" t="s">
        <v>9319</v>
      </c>
      <c r="G305" s="783">
        <v>2</v>
      </c>
      <c r="H305" s="766">
        <v>43837</v>
      </c>
    </row>
    <row r="306" spans="1:8" x14ac:dyDescent="0.35">
      <c r="A306" s="745" t="s">
        <v>9296</v>
      </c>
      <c r="B306" s="726" t="s">
        <v>9320</v>
      </c>
      <c r="C306" s="726" t="s">
        <v>630</v>
      </c>
      <c r="D306" s="726" t="s">
        <v>9137</v>
      </c>
      <c r="E306" s="726" t="s">
        <v>9321</v>
      </c>
      <c r="F306" s="726" t="s">
        <v>9319</v>
      </c>
      <c r="G306" s="783">
        <v>2</v>
      </c>
      <c r="H306" s="766">
        <v>43837</v>
      </c>
    </row>
    <row r="307" spans="1:8" ht="48" x14ac:dyDescent="0.35">
      <c r="A307" s="745" t="s">
        <v>9296</v>
      </c>
      <c r="B307" s="726" t="s">
        <v>9322</v>
      </c>
      <c r="C307" s="726" t="s">
        <v>9323</v>
      </c>
      <c r="D307" s="726" t="s">
        <v>8755</v>
      </c>
      <c r="E307" s="726" t="s">
        <v>9324</v>
      </c>
      <c r="F307" s="726" t="s">
        <v>8768</v>
      </c>
      <c r="G307" s="783">
        <v>2.1</v>
      </c>
      <c r="H307" s="766">
        <v>43837</v>
      </c>
    </row>
    <row r="308" spans="1:8" ht="63" customHeight="1" x14ac:dyDescent="0.35">
      <c r="A308" s="745" t="s">
        <v>9296</v>
      </c>
      <c r="B308" s="726" t="s">
        <v>9325</v>
      </c>
      <c r="C308" s="726" t="s">
        <v>4040</v>
      </c>
      <c r="D308" s="726" t="s">
        <v>8755</v>
      </c>
      <c r="E308" s="726" t="s">
        <v>9326</v>
      </c>
      <c r="F308" s="726" t="s">
        <v>9275</v>
      </c>
      <c r="G308" s="783">
        <v>2.1</v>
      </c>
      <c r="H308" s="766">
        <v>43837</v>
      </c>
    </row>
    <row r="309" spans="1:8" ht="66" customHeight="1" x14ac:dyDescent="0.35">
      <c r="A309" s="745" t="s">
        <v>9296</v>
      </c>
      <c r="B309" s="726" t="s">
        <v>9003</v>
      </c>
      <c r="C309" s="726" t="s">
        <v>8670</v>
      </c>
      <c r="D309" s="726" t="s">
        <v>8755</v>
      </c>
      <c r="E309" s="726" t="s">
        <v>9327</v>
      </c>
      <c r="F309" s="726" t="s">
        <v>8773</v>
      </c>
      <c r="G309" s="783">
        <v>2.1</v>
      </c>
      <c r="H309" s="766">
        <v>43837</v>
      </c>
    </row>
    <row r="310" spans="1:8" ht="24" x14ac:dyDescent="0.35">
      <c r="A310" s="745" t="s">
        <v>9296</v>
      </c>
      <c r="B310" s="726" t="s">
        <v>9328</v>
      </c>
      <c r="C310" s="726" t="s">
        <v>8670</v>
      </c>
      <c r="D310" s="726" t="s">
        <v>8762</v>
      </c>
      <c r="E310" s="726" t="s">
        <v>9329</v>
      </c>
      <c r="F310" s="726" t="s">
        <v>8773</v>
      </c>
      <c r="G310" s="783">
        <v>2.1</v>
      </c>
      <c r="H310" s="766">
        <v>43837</v>
      </c>
    </row>
    <row r="311" spans="1:8" ht="92.25" customHeight="1" x14ac:dyDescent="0.35">
      <c r="A311" s="745" t="s">
        <v>9296</v>
      </c>
      <c r="B311" s="726" t="s">
        <v>9330</v>
      </c>
      <c r="C311" s="726" t="s">
        <v>8670</v>
      </c>
      <c r="D311" s="726" t="s">
        <v>8755</v>
      </c>
      <c r="E311" s="726" t="s">
        <v>9331</v>
      </c>
      <c r="F311" s="726" t="s">
        <v>8773</v>
      </c>
      <c r="G311" s="783">
        <v>2.1</v>
      </c>
      <c r="H311" s="766">
        <v>43837</v>
      </c>
    </row>
    <row r="312" spans="1:8" ht="60" x14ac:dyDescent="0.35">
      <c r="A312" s="745" t="s">
        <v>9296</v>
      </c>
      <c r="B312" s="726" t="s">
        <v>9007</v>
      </c>
      <c r="C312" s="726" t="s">
        <v>8670</v>
      </c>
      <c r="D312" s="726" t="s">
        <v>8755</v>
      </c>
      <c r="E312" s="726" t="s">
        <v>9332</v>
      </c>
      <c r="F312" s="726" t="s">
        <v>8828</v>
      </c>
      <c r="G312" s="783">
        <v>2.1</v>
      </c>
      <c r="H312" s="766">
        <v>43837</v>
      </c>
    </row>
    <row r="313" spans="1:8" ht="24" x14ac:dyDescent="0.35">
      <c r="A313" s="745" t="s">
        <v>9296</v>
      </c>
      <c r="B313" s="726" t="s">
        <v>9328</v>
      </c>
      <c r="C313" s="726" t="s">
        <v>8670</v>
      </c>
      <c r="D313" s="726" t="s">
        <v>8762</v>
      </c>
      <c r="E313" s="726" t="s">
        <v>9333</v>
      </c>
      <c r="F313" s="726" t="s">
        <v>8828</v>
      </c>
      <c r="G313" s="783">
        <v>2.1</v>
      </c>
      <c r="H313" s="766">
        <v>43837</v>
      </c>
    </row>
    <row r="314" spans="1:8" ht="88.5" customHeight="1" x14ac:dyDescent="0.35">
      <c r="A314" s="745" t="s">
        <v>9296</v>
      </c>
      <c r="B314" s="726" t="s">
        <v>9334</v>
      </c>
      <c r="C314" s="726" t="s">
        <v>8670</v>
      </c>
      <c r="D314" s="726" t="s">
        <v>8755</v>
      </c>
      <c r="E314" s="726" t="s">
        <v>9335</v>
      </c>
      <c r="F314" s="726" t="s">
        <v>8828</v>
      </c>
      <c r="G314" s="783">
        <v>2.1</v>
      </c>
      <c r="H314" s="766">
        <v>43837</v>
      </c>
    </row>
    <row r="315" spans="1:8" ht="24" x14ac:dyDescent="0.35">
      <c r="A315" s="745" t="s">
        <v>9296</v>
      </c>
      <c r="B315" s="726" t="s">
        <v>9336</v>
      </c>
      <c r="C315" s="726" t="s">
        <v>328</v>
      </c>
      <c r="D315" s="726" t="s">
        <v>8755</v>
      </c>
      <c r="E315" s="726" t="s">
        <v>9337</v>
      </c>
      <c r="F315" s="726" t="s">
        <v>8797</v>
      </c>
      <c r="G315" s="783">
        <v>2</v>
      </c>
      <c r="H315" s="766">
        <v>43837</v>
      </c>
    </row>
    <row r="316" spans="1:8" ht="24" x14ac:dyDescent="0.35">
      <c r="A316" s="745" t="s">
        <v>9296</v>
      </c>
      <c r="B316" s="726" t="s">
        <v>8929</v>
      </c>
      <c r="C316" s="726" t="s">
        <v>1085</v>
      </c>
      <c r="D316" s="726" t="s">
        <v>8755</v>
      </c>
      <c r="E316" s="726" t="s">
        <v>9338</v>
      </c>
      <c r="F316" s="726" t="s">
        <v>9339</v>
      </c>
      <c r="G316" s="783">
        <v>2.1</v>
      </c>
      <c r="H316" s="766">
        <v>43837</v>
      </c>
    </row>
    <row r="317" spans="1:8" x14ac:dyDescent="0.35">
      <c r="A317" s="745" t="s">
        <v>9296</v>
      </c>
      <c r="B317" s="726" t="s">
        <v>9095</v>
      </c>
      <c r="C317" s="726" t="s">
        <v>1057</v>
      </c>
      <c r="D317" s="726" t="s">
        <v>8755</v>
      </c>
      <c r="E317" s="726" t="s">
        <v>9340</v>
      </c>
      <c r="F317" s="726" t="s">
        <v>8797</v>
      </c>
      <c r="G317" s="783">
        <v>2</v>
      </c>
      <c r="H317" s="766">
        <v>43837</v>
      </c>
    </row>
    <row r="318" spans="1:8" ht="36" x14ac:dyDescent="0.35">
      <c r="A318" s="745" t="s">
        <v>9296</v>
      </c>
      <c r="B318" s="726" t="s">
        <v>9290</v>
      </c>
      <c r="C318" s="726" t="s">
        <v>3328</v>
      </c>
      <c r="D318" s="726" t="s">
        <v>8856</v>
      </c>
      <c r="E318" s="726" t="s">
        <v>9341</v>
      </c>
      <c r="F318" s="726" t="s">
        <v>8831</v>
      </c>
      <c r="G318" s="783">
        <v>2.1</v>
      </c>
      <c r="H318" s="766">
        <v>43837</v>
      </c>
    </row>
    <row r="319" spans="1:8" ht="36" x14ac:dyDescent="0.35">
      <c r="A319" s="745" t="s">
        <v>9342</v>
      </c>
      <c r="B319" s="726" t="s">
        <v>9221</v>
      </c>
      <c r="C319" s="726" t="s">
        <v>1078</v>
      </c>
      <c r="D319" s="726" t="s">
        <v>8755</v>
      </c>
      <c r="E319" s="726" t="s">
        <v>9343</v>
      </c>
      <c r="F319" s="726" t="s">
        <v>8797</v>
      </c>
      <c r="G319" s="783">
        <v>2</v>
      </c>
      <c r="H319" s="766">
        <v>43837</v>
      </c>
    </row>
    <row r="320" spans="1:8" ht="24" x14ac:dyDescent="0.35">
      <c r="A320" s="745" t="s">
        <v>9342</v>
      </c>
      <c r="B320" s="726" t="s">
        <v>8670</v>
      </c>
      <c r="C320" s="726" t="s">
        <v>4217</v>
      </c>
      <c r="D320" s="726" t="s">
        <v>8833</v>
      </c>
      <c r="E320" s="726" t="s">
        <v>9344</v>
      </c>
      <c r="F320" s="726" t="s">
        <v>9302</v>
      </c>
      <c r="G320" s="783">
        <v>2.1</v>
      </c>
      <c r="H320" s="766">
        <v>43837</v>
      </c>
    </row>
    <row r="321" spans="1:8" ht="24" x14ac:dyDescent="0.35">
      <c r="A321" s="745" t="s">
        <v>9342</v>
      </c>
      <c r="B321" s="726" t="s">
        <v>9288</v>
      </c>
      <c r="C321" s="726" t="s">
        <v>1085</v>
      </c>
      <c r="D321" s="726" t="s">
        <v>8755</v>
      </c>
      <c r="E321" s="726" t="s">
        <v>9345</v>
      </c>
      <c r="F321" s="726" t="s">
        <v>8828</v>
      </c>
      <c r="G321" s="783">
        <v>2.1</v>
      </c>
      <c r="H321" s="766">
        <v>43837</v>
      </c>
    </row>
    <row r="322" spans="1:8" ht="36" x14ac:dyDescent="0.35">
      <c r="A322" s="745" t="s">
        <v>9346</v>
      </c>
      <c r="B322" s="726" t="s">
        <v>9053</v>
      </c>
      <c r="C322" s="726" t="s">
        <v>9054</v>
      </c>
      <c r="D322" s="726" t="s">
        <v>8755</v>
      </c>
      <c r="E322" s="726" t="s">
        <v>9347</v>
      </c>
      <c r="F322" s="726" t="s">
        <v>8756</v>
      </c>
      <c r="G322" s="783">
        <v>2.1</v>
      </c>
      <c r="H322" s="766">
        <v>43837</v>
      </c>
    </row>
    <row r="323" spans="1:8" ht="36" x14ac:dyDescent="0.35">
      <c r="A323" s="746" t="s">
        <v>9348</v>
      </c>
      <c r="B323" s="726" t="s">
        <v>9349</v>
      </c>
      <c r="C323" s="726" t="s">
        <v>9350</v>
      </c>
      <c r="D323" s="726" t="s">
        <v>8755</v>
      </c>
      <c r="E323" s="726" t="s">
        <v>9351</v>
      </c>
      <c r="F323" s="726" t="s">
        <v>8831</v>
      </c>
      <c r="G323" s="783">
        <v>2.1</v>
      </c>
      <c r="H323" s="766">
        <v>43837</v>
      </c>
    </row>
    <row r="324" spans="1:8" ht="24" x14ac:dyDescent="0.35">
      <c r="A324" s="746" t="s">
        <v>9348</v>
      </c>
      <c r="B324" s="726" t="s">
        <v>8921</v>
      </c>
      <c r="C324" s="726" t="s">
        <v>9352</v>
      </c>
      <c r="D324" s="726" t="s">
        <v>8762</v>
      </c>
      <c r="E324" s="726" t="s">
        <v>9353</v>
      </c>
      <c r="F324" s="726" t="s">
        <v>8768</v>
      </c>
      <c r="G324" s="783">
        <v>2.1</v>
      </c>
      <c r="H324" s="766">
        <v>43837</v>
      </c>
    </row>
    <row r="325" spans="1:8" ht="24" x14ac:dyDescent="0.35">
      <c r="A325" s="746" t="s">
        <v>9348</v>
      </c>
      <c r="B325" s="726" t="s">
        <v>9354</v>
      </c>
      <c r="C325" s="726" t="s">
        <v>1489</v>
      </c>
      <c r="D325" s="726" t="s">
        <v>8755</v>
      </c>
      <c r="E325" s="726" t="s">
        <v>9301</v>
      </c>
      <c r="F325" s="726" t="s">
        <v>9355</v>
      </c>
      <c r="G325" s="783">
        <v>2.1</v>
      </c>
      <c r="H325" s="766">
        <v>43837</v>
      </c>
    </row>
    <row r="326" spans="1:8" ht="36" x14ac:dyDescent="0.35">
      <c r="A326" s="746" t="s">
        <v>9348</v>
      </c>
      <c r="B326" s="726" t="s">
        <v>9356</v>
      </c>
      <c r="C326" s="726" t="s">
        <v>2094</v>
      </c>
      <c r="D326" s="726" t="s">
        <v>8755</v>
      </c>
      <c r="E326" s="726" t="s">
        <v>9301</v>
      </c>
      <c r="F326" s="726" t="s">
        <v>8752</v>
      </c>
      <c r="G326" s="783">
        <v>2.1</v>
      </c>
      <c r="H326" s="766">
        <v>43837</v>
      </c>
    </row>
    <row r="327" spans="1:8" ht="24" x14ac:dyDescent="0.35">
      <c r="A327" s="746" t="s">
        <v>9357</v>
      </c>
      <c r="B327" s="726" t="s">
        <v>9358</v>
      </c>
      <c r="C327" s="726" t="s">
        <v>1489</v>
      </c>
      <c r="D327" s="726" t="s">
        <v>8755</v>
      </c>
      <c r="E327" s="726" t="s">
        <v>9301</v>
      </c>
      <c r="F327" s="726" t="s">
        <v>8773</v>
      </c>
      <c r="G327" s="783">
        <v>2.1</v>
      </c>
      <c r="H327" s="766">
        <v>43837</v>
      </c>
    </row>
    <row r="328" spans="1:8" ht="24" x14ac:dyDescent="0.35">
      <c r="A328" s="746" t="s">
        <v>9357</v>
      </c>
      <c r="B328" s="726" t="s">
        <v>9359</v>
      </c>
      <c r="C328" s="726" t="s">
        <v>1489</v>
      </c>
      <c r="D328" s="726" t="s">
        <v>8755</v>
      </c>
      <c r="E328" s="726" t="s">
        <v>9301</v>
      </c>
      <c r="F328" s="726" t="s">
        <v>8828</v>
      </c>
      <c r="G328" s="783">
        <v>2.1</v>
      </c>
      <c r="H328" s="766">
        <v>43837</v>
      </c>
    </row>
    <row r="329" spans="1:8" ht="36" x14ac:dyDescent="0.35">
      <c r="A329" s="746" t="s">
        <v>9357</v>
      </c>
      <c r="B329" s="726" t="s">
        <v>9360</v>
      </c>
      <c r="C329" s="726" t="s">
        <v>4857</v>
      </c>
      <c r="D329" s="726" t="s">
        <v>8755</v>
      </c>
      <c r="E329" s="726" t="s">
        <v>9361</v>
      </c>
      <c r="F329" s="726" t="s">
        <v>8756</v>
      </c>
      <c r="G329" s="783">
        <v>2.1</v>
      </c>
      <c r="H329" s="766">
        <v>43837</v>
      </c>
    </row>
    <row r="330" spans="1:8" ht="36" x14ac:dyDescent="0.35">
      <c r="A330" s="749">
        <v>44024</v>
      </c>
      <c r="B330" s="726" t="s">
        <v>9362</v>
      </c>
      <c r="C330" s="726" t="s">
        <v>9363</v>
      </c>
      <c r="D330" s="726" t="s">
        <v>8856</v>
      </c>
      <c r="E330" s="726" t="s">
        <v>9364</v>
      </c>
      <c r="F330" s="726" t="s">
        <v>8752</v>
      </c>
      <c r="G330" s="783">
        <v>2.1</v>
      </c>
      <c r="H330" s="768">
        <v>44198</v>
      </c>
    </row>
    <row r="331" spans="1:8" ht="114.75" customHeight="1" x14ac:dyDescent="0.35">
      <c r="A331" s="749">
        <v>44024</v>
      </c>
      <c r="B331" s="726" t="s">
        <v>9365</v>
      </c>
      <c r="C331" s="726" t="s">
        <v>9366</v>
      </c>
      <c r="D331" s="726" t="s">
        <v>8856</v>
      </c>
      <c r="E331" s="726" t="s">
        <v>9364</v>
      </c>
      <c r="F331" s="726" t="s">
        <v>8752</v>
      </c>
      <c r="G331" s="783">
        <v>2.1</v>
      </c>
      <c r="H331" s="768">
        <v>44198</v>
      </c>
    </row>
    <row r="332" spans="1:8" ht="90" customHeight="1" x14ac:dyDescent="0.35">
      <c r="A332" s="749">
        <v>44024</v>
      </c>
      <c r="B332" s="726" t="s">
        <v>9367</v>
      </c>
      <c r="C332" s="726" t="s">
        <v>9368</v>
      </c>
      <c r="D332" s="726" t="s">
        <v>8856</v>
      </c>
      <c r="E332" s="726" t="s">
        <v>9364</v>
      </c>
      <c r="F332" s="726" t="s">
        <v>8752</v>
      </c>
      <c r="G332" s="783">
        <v>2.1</v>
      </c>
      <c r="H332" s="768">
        <v>44198</v>
      </c>
    </row>
    <row r="333" spans="1:8" ht="96.75" customHeight="1" x14ac:dyDescent="0.35">
      <c r="A333" s="749">
        <v>44024</v>
      </c>
      <c r="B333" s="726" t="s">
        <v>9369</v>
      </c>
      <c r="C333" s="726" t="s">
        <v>9366</v>
      </c>
      <c r="D333" s="726" t="s">
        <v>8856</v>
      </c>
      <c r="E333" s="726" t="s">
        <v>9370</v>
      </c>
      <c r="F333" s="726" t="s">
        <v>8773</v>
      </c>
      <c r="G333" s="783">
        <v>2.1</v>
      </c>
      <c r="H333" s="768">
        <v>44198</v>
      </c>
    </row>
    <row r="334" spans="1:8" ht="36" x14ac:dyDescent="0.35">
      <c r="A334" s="749">
        <v>44024</v>
      </c>
      <c r="B334" s="726" t="s">
        <v>9371</v>
      </c>
      <c r="C334" s="726" t="s">
        <v>3328</v>
      </c>
      <c r="D334" s="726" t="s">
        <v>8856</v>
      </c>
      <c r="E334" s="726" t="s">
        <v>9372</v>
      </c>
      <c r="F334" s="726" t="s">
        <v>8773</v>
      </c>
      <c r="G334" s="783">
        <v>2.1</v>
      </c>
      <c r="H334" s="768">
        <v>44198</v>
      </c>
    </row>
    <row r="335" spans="1:8" ht="24" x14ac:dyDescent="0.35">
      <c r="A335" s="749">
        <v>44024</v>
      </c>
      <c r="B335" s="726" t="s">
        <v>9373</v>
      </c>
      <c r="C335" s="732" t="s">
        <v>1085</v>
      </c>
      <c r="D335" s="726" t="s">
        <v>8856</v>
      </c>
      <c r="E335" s="726" t="s">
        <v>9372</v>
      </c>
      <c r="F335" s="726" t="s">
        <v>8773</v>
      </c>
      <c r="G335" s="783">
        <v>2.1</v>
      </c>
      <c r="H335" s="768">
        <v>44198</v>
      </c>
    </row>
    <row r="336" spans="1:8" ht="24" x14ac:dyDescent="0.35">
      <c r="A336" s="749">
        <v>44024</v>
      </c>
      <c r="B336" s="726" t="s">
        <v>4660</v>
      </c>
      <c r="C336" s="725" t="s">
        <v>9374</v>
      </c>
      <c r="D336" s="726" t="s">
        <v>9000</v>
      </c>
      <c r="E336" s="726" t="s">
        <v>9375</v>
      </c>
      <c r="F336" s="726" t="s">
        <v>9002</v>
      </c>
      <c r="G336" s="783" t="s">
        <v>8670</v>
      </c>
      <c r="H336" s="768">
        <v>44198</v>
      </c>
    </row>
    <row r="337" spans="1:8" x14ac:dyDescent="0.35">
      <c r="A337" s="749">
        <v>44024</v>
      </c>
      <c r="B337" s="726" t="s">
        <v>4660</v>
      </c>
      <c r="C337" s="726" t="s">
        <v>9278</v>
      </c>
      <c r="D337" s="726" t="s">
        <v>9000</v>
      </c>
      <c r="E337" s="726" t="s">
        <v>9376</v>
      </c>
      <c r="F337" s="726" t="s">
        <v>9002</v>
      </c>
      <c r="G337" s="783" t="s">
        <v>8670</v>
      </c>
      <c r="H337" s="768">
        <v>44198</v>
      </c>
    </row>
    <row r="338" spans="1:8" ht="38.25" customHeight="1" x14ac:dyDescent="0.35">
      <c r="A338" s="750">
        <v>44024</v>
      </c>
      <c r="B338" s="726" t="s">
        <v>9362</v>
      </c>
      <c r="C338" s="726" t="s">
        <v>9363</v>
      </c>
      <c r="D338" s="726" t="s">
        <v>8826</v>
      </c>
      <c r="E338" s="733" t="s">
        <v>9377</v>
      </c>
      <c r="F338" s="726" t="s">
        <v>8752</v>
      </c>
      <c r="G338" s="783">
        <v>2.1</v>
      </c>
      <c r="H338" s="767">
        <v>44205</v>
      </c>
    </row>
    <row r="339" spans="1:8" ht="103.5" customHeight="1" x14ac:dyDescent="0.35">
      <c r="A339" s="750">
        <v>44024</v>
      </c>
      <c r="B339" s="726" t="s">
        <v>9378</v>
      </c>
      <c r="C339" s="726" t="s">
        <v>9366</v>
      </c>
      <c r="D339" s="726" t="s">
        <v>8826</v>
      </c>
      <c r="E339" s="733" t="s">
        <v>9377</v>
      </c>
      <c r="F339" s="726" t="s">
        <v>8752</v>
      </c>
      <c r="G339" s="783">
        <v>2.1</v>
      </c>
      <c r="H339" s="767">
        <v>44205</v>
      </c>
    </row>
    <row r="340" spans="1:8" ht="57.75" customHeight="1" x14ac:dyDescent="0.35">
      <c r="A340" s="750">
        <v>44024</v>
      </c>
      <c r="B340" s="726" t="s">
        <v>9379</v>
      </c>
      <c r="C340" s="726" t="s">
        <v>9368</v>
      </c>
      <c r="D340" s="726" t="s">
        <v>8826</v>
      </c>
      <c r="E340" s="733" t="s">
        <v>9377</v>
      </c>
      <c r="F340" s="726" t="s">
        <v>8752</v>
      </c>
      <c r="G340" s="783">
        <v>2.1</v>
      </c>
      <c r="H340" s="767">
        <v>44205</v>
      </c>
    </row>
    <row r="341" spans="1:8" ht="36" x14ac:dyDescent="0.35">
      <c r="A341" s="750">
        <v>44024</v>
      </c>
      <c r="B341" s="726" t="s">
        <v>9380</v>
      </c>
      <c r="C341" s="726" t="s">
        <v>4317</v>
      </c>
      <c r="D341" s="726" t="s">
        <v>8755</v>
      </c>
      <c r="E341" s="726" t="s">
        <v>9381</v>
      </c>
      <c r="F341" s="726" t="s">
        <v>9305</v>
      </c>
      <c r="G341" s="783">
        <v>2.1</v>
      </c>
      <c r="H341" s="769">
        <v>44200</v>
      </c>
    </row>
    <row r="342" spans="1:8" x14ac:dyDescent="0.35">
      <c r="A342" s="750">
        <v>44024</v>
      </c>
      <c r="B342" s="726" t="s">
        <v>8816</v>
      </c>
      <c r="C342" s="726" t="s">
        <v>8670</v>
      </c>
      <c r="D342" s="726" t="s">
        <v>8762</v>
      </c>
      <c r="E342" s="726" t="s">
        <v>9382</v>
      </c>
      <c r="F342" s="726" t="s">
        <v>8831</v>
      </c>
      <c r="G342" s="783">
        <v>2.1</v>
      </c>
      <c r="H342" s="769">
        <v>44200</v>
      </c>
    </row>
    <row r="343" spans="1:8" ht="48" x14ac:dyDescent="0.35">
      <c r="A343" s="750">
        <v>44024</v>
      </c>
      <c r="B343" s="726" t="s">
        <v>9383</v>
      </c>
      <c r="C343" s="726" t="s">
        <v>1085</v>
      </c>
      <c r="D343" s="726" t="s">
        <v>8856</v>
      </c>
      <c r="E343" s="726" t="s">
        <v>9384</v>
      </c>
      <c r="F343" s="726" t="s">
        <v>8831</v>
      </c>
      <c r="G343" s="783">
        <v>2.1</v>
      </c>
      <c r="H343" s="769">
        <v>44200</v>
      </c>
    </row>
    <row r="344" spans="1:8" ht="36" x14ac:dyDescent="0.35">
      <c r="A344" s="750">
        <v>44024</v>
      </c>
      <c r="B344" s="726" t="s">
        <v>9385</v>
      </c>
      <c r="C344" s="726" t="s">
        <v>3328</v>
      </c>
      <c r="D344" s="726" t="s">
        <v>8856</v>
      </c>
      <c r="E344" s="726" t="s">
        <v>9386</v>
      </c>
      <c r="F344" s="726" t="s">
        <v>8831</v>
      </c>
      <c r="G344" s="783">
        <v>2.1</v>
      </c>
      <c r="H344" s="769">
        <v>44200</v>
      </c>
    </row>
    <row r="345" spans="1:8" ht="36" x14ac:dyDescent="0.35">
      <c r="A345" s="750">
        <v>44024</v>
      </c>
      <c r="B345" s="726" t="s">
        <v>9387</v>
      </c>
      <c r="C345" s="726" t="s">
        <v>3328</v>
      </c>
      <c r="D345" s="726" t="s">
        <v>8856</v>
      </c>
      <c r="E345" s="726" t="s">
        <v>9388</v>
      </c>
      <c r="F345" s="726" t="s">
        <v>8773</v>
      </c>
      <c r="G345" s="783">
        <v>2.1</v>
      </c>
      <c r="H345" s="769">
        <v>44200</v>
      </c>
    </row>
    <row r="346" spans="1:8" ht="96" x14ac:dyDescent="0.35">
      <c r="A346" s="750">
        <v>44024</v>
      </c>
      <c r="B346" s="726" t="s">
        <v>9389</v>
      </c>
      <c r="C346" s="726" t="s">
        <v>2571</v>
      </c>
      <c r="D346" s="726" t="s">
        <v>8856</v>
      </c>
      <c r="E346" s="726" t="s">
        <v>9390</v>
      </c>
      <c r="F346" s="726" t="s">
        <v>8752</v>
      </c>
      <c r="G346" s="783">
        <v>2.1</v>
      </c>
      <c r="H346" s="769">
        <v>44200</v>
      </c>
    </row>
    <row r="347" spans="1:8" ht="96" x14ac:dyDescent="0.35">
      <c r="A347" s="750">
        <v>44024</v>
      </c>
      <c r="B347" s="726" t="s">
        <v>9391</v>
      </c>
      <c r="C347" s="726" t="s">
        <v>2571</v>
      </c>
      <c r="D347" s="726" t="s">
        <v>8856</v>
      </c>
      <c r="E347" s="726" t="s">
        <v>9392</v>
      </c>
      <c r="F347" s="726" t="s">
        <v>9271</v>
      </c>
      <c r="G347" s="783">
        <v>2.1</v>
      </c>
      <c r="H347" s="769">
        <v>44200</v>
      </c>
    </row>
    <row r="348" spans="1:8" ht="96" x14ac:dyDescent="0.35">
      <c r="A348" s="750">
        <v>44024</v>
      </c>
      <c r="B348" s="726" t="s">
        <v>9393</v>
      </c>
      <c r="C348" s="726" t="s">
        <v>2571</v>
      </c>
      <c r="D348" s="726" t="s">
        <v>8755</v>
      </c>
      <c r="E348" s="726" t="s">
        <v>9394</v>
      </c>
      <c r="F348" s="726" t="s">
        <v>9271</v>
      </c>
      <c r="G348" s="783">
        <v>2.1</v>
      </c>
      <c r="H348" s="769">
        <v>44200</v>
      </c>
    </row>
    <row r="349" spans="1:8" ht="96" x14ac:dyDescent="0.35">
      <c r="A349" s="750">
        <v>44024</v>
      </c>
      <c r="B349" s="726" t="s">
        <v>9395</v>
      </c>
      <c r="C349" s="726" t="s">
        <v>2571</v>
      </c>
      <c r="D349" s="726" t="s">
        <v>8856</v>
      </c>
      <c r="E349" s="726" t="s">
        <v>9396</v>
      </c>
      <c r="F349" s="726" t="s">
        <v>8883</v>
      </c>
      <c r="G349" s="783">
        <v>2.1</v>
      </c>
      <c r="H349" s="769">
        <v>44200</v>
      </c>
    </row>
    <row r="350" spans="1:8" ht="60" x14ac:dyDescent="0.35">
      <c r="A350" s="750">
        <v>44024</v>
      </c>
      <c r="B350" s="726" t="s">
        <v>9397</v>
      </c>
      <c r="C350" s="726" t="s">
        <v>2616</v>
      </c>
      <c r="D350" s="726" t="s">
        <v>8856</v>
      </c>
      <c r="E350" s="726" t="s">
        <v>9398</v>
      </c>
      <c r="F350" s="726" t="s">
        <v>8756</v>
      </c>
      <c r="G350" s="783">
        <v>2.1</v>
      </c>
      <c r="H350" s="769">
        <v>44200</v>
      </c>
    </row>
    <row r="351" spans="1:8" ht="48" x14ac:dyDescent="0.35">
      <c r="A351" s="750">
        <v>44024</v>
      </c>
      <c r="B351" s="726" t="s">
        <v>9399</v>
      </c>
      <c r="C351" s="726" t="s">
        <v>2616</v>
      </c>
      <c r="D351" s="726" t="s">
        <v>8856</v>
      </c>
      <c r="E351" s="726" t="s">
        <v>9398</v>
      </c>
      <c r="F351" s="726" t="s">
        <v>8831</v>
      </c>
      <c r="G351" s="783">
        <v>2.1</v>
      </c>
      <c r="H351" s="769">
        <v>44200</v>
      </c>
    </row>
    <row r="352" spans="1:8" x14ac:dyDescent="0.35">
      <c r="A352" s="750">
        <v>44024</v>
      </c>
      <c r="B352" s="726" t="s">
        <v>8911</v>
      </c>
      <c r="C352" s="726" t="s">
        <v>1485</v>
      </c>
      <c r="D352" s="726" t="s">
        <v>8755</v>
      </c>
      <c r="E352" s="726" t="s">
        <v>9400</v>
      </c>
      <c r="F352" s="726" t="s">
        <v>9401</v>
      </c>
      <c r="G352" s="783">
        <v>2.1</v>
      </c>
      <c r="H352" s="769">
        <v>44200</v>
      </c>
    </row>
    <row r="353" spans="1:8" x14ac:dyDescent="0.35">
      <c r="A353" s="750">
        <v>44024</v>
      </c>
      <c r="B353" s="726" t="s">
        <v>9402</v>
      </c>
      <c r="C353" s="726" t="s">
        <v>1485</v>
      </c>
      <c r="D353" s="726" t="s">
        <v>8755</v>
      </c>
      <c r="E353" s="726" t="s">
        <v>9400</v>
      </c>
      <c r="F353" s="726" t="s">
        <v>8831</v>
      </c>
      <c r="G353" s="783">
        <v>2.1</v>
      </c>
      <c r="H353" s="769">
        <v>44200</v>
      </c>
    </row>
    <row r="354" spans="1:8" ht="51" customHeight="1" x14ac:dyDescent="0.35">
      <c r="A354" s="750">
        <v>44024</v>
      </c>
      <c r="B354" s="726" t="s">
        <v>9253</v>
      </c>
      <c r="C354" s="726" t="s">
        <v>9254</v>
      </c>
      <c r="D354" s="726" t="s">
        <v>8755</v>
      </c>
      <c r="E354" s="726" t="s">
        <v>9403</v>
      </c>
      <c r="F354" s="726" t="s">
        <v>9254</v>
      </c>
      <c r="G354" s="783">
        <v>2.1</v>
      </c>
      <c r="H354" s="769">
        <v>44200</v>
      </c>
    </row>
    <row r="355" spans="1:8" ht="36" x14ac:dyDescent="0.35">
      <c r="A355" s="750">
        <v>44024</v>
      </c>
      <c r="B355" s="726" t="s">
        <v>9404</v>
      </c>
      <c r="C355" s="726" t="s">
        <v>8861</v>
      </c>
      <c r="D355" s="726" t="s">
        <v>8760</v>
      </c>
      <c r="E355" s="726" t="s">
        <v>9405</v>
      </c>
      <c r="F355" s="726" t="s">
        <v>9243</v>
      </c>
      <c r="G355" s="783">
        <v>2.1</v>
      </c>
      <c r="H355" s="769">
        <v>44200</v>
      </c>
    </row>
    <row r="356" spans="1:8" ht="24" x14ac:dyDescent="0.35">
      <c r="A356" s="750">
        <v>44024</v>
      </c>
      <c r="B356" s="726" t="s">
        <v>9406</v>
      </c>
      <c r="C356" s="726" t="s">
        <v>9407</v>
      </c>
      <c r="D356" s="726" t="s">
        <v>8755</v>
      </c>
      <c r="E356" s="726" t="s">
        <v>9408</v>
      </c>
      <c r="F356" s="726" t="s">
        <v>8756</v>
      </c>
      <c r="G356" s="783">
        <v>2.1</v>
      </c>
      <c r="H356" s="769">
        <v>44200</v>
      </c>
    </row>
    <row r="357" spans="1:8" x14ac:dyDescent="0.35">
      <c r="A357" s="750">
        <v>44024</v>
      </c>
      <c r="B357" s="726" t="s">
        <v>9409</v>
      </c>
      <c r="C357" s="726" t="s">
        <v>9254</v>
      </c>
      <c r="D357" s="726" t="s">
        <v>8762</v>
      </c>
      <c r="E357" s="726" t="s">
        <v>9410</v>
      </c>
      <c r="F357" s="726" t="s">
        <v>8977</v>
      </c>
      <c r="G357" s="783">
        <v>2.1</v>
      </c>
      <c r="H357" s="769">
        <v>44200</v>
      </c>
    </row>
    <row r="358" spans="1:8" ht="51" customHeight="1" x14ac:dyDescent="0.35">
      <c r="A358" s="750">
        <v>44024</v>
      </c>
      <c r="B358" s="726" t="s">
        <v>9411</v>
      </c>
      <c r="C358" s="726" t="s">
        <v>9412</v>
      </c>
      <c r="D358" s="726" t="s">
        <v>8755</v>
      </c>
      <c r="E358" s="726" t="s">
        <v>9413</v>
      </c>
      <c r="F358" s="726" t="s">
        <v>9271</v>
      </c>
      <c r="G358" s="783">
        <v>2.1</v>
      </c>
      <c r="H358" s="769">
        <v>44200</v>
      </c>
    </row>
    <row r="359" spans="1:8" ht="48" x14ac:dyDescent="0.35">
      <c r="A359" s="750">
        <v>44024</v>
      </c>
      <c r="B359" s="726" t="s">
        <v>9414</v>
      </c>
      <c r="C359" s="726" t="s">
        <v>9412</v>
      </c>
      <c r="D359" s="726" t="s">
        <v>8856</v>
      </c>
      <c r="E359" s="726" t="s">
        <v>9415</v>
      </c>
      <c r="F359" s="726" t="s">
        <v>9271</v>
      </c>
      <c r="G359" s="783">
        <v>2.1</v>
      </c>
      <c r="H359" s="769">
        <v>44200</v>
      </c>
    </row>
    <row r="360" spans="1:8" ht="60" x14ac:dyDescent="0.35">
      <c r="A360" s="750">
        <v>44024</v>
      </c>
      <c r="B360" s="726" t="s">
        <v>9416</v>
      </c>
      <c r="C360" s="726" t="s">
        <v>9412</v>
      </c>
      <c r="D360" s="726" t="s">
        <v>8856</v>
      </c>
      <c r="E360" s="726" t="s">
        <v>9417</v>
      </c>
      <c r="F360" s="726" t="s">
        <v>9271</v>
      </c>
      <c r="G360" s="783">
        <v>2.1</v>
      </c>
      <c r="H360" s="769">
        <v>44200</v>
      </c>
    </row>
    <row r="361" spans="1:8" ht="48" x14ac:dyDescent="0.35">
      <c r="A361" s="750">
        <v>44024</v>
      </c>
      <c r="B361" s="726" t="s">
        <v>9418</v>
      </c>
      <c r="C361" s="726" t="s">
        <v>9412</v>
      </c>
      <c r="D361" s="726" t="s">
        <v>8755</v>
      </c>
      <c r="E361" s="726" t="s">
        <v>9419</v>
      </c>
      <c r="F361" s="726" t="s">
        <v>8768</v>
      </c>
      <c r="G361" s="783">
        <v>2.1</v>
      </c>
      <c r="H361" s="769">
        <v>44200</v>
      </c>
    </row>
    <row r="362" spans="1:8" ht="48" x14ac:dyDescent="0.35">
      <c r="A362" s="750">
        <v>44024</v>
      </c>
      <c r="B362" s="726" t="s">
        <v>9411</v>
      </c>
      <c r="C362" s="726" t="s">
        <v>9412</v>
      </c>
      <c r="D362" s="726" t="s">
        <v>9137</v>
      </c>
      <c r="E362" s="726" t="s">
        <v>9420</v>
      </c>
      <c r="F362" s="726" t="s">
        <v>8883</v>
      </c>
      <c r="G362" s="783">
        <v>2.1</v>
      </c>
      <c r="H362" s="769">
        <v>44200</v>
      </c>
    </row>
    <row r="363" spans="1:8" ht="48" x14ac:dyDescent="0.35">
      <c r="A363" s="750">
        <v>44024</v>
      </c>
      <c r="B363" s="726" t="s">
        <v>9421</v>
      </c>
      <c r="C363" s="726" t="s">
        <v>9412</v>
      </c>
      <c r="D363" s="726" t="s">
        <v>8856</v>
      </c>
      <c r="E363" s="726" t="s">
        <v>9422</v>
      </c>
      <c r="F363" s="726" t="s">
        <v>8883</v>
      </c>
      <c r="G363" s="783">
        <v>2.1</v>
      </c>
      <c r="H363" s="769">
        <v>44200</v>
      </c>
    </row>
    <row r="364" spans="1:8" ht="40.5" customHeight="1" x14ac:dyDescent="0.35">
      <c r="A364" s="750">
        <v>44024</v>
      </c>
      <c r="B364" s="726" t="s">
        <v>8664</v>
      </c>
      <c r="C364" s="726" t="s">
        <v>8664</v>
      </c>
      <c r="D364" s="726" t="s">
        <v>8670</v>
      </c>
      <c r="E364" s="726" t="s">
        <v>9423</v>
      </c>
      <c r="F364" s="726" t="s">
        <v>8670</v>
      </c>
      <c r="G364" s="783" t="s">
        <v>8670</v>
      </c>
      <c r="H364" s="769">
        <v>44200</v>
      </c>
    </row>
    <row r="365" spans="1:8" ht="36" x14ac:dyDescent="0.35">
      <c r="A365" s="750">
        <v>44024</v>
      </c>
      <c r="B365" s="726" t="s">
        <v>9424</v>
      </c>
      <c r="C365" s="726" t="s">
        <v>1151</v>
      </c>
      <c r="D365" s="726" t="s">
        <v>8856</v>
      </c>
      <c r="E365" s="726" t="s">
        <v>9425</v>
      </c>
      <c r="F365" s="726" t="s">
        <v>8756</v>
      </c>
      <c r="G365" s="783">
        <v>2.1</v>
      </c>
      <c r="H365" s="769">
        <v>44200</v>
      </c>
    </row>
    <row r="366" spans="1:8" ht="24" x14ac:dyDescent="0.35">
      <c r="A366" s="750">
        <v>44024</v>
      </c>
      <c r="B366" s="726" t="s">
        <v>9253</v>
      </c>
      <c r="C366" s="726" t="s">
        <v>188</v>
      </c>
      <c r="D366" s="726" t="s">
        <v>8762</v>
      </c>
      <c r="E366" s="726" t="s">
        <v>9426</v>
      </c>
      <c r="F366" s="726" t="s">
        <v>9102</v>
      </c>
      <c r="G366" s="783">
        <v>2</v>
      </c>
      <c r="H366" s="769">
        <v>44200</v>
      </c>
    </row>
    <row r="367" spans="1:8" ht="36" x14ac:dyDescent="0.35">
      <c r="A367" s="750">
        <v>44024</v>
      </c>
      <c r="B367" s="726" t="s">
        <v>9427</v>
      </c>
      <c r="C367" s="726" t="s">
        <v>9046</v>
      </c>
      <c r="D367" s="726" t="s">
        <v>8755</v>
      </c>
      <c r="E367" s="726" t="s">
        <v>9428</v>
      </c>
      <c r="F367" s="726" t="s">
        <v>9102</v>
      </c>
      <c r="G367" s="783">
        <v>2</v>
      </c>
      <c r="H367" s="769">
        <v>44200</v>
      </c>
    </row>
    <row r="368" spans="1:8" ht="36" x14ac:dyDescent="0.35">
      <c r="A368" s="750">
        <v>44024</v>
      </c>
      <c r="B368" s="726" t="s">
        <v>9429</v>
      </c>
      <c r="C368" s="726" t="s">
        <v>9430</v>
      </c>
      <c r="D368" s="726" t="s">
        <v>8755</v>
      </c>
      <c r="E368" s="726" t="s">
        <v>9428</v>
      </c>
      <c r="F368" s="726" t="s">
        <v>9102</v>
      </c>
      <c r="G368" s="783">
        <v>2</v>
      </c>
      <c r="H368" s="769">
        <v>44200</v>
      </c>
    </row>
    <row r="369" spans="1:8" ht="24" x14ac:dyDescent="0.35">
      <c r="A369" s="750">
        <v>44024</v>
      </c>
      <c r="B369" s="726" t="s">
        <v>9431</v>
      </c>
      <c r="C369" s="726" t="s">
        <v>196</v>
      </c>
      <c r="D369" s="726" t="s">
        <v>8755</v>
      </c>
      <c r="E369" s="726" t="s">
        <v>9428</v>
      </c>
      <c r="F369" s="726" t="s">
        <v>9102</v>
      </c>
      <c r="G369" s="783">
        <v>2</v>
      </c>
      <c r="H369" s="769">
        <v>44200</v>
      </c>
    </row>
    <row r="370" spans="1:8" ht="24" x14ac:dyDescent="0.35">
      <c r="A370" s="750">
        <v>44024</v>
      </c>
      <c r="B370" s="726" t="s">
        <v>9432</v>
      </c>
      <c r="C370" s="726" t="s">
        <v>4651</v>
      </c>
      <c r="D370" s="726" t="s">
        <v>8755</v>
      </c>
      <c r="E370" s="726" t="s">
        <v>9428</v>
      </c>
      <c r="F370" s="726" t="s">
        <v>9102</v>
      </c>
      <c r="G370" s="783">
        <v>2</v>
      </c>
      <c r="H370" s="769">
        <v>44200</v>
      </c>
    </row>
    <row r="371" spans="1:8" ht="36" x14ac:dyDescent="0.35">
      <c r="A371" s="750">
        <v>44024</v>
      </c>
      <c r="B371" s="726" t="s">
        <v>9433</v>
      </c>
      <c r="C371" s="726" t="s">
        <v>1261</v>
      </c>
      <c r="D371" s="726" t="s">
        <v>8881</v>
      </c>
      <c r="E371" s="726" t="s">
        <v>9434</v>
      </c>
      <c r="F371" s="726" t="s">
        <v>9339</v>
      </c>
      <c r="G371" s="783">
        <v>2.1</v>
      </c>
      <c r="H371" s="769">
        <v>44200</v>
      </c>
    </row>
    <row r="372" spans="1:8" ht="36" x14ac:dyDescent="0.35">
      <c r="A372" s="750">
        <v>44024</v>
      </c>
      <c r="B372" s="726" t="s">
        <v>9435</v>
      </c>
      <c r="C372" s="726" t="s">
        <v>4513</v>
      </c>
      <c r="D372" s="726" t="s">
        <v>8755</v>
      </c>
      <c r="E372" s="726" t="s">
        <v>9436</v>
      </c>
      <c r="F372" s="726" t="s">
        <v>9243</v>
      </c>
      <c r="G372" s="783">
        <v>2.1</v>
      </c>
      <c r="H372" s="769">
        <v>44200</v>
      </c>
    </row>
    <row r="373" spans="1:8" ht="24" x14ac:dyDescent="0.35">
      <c r="A373" s="750">
        <v>44024</v>
      </c>
      <c r="B373" s="726" t="s">
        <v>9437</v>
      </c>
      <c r="C373" s="726" t="s">
        <v>8670</v>
      </c>
      <c r="D373" s="726" t="s">
        <v>8771</v>
      </c>
      <c r="E373" s="726" t="s">
        <v>8670</v>
      </c>
      <c r="F373" s="726" t="s">
        <v>8670</v>
      </c>
      <c r="G373" s="783" t="s">
        <v>8670</v>
      </c>
      <c r="H373" s="769">
        <v>44200</v>
      </c>
    </row>
    <row r="374" spans="1:8" ht="24" x14ac:dyDescent="0.35">
      <c r="A374" s="748" t="s">
        <v>9438</v>
      </c>
      <c r="B374" s="726" t="s">
        <v>9439</v>
      </c>
      <c r="C374" s="726" t="s">
        <v>2698</v>
      </c>
      <c r="D374" s="726" t="s">
        <v>8826</v>
      </c>
      <c r="E374" s="726" t="s">
        <v>9440</v>
      </c>
      <c r="F374" s="726" t="s">
        <v>8752</v>
      </c>
      <c r="G374" s="783">
        <v>2.1</v>
      </c>
      <c r="H374" s="770">
        <v>44198</v>
      </c>
    </row>
    <row r="375" spans="1:8" ht="36" x14ac:dyDescent="0.35">
      <c r="A375" s="748" t="s">
        <v>9438</v>
      </c>
      <c r="B375" s="726" t="s">
        <v>9441</v>
      </c>
      <c r="C375" s="726" t="s">
        <v>2698</v>
      </c>
      <c r="D375" s="726" t="s">
        <v>8856</v>
      </c>
      <c r="E375" s="726" t="s">
        <v>9442</v>
      </c>
      <c r="F375" s="726" t="s">
        <v>8752</v>
      </c>
      <c r="G375" s="783">
        <v>2.1</v>
      </c>
      <c r="H375" s="770">
        <v>44198</v>
      </c>
    </row>
    <row r="376" spans="1:8" ht="72" x14ac:dyDescent="0.35">
      <c r="A376" s="748" t="s">
        <v>9438</v>
      </c>
      <c r="B376" s="726" t="s">
        <v>9416</v>
      </c>
      <c r="C376" s="726" t="s">
        <v>9412</v>
      </c>
      <c r="D376" s="726" t="s">
        <v>8755</v>
      </c>
      <c r="E376" s="726" t="s">
        <v>9443</v>
      </c>
      <c r="F376" s="726" t="s">
        <v>8768</v>
      </c>
      <c r="G376" s="783">
        <v>2.1</v>
      </c>
      <c r="H376" s="770">
        <v>44200</v>
      </c>
    </row>
    <row r="377" spans="1:8" ht="24" x14ac:dyDescent="0.35">
      <c r="A377" s="748" t="s">
        <v>9438</v>
      </c>
      <c r="B377" s="726" t="s">
        <v>9444</v>
      </c>
      <c r="C377" s="726" t="s">
        <v>9445</v>
      </c>
      <c r="D377" s="726" t="s">
        <v>8670</v>
      </c>
      <c r="E377" s="726" t="s">
        <v>9446</v>
      </c>
      <c r="F377" s="726" t="s">
        <v>8756</v>
      </c>
      <c r="G377" s="783">
        <v>2.1</v>
      </c>
      <c r="H377" s="770">
        <v>44200</v>
      </c>
    </row>
    <row r="378" spans="1:8" ht="36" x14ac:dyDescent="0.35">
      <c r="A378" s="751" t="s">
        <v>9447</v>
      </c>
      <c r="B378" s="726" t="s">
        <v>9448</v>
      </c>
      <c r="C378" s="726" t="s">
        <v>8799</v>
      </c>
      <c r="D378" s="726" t="s">
        <v>8826</v>
      </c>
      <c r="E378" s="726" t="s">
        <v>9449</v>
      </c>
      <c r="F378" s="726" t="s">
        <v>8752</v>
      </c>
      <c r="G378" s="783">
        <v>2.1</v>
      </c>
      <c r="H378" s="767">
        <v>44205</v>
      </c>
    </row>
    <row r="379" spans="1:8" ht="48" x14ac:dyDescent="0.35">
      <c r="A379" s="751" t="s">
        <v>9447</v>
      </c>
      <c r="B379" s="726" t="s">
        <v>9450</v>
      </c>
      <c r="C379" s="726" t="s">
        <v>9451</v>
      </c>
      <c r="D379" s="726" t="s">
        <v>8755</v>
      </c>
      <c r="E379" s="726" t="s">
        <v>9452</v>
      </c>
      <c r="F379" s="726" t="s">
        <v>9453</v>
      </c>
      <c r="G379" s="783">
        <v>2.1</v>
      </c>
      <c r="H379" s="767">
        <v>44200</v>
      </c>
    </row>
    <row r="380" spans="1:8" ht="60" x14ac:dyDescent="0.35">
      <c r="A380" s="751" t="s">
        <v>9447</v>
      </c>
      <c r="B380" s="726" t="s">
        <v>9454</v>
      </c>
      <c r="C380" s="726" t="s">
        <v>9455</v>
      </c>
      <c r="D380" s="726" t="s">
        <v>8755</v>
      </c>
      <c r="E380" s="726" t="s">
        <v>9456</v>
      </c>
      <c r="F380" s="726" t="s">
        <v>8768</v>
      </c>
      <c r="G380" s="783">
        <v>2.1</v>
      </c>
      <c r="H380" s="767">
        <v>44200</v>
      </c>
    </row>
    <row r="381" spans="1:8" ht="48" x14ac:dyDescent="0.35">
      <c r="A381" s="751" t="s">
        <v>9447</v>
      </c>
      <c r="B381" s="726" t="s">
        <v>9457</v>
      </c>
      <c r="C381" s="726" t="s">
        <v>2616</v>
      </c>
      <c r="D381" s="726" t="s">
        <v>8856</v>
      </c>
      <c r="E381" s="726" t="s">
        <v>9458</v>
      </c>
      <c r="F381" s="726" t="s">
        <v>8831</v>
      </c>
      <c r="G381" s="783">
        <v>2.1</v>
      </c>
      <c r="H381" s="767">
        <v>44200</v>
      </c>
    </row>
    <row r="382" spans="1:8" ht="48" x14ac:dyDescent="0.35">
      <c r="A382" s="751" t="s">
        <v>9447</v>
      </c>
      <c r="B382" s="726" t="s">
        <v>9459</v>
      </c>
      <c r="C382" s="726" t="s">
        <v>2616</v>
      </c>
      <c r="D382" s="726" t="s">
        <v>8755</v>
      </c>
      <c r="E382" s="726" t="s">
        <v>9460</v>
      </c>
      <c r="F382" s="726" t="s">
        <v>8756</v>
      </c>
      <c r="G382" s="783">
        <v>2.1</v>
      </c>
      <c r="H382" s="767">
        <v>44200</v>
      </c>
    </row>
    <row r="383" spans="1:8" ht="48" x14ac:dyDescent="0.35">
      <c r="A383" s="751" t="s">
        <v>9447</v>
      </c>
      <c r="B383" s="726" t="s">
        <v>9461</v>
      </c>
      <c r="C383" s="726" t="s">
        <v>2616</v>
      </c>
      <c r="D383" s="726" t="s">
        <v>8856</v>
      </c>
      <c r="E383" s="726" t="s">
        <v>9458</v>
      </c>
      <c r="F383" s="726" t="s">
        <v>8756</v>
      </c>
      <c r="G383" s="783">
        <v>2.1</v>
      </c>
      <c r="H383" s="767">
        <v>44200</v>
      </c>
    </row>
    <row r="384" spans="1:8" ht="54.75" customHeight="1" x14ac:dyDescent="0.35">
      <c r="A384" s="751" t="s">
        <v>9447</v>
      </c>
      <c r="B384" s="726" t="s">
        <v>9435</v>
      </c>
      <c r="C384" s="726" t="s">
        <v>4513</v>
      </c>
      <c r="D384" s="726" t="s">
        <v>8881</v>
      </c>
      <c r="E384" s="726" t="s">
        <v>9462</v>
      </c>
      <c r="F384" s="726" t="s">
        <v>9243</v>
      </c>
      <c r="G384" s="783">
        <v>2.1</v>
      </c>
      <c r="H384" s="767">
        <v>44200</v>
      </c>
    </row>
    <row r="385" spans="1:8" ht="69" customHeight="1" x14ac:dyDescent="0.35">
      <c r="A385" s="752" t="s">
        <v>9463</v>
      </c>
      <c r="B385" s="726" t="s">
        <v>4660</v>
      </c>
      <c r="C385" s="726" t="s">
        <v>9374</v>
      </c>
      <c r="D385" s="726" t="s">
        <v>9000</v>
      </c>
      <c r="E385" s="726" t="s">
        <v>9464</v>
      </c>
      <c r="F385" s="726" t="s">
        <v>9002</v>
      </c>
      <c r="G385" s="783" t="s">
        <v>8670</v>
      </c>
      <c r="H385" s="766">
        <v>44291</v>
      </c>
    </row>
    <row r="386" spans="1:8" ht="36" x14ac:dyDescent="0.35">
      <c r="A386" s="752" t="s">
        <v>9463</v>
      </c>
      <c r="B386" s="726" t="s">
        <v>9362</v>
      </c>
      <c r="C386" s="726" t="s">
        <v>9363</v>
      </c>
      <c r="D386" s="726" t="s">
        <v>8762</v>
      </c>
      <c r="E386" s="726" t="s">
        <v>9465</v>
      </c>
      <c r="F386" s="726" t="s">
        <v>8752</v>
      </c>
      <c r="G386" s="783">
        <v>2.1</v>
      </c>
      <c r="H386" s="766">
        <v>44291</v>
      </c>
    </row>
    <row r="387" spans="1:8" ht="108" customHeight="1" x14ac:dyDescent="0.35">
      <c r="A387" s="752" t="s">
        <v>9463</v>
      </c>
      <c r="B387" s="726" t="s">
        <v>9466</v>
      </c>
      <c r="C387" s="726" t="s">
        <v>9366</v>
      </c>
      <c r="D387" s="726" t="s">
        <v>8762</v>
      </c>
      <c r="E387" s="726" t="s">
        <v>9465</v>
      </c>
      <c r="F387" s="726" t="s">
        <v>8752</v>
      </c>
      <c r="G387" s="783">
        <v>2.1</v>
      </c>
      <c r="H387" s="766">
        <v>44291</v>
      </c>
    </row>
    <row r="388" spans="1:8" ht="36" x14ac:dyDescent="0.35">
      <c r="A388" s="752" t="s">
        <v>9463</v>
      </c>
      <c r="B388" s="726" t="s">
        <v>9467</v>
      </c>
      <c r="C388" s="726" t="s">
        <v>9368</v>
      </c>
      <c r="D388" s="726" t="s">
        <v>8762</v>
      </c>
      <c r="E388" s="726" t="s">
        <v>9465</v>
      </c>
      <c r="F388" s="726" t="s">
        <v>8752</v>
      </c>
      <c r="G388" s="783">
        <v>2.1</v>
      </c>
      <c r="H388" s="766">
        <v>44291</v>
      </c>
    </row>
    <row r="389" spans="1:8" ht="122.25" customHeight="1" x14ac:dyDescent="0.35">
      <c r="A389" s="752" t="s">
        <v>9463</v>
      </c>
      <c r="B389" s="726" t="s">
        <v>9097</v>
      </c>
      <c r="C389" s="726" t="s">
        <v>9468</v>
      </c>
      <c r="D389" s="726" t="s">
        <v>8755</v>
      </c>
      <c r="E389" s="726" t="s">
        <v>9469</v>
      </c>
      <c r="F389" s="726" t="s">
        <v>8752</v>
      </c>
      <c r="G389" s="783">
        <v>2.1</v>
      </c>
      <c r="H389" s="766">
        <v>44291</v>
      </c>
    </row>
    <row r="390" spans="1:8" ht="87.75" customHeight="1" x14ac:dyDescent="0.35">
      <c r="A390" s="752" t="s">
        <v>9463</v>
      </c>
      <c r="B390" s="726" t="s">
        <v>9470</v>
      </c>
      <c r="C390" s="726" t="s">
        <v>9366</v>
      </c>
      <c r="D390" s="726" t="s">
        <v>8755</v>
      </c>
      <c r="E390" s="726" t="s">
        <v>9471</v>
      </c>
      <c r="F390" s="726" t="s">
        <v>8773</v>
      </c>
      <c r="G390" s="783">
        <v>2.1</v>
      </c>
      <c r="H390" s="766">
        <v>44291</v>
      </c>
    </row>
    <row r="391" spans="1:8" ht="36" x14ac:dyDescent="0.35">
      <c r="A391" s="752" t="s">
        <v>9463</v>
      </c>
      <c r="B391" s="726" t="s">
        <v>9371</v>
      </c>
      <c r="C391" s="726" t="s">
        <v>3328</v>
      </c>
      <c r="D391" s="726" t="s">
        <v>8755</v>
      </c>
      <c r="E391" s="726" t="s">
        <v>9471</v>
      </c>
      <c r="F391" s="726" t="s">
        <v>8773</v>
      </c>
      <c r="G391" s="783">
        <v>2.1</v>
      </c>
      <c r="H391" s="766">
        <v>44291</v>
      </c>
    </row>
    <row r="392" spans="1:8" ht="24" x14ac:dyDescent="0.35">
      <c r="A392" s="752" t="s">
        <v>9463</v>
      </c>
      <c r="B392" s="726" t="s">
        <v>9373</v>
      </c>
      <c r="C392" s="726" t="s">
        <v>1085</v>
      </c>
      <c r="D392" s="726" t="s">
        <v>8755</v>
      </c>
      <c r="E392" s="726" t="s">
        <v>9472</v>
      </c>
      <c r="F392" s="726" t="s">
        <v>8773</v>
      </c>
      <c r="G392" s="783">
        <v>2.1</v>
      </c>
      <c r="H392" s="766">
        <v>44291</v>
      </c>
    </row>
    <row r="393" spans="1:8" ht="96" customHeight="1" x14ac:dyDescent="0.35">
      <c r="A393" s="753">
        <v>44292</v>
      </c>
      <c r="B393" s="726" t="s">
        <v>9473</v>
      </c>
      <c r="C393" s="726" t="s">
        <v>9474</v>
      </c>
      <c r="D393" s="726" t="s">
        <v>9475</v>
      </c>
      <c r="E393" s="726" t="s">
        <v>9476</v>
      </c>
      <c r="F393" s="726" t="s">
        <v>9477</v>
      </c>
      <c r="G393" s="783">
        <v>2.1</v>
      </c>
      <c r="H393" s="771">
        <v>44205</v>
      </c>
    </row>
    <row r="394" spans="1:8" ht="36" x14ac:dyDescent="0.35">
      <c r="A394" s="753">
        <v>44292</v>
      </c>
      <c r="B394" s="726" t="s">
        <v>9478</v>
      </c>
      <c r="C394" s="726" t="s">
        <v>4640</v>
      </c>
      <c r="D394" s="726" t="s">
        <v>8755</v>
      </c>
      <c r="E394" s="726" t="s">
        <v>9479</v>
      </c>
      <c r="F394" s="726" t="s">
        <v>8797</v>
      </c>
      <c r="G394" s="783">
        <v>2</v>
      </c>
      <c r="H394" s="771">
        <v>44205</v>
      </c>
    </row>
    <row r="395" spans="1:8" x14ac:dyDescent="0.35">
      <c r="A395" s="753">
        <v>44292</v>
      </c>
      <c r="B395" s="726" t="s">
        <v>9081</v>
      </c>
      <c r="C395" s="726" t="s">
        <v>4640</v>
      </c>
      <c r="D395" s="726" t="s">
        <v>8762</v>
      </c>
      <c r="E395" s="726" t="s">
        <v>9410</v>
      </c>
      <c r="F395" s="726" t="s">
        <v>8797</v>
      </c>
      <c r="G395" s="783">
        <v>2</v>
      </c>
      <c r="H395" s="771">
        <v>44205</v>
      </c>
    </row>
    <row r="396" spans="1:8" ht="72" x14ac:dyDescent="0.35">
      <c r="A396" s="753">
        <v>44292</v>
      </c>
      <c r="B396" s="726" t="s">
        <v>9076</v>
      </c>
      <c r="C396" s="726" t="s">
        <v>1030</v>
      </c>
      <c r="D396" s="726" t="s">
        <v>8755</v>
      </c>
      <c r="E396" s="726" t="s">
        <v>9480</v>
      </c>
      <c r="F396" s="726" t="s">
        <v>8797</v>
      </c>
      <c r="G396" s="783">
        <v>2</v>
      </c>
      <c r="H396" s="771">
        <v>44205</v>
      </c>
    </row>
    <row r="397" spans="1:8" ht="36" x14ac:dyDescent="0.35">
      <c r="A397" s="753">
        <v>44292</v>
      </c>
      <c r="B397" s="726" t="s">
        <v>9433</v>
      </c>
      <c r="C397" s="726" t="s">
        <v>1030</v>
      </c>
      <c r="D397" s="726" t="s">
        <v>8881</v>
      </c>
      <c r="E397" s="726" t="s">
        <v>9434</v>
      </c>
      <c r="F397" s="726" t="s">
        <v>8797</v>
      </c>
      <c r="G397" s="783">
        <v>2</v>
      </c>
      <c r="H397" s="771">
        <v>44205</v>
      </c>
    </row>
    <row r="398" spans="1:8" ht="48" x14ac:dyDescent="0.35">
      <c r="A398" s="753">
        <v>44292</v>
      </c>
      <c r="B398" s="726" t="s">
        <v>9081</v>
      </c>
      <c r="C398" s="726" t="s">
        <v>673</v>
      </c>
      <c r="D398" s="726" t="s">
        <v>8762</v>
      </c>
      <c r="E398" s="726" t="s">
        <v>9481</v>
      </c>
      <c r="F398" s="726" t="s">
        <v>9082</v>
      </c>
      <c r="G398" s="783">
        <v>2</v>
      </c>
      <c r="H398" s="771">
        <v>44205</v>
      </c>
    </row>
    <row r="399" spans="1:8" ht="60" x14ac:dyDescent="0.35">
      <c r="A399" s="753">
        <v>44292</v>
      </c>
      <c r="B399" s="726" t="s">
        <v>9478</v>
      </c>
      <c r="C399" s="726" t="s">
        <v>673</v>
      </c>
      <c r="D399" s="726" t="s">
        <v>8856</v>
      </c>
      <c r="E399" s="726" t="s">
        <v>9482</v>
      </c>
      <c r="F399" s="726" t="s">
        <v>9082</v>
      </c>
      <c r="G399" s="783">
        <v>2</v>
      </c>
      <c r="H399" s="771">
        <v>44205</v>
      </c>
    </row>
    <row r="400" spans="1:8" ht="97.5" customHeight="1" x14ac:dyDescent="0.35">
      <c r="A400" s="753">
        <v>44292</v>
      </c>
      <c r="B400" s="726" t="s">
        <v>9483</v>
      </c>
      <c r="C400" s="726" t="s">
        <v>1085</v>
      </c>
      <c r="D400" s="726" t="s">
        <v>8856</v>
      </c>
      <c r="E400" s="726" t="s">
        <v>9484</v>
      </c>
      <c r="F400" s="726" t="s">
        <v>8773</v>
      </c>
      <c r="G400" s="783">
        <v>2.1</v>
      </c>
      <c r="H400" s="771">
        <v>44205</v>
      </c>
    </row>
    <row r="401" spans="1:8" ht="72" x14ac:dyDescent="0.35">
      <c r="A401" s="753">
        <v>44292</v>
      </c>
      <c r="B401" s="726" t="s">
        <v>9239</v>
      </c>
      <c r="C401" s="726" t="s">
        <v>3328</v>
      </c>
      <c r="D401" s="726" t="s">
        <v>8856</v>
      </c>
      <c r="E401" s="726" t="s">
        <v>9485</v>
      </c>
      <c r="F401" s="726" t="s">
        <v>8831</v>
      </c>
      <c r="G401" s="783">
        <v>2.1</v>
      </c>
      <c r="H401" s="771">
        <v>44205</v>
      </c>
    </row>
    <row r="402" spans="1:8" ht="60" x14ac:dyDescent="0.35">
      <c r="A402" s="753">
        <v>44292</v>
      </c>
      <c r="B402" s="726" t="s">
        <v>9486</v>
      </c>
      <c r="C402" s="726" t="s">
        <v>3328</v>
      </c>
      <c r="D402" s="726" t="s">
        <v>8856</v>
      </c>
      <c r="E402" s="726" t="s">
        <v>9487</v>
      </c>
      <c r="F402" s="726" t="s">
        <v>8831</v>
      </c>
      <c r="G402" s="783">
        <v>2.1</v>
      </c>
      <c r="H402" s="771">
        <v>44205</v>
      </c>
    </row>
    <row r="403" spans="1:8" ht="24" x14ac:dyDescent="0.35">
      <c r="A403" s="753">
        <v>44292</v>
      </c>
      <c r="B403" s="726" t="s">
        <v>4660</v>
      </c>
      <c r="C403" s="726" t="s">
        <v>9151</v>
      </c>
      <c r="D403" s="726" t="s">
        <v>9000</v>
      </c>
      <c r="E403" s="726" t="s">
        <v>9488</v>
      </c>
      <c r="F403" s="726" t="s">
        <v>9002</v>
      </c>
      <c r="G403" s="783" t="s">
        <v>8670</v>
      </c>
      <c r="H403" s="771">
        <v>44205</v>
      </c>
    </row>
    <row r="404" spans="1:8" ht="24" x14ac:dyDescent="0.35">
      <c r="A404" s="753">
        <v>44292</v>
      </c>
      <c r="B404" s="726" t="s">
        <v>4660</v>
      </c>
      <c r="C404" s="726" t="s">
        <v>9489</v>
      </c>
      <c r="D404" s="726" t="s">
        <v>9000</v>
      </c>
      <c r="E404" s="726" t="s">
        <v>9490</v>
      </c>
      <c r="F404" s="726" t="s">
        <v>9002</v>
      </c>
      <c r="G404" s="783" t="s">
        <v>8670</v>
      </c>
      <c r="H404" s="771">
        <v>44205</v>
      </c>
    </row>
    <row r="405" spans="1:8" ht="72" x14ac:dyDescent="0.35">
      <c r="A405" s="753">
        <v>44292</v>
      </c>
      <c r="B405" s="726" t="s">
        <v>8926</v>
      </c>
      <c r="C405" s="726" t="s">
        <v>9491</v>
      </c>
      <c r="D405" s="726" t="s">
        <v>8856</v>
      </c>
      <c r="E405" s="726" t="s">
        <v>9492</v>
      </c>
      <c r="F405" s="726" t="s">
        <v>8752</v>
      </c>
      <c r="G405" s="783">
        <v>2.1</v>
      </c>
      <c r="H405" s="771">
        <v>44205</v>
      </c>
    </row>
    <row r="406" spans="1:8" ht="36" x14ac:dyDescent="0.35">
      <c r="A406" s="753">
        <v>44292</v>
      </c>
      <c r="B406" s="726" t="s">
        <v>9493</v>
      </c>
      <c r="C406" s="726" t="s">
        <v>9491</v>
      </c>
      <c r="D406" s="726" t="s">
        <v>8856</v>
      </c>
      <c r="E406" s="726" t="s">
        <v>9494</v>
      </c>
      <c r="F406" s="726" t="s">
        <v>8752</v>
      </c>
      <c r="G406" s="783">
        <v>2.1</v>
      </c>
      <c r="H406" s="771">
        <v>44205</v>
      </c>
    </row>
    <row r="407" spans="1:8" ht="48" x14ac:dyDescent="0.35">
      <c r="A407" s="753">
        <v>44292</v>
      </c>
      <c r="B407" s="726" t="s">
        <v>9495</v>
      </c>
      <c r="C407" s="726" t="s">
        <v>8585</v>
      </c>
      <c r="D407" s="726" t="s">
        <v>8856</v>
      </c>
      <c r="E407" s="726" t="s">
        <v>9496</v>
      </c>
      <c r="F407" s="726" t="s">
        <v>8670</v>
      </c>
      <c r="G407" s="783" t="s">
        <v>8670</v>
      </c>
      <c r="H407" s="771">
        <v>44205</v>
      </c>
    </row>
    <row r="408" spans="1:8" ht="24" x14ac:dyDescent="0.35">
      <c r="A408" s="753">
        <v>44292</v>
      </c>
      <c r="B408" s="726" t="s">
        <v>9497</v>
      </c>
      <c r="C408" s="726" t="s">
        <v>9498</v>
      </c>
      <c r="D408" s="726" t="s">
        <v>8755</v>
      </c>
      <c r="E408" s="726" t="s">
        <v>9499</v>
      </c>
      <c r="F408" s="726" t="s">
        <v>8752</v>
      </c>
      <c r="G408" s="783">
        <v>2.1</v>
      </c>
      <c r="H408" s="771">
        <v>44205</v>
      </c>
    </row>
    <row r="409" spans="1:8" ht="24" x14ac:dyDescent="0.35">
      <c r="A409" s="753">
        <v>44292</v>
      </c>
      <c r="B409" s="726" t="s">
        <v>9500</v>
      </c>
      <c r="C409" s="726" t="s">
        <v>1182</v>
      </c>
      <c r="D409" s="726" t="s">
        <v>8856</v>
      </c>
      <c r="E409" s="734" t="s">
        <v>9501</v>
      </c>
      <c r="F409" s="726" t="s">
        <v>8773</v>
      </c>
      <c r="G409" s="783">
        <v>2.1</v>
      </c>
      <c r="H409" s="771">
        <v>44205</v>
      </c>
    </row>
    <row r="410" spans="1:8" ht="36" x14ac:dyDescent="0.35">
      <c r="A410" s="753">
        <v>44292</v>
      </c>
      <c r="B410" s="726" t="s">
        <v>4660</v>
      </c>
      <c r="C410" s="726" t="s">
        <v>9278</v>
      </c>
      <c r="D410" s="726" t="s">
        <v>9000</v>
      </c>
      <c r="E410" s="726" t="s">
        <v>9502</v>
      </c>
      <c r="F410" s="726" t="s">
        <v>9002</v>
      </c>
      <c r="G410" s="785" t="s">
        <v>8670</v>
      </c>
      <c r="H410" s="771">
        <v>44205</v>
      </c>
    </row>
    <row r="411" spans="1:8" ht="24" x14ac:dyDescent="0.35">
      <c r="A411" s="753">
        <v>44292</v>
      </c>
      <c r="B411" s="726" t="s">
        <v>9503</v>
      </c>
      <c r="C411" s="726" t="s">
        <v>1747</v>
      </c>
      <c r="D411" s="726" t="s">
        <v>8755</v>
      </c>
      <c r="E411" s="726" t="s">
        <v>9504</v>
      </c>
      <c r="F411" s="726" t="s">
        <v>8756</v>
      </c>
      <c r="G411" s="783">
        <v>2.1</v>
      </c>
      <c r="H411" s="771">
        <v>44205</v>
      </c>
    </row>
    <row r="412" spans="1:8" ht="24" x14ac:dyDescent="0.35">
      <c r="A412" s="753">
        <v>44292</v>
      </c>
      <c r="B412" s="726" t="s">
        <v>9505</v>
      </c>
      <c r="C412" s="726" t="s">
        <v>1847</v>
      </c>
      <c r="D412" s="726" t="s">
        <v>8755</v>
      </c>
      <c r="E412" s="726" t="s">
        <v>9506</v>
      </c>
      <c r="F412" s="726" t="s">
        <v>8756</v>
      </c>
      <c r="G412" s="783">
        <v>2.1</v>
      </c>
      <c r="H412" s="771">
        <v>44205</v>
      </c>
    </row>
    <row r="413" spans="1:8" ht="36" x14ac:dyDescent="0.35">
      <c r="A413" s="753">
        <v>44292</v>
      </c>
      <c r="B413" s="726" t="s">
        <v>9507</v>
      </c>
      <c r="C413" s="726" t="s">
        <v>1847</v>
      </c>
      <c r="D413" s="726" t="s">
        <v>8856</v>
      </c>
      <c r="E413" s="726" t="s">
        <v>9508</v>
      </c>
      <c r="F413" s="726" t="s">
        <v>8756</v>
      </c>
      <c r="G413" s="783">
        <v>2.1</v>
      </c>
      <c r="H413" s="771">
        <v>44205</v>
      </c>
    </row>
    <row r="414" spans="1:8" ht="24" x14ac:dyDescent="0.35">
      <c r="A414" s="753">
        <v>44292</v>
      </c>
      <c r="B414" s="726" t="s">
        <v>9509</v>
      </c>
      <c r="C414" s="726" t="s">
        <v>2044</v>
      </c>
      <c r="D414" s="726" t="s">
        <v>8856</v>
      </c>
      <c r="E414" s="726" t="s">
        <v>9510</v>
      </c>
      <c r="F414" s="726" t="s">
        <v>8756</v>
      </c>
      <c r="G414" s="783">
        <v>2.1</v>
      </c>
      <c r="H414" s="771">
        <v>44205</v>
      </c>
    </row>
    <row r="415" spans="1:8" ht="24" x14ac:dyDescent="0.35">
      <c r="A415" s="753">
        <v>44292</v>
      </c>
      <c r="B415" s="726" t="s">
        <v>9053</v>
      </c>
      <c r="C415" s="726" t="s">
        <v>1888</v>
      </c>
      <c r="D415" s="726" t="s">
        <v>8755</v>
      </c>
      <c r="E415" s="726" t="s">
        <v>9511</v>
      </c>
      <c r="F415" s="726" t="s">
        <v>8756</v>
      </c>
      <c r="G415" s="783">
        <v>2.1</v>
      </c>
      <c r="H415" s="771">
        <v>44205</v>
      </c>
    </row>
    <row r="416" spans="1:8" ht="48" x14ac:dyDescent="0.35">
      <c r="A416" s="753">
        <v>44292</v>
      </c>
      <c r="B416" s="726" t="s">
        <v>9512</v>
      </c>
      <c r="C416" s="726" t="s">
        <v>8878</v>
      </c>
      <c r="D416" s="726" t="s">
        <v>8856</v>
      </c>
      <c r="E416" s="726" t="s">
        <v>9513</v>
      </c>
      <c r="F416" s="726" t="s">
        <v>8756</v>
      </c>
      <c r="G416" s="783">
        <v>2.1</v>
      </c>
      <c r="H416" s="771">
        <v>44205</v>
      </c>
    </row>
    <row r="417" spans="1:8" ht="48" x14ac:dyDescent="0.35">
      <c r="A417" s="753">
        <v>44292</v>
      </c>
      <c r="B417" s="726" t="s">
        <v>9514</v>
      </c>
      <c r="C417" s="726" t="s">
        <v>327</v>
      </c>
      <c r="D417" s="726" t="s">
        <v>8856</v>
      </c>
      <c r="E417" s="726" t="s">
        <v>9515</v>
      </c>
      <c r="F417" s="726" t="s">
        <v>4862</v>
      </c>
      <c r="G417" s="783">
        <v>2</v>
      </c>
      <c r="H417" s="771">
        <v>44205</v>
      </c>
    </row>
    <row r="418" spans="1:8" ht="24" x14ac:dyDescent="0.35">
      <c r="A418" s="753">
        <v>44292</v>
      </c>
      <c r="B418" s="726" t="s">
        <v>9406</v>
      </c>
      <c r="C418" s="726" t="s">
        <v>9407</v>
      </c>
      <c r="D418" s="726" t="s">
        <v>8755</v>
      </c>
      <c r="E418" s="726" t="s">
        <v>9516</v>
      </c>
      <c r="F418" s="726" t="s">
        <v>8752</v>
      </c>
      <c r="G418" s="783">
        <v>2.1</v>
      </c>
      <c r="H418" s="771">
        <v>44205</v>
      </c>
    </row>
    <row r="419" spans="1:8" ht="72" x14ac:dyDescent="0.35">
      <c r="A419" s="753">
        <v>44292</v>
      </c>
      <c r="B419" s="726" t="s">
        <v>9517</v>
      </c>
      <c r="C419" s="726" t="s">
        <v>2209</v>
      </c>
      <c r="D419" s="726" t="s">
        <v>8767</v>
      </c>
      <c r="E419" s="726" t="s">
        <v>9518</v>
      </c>
      <c r="F419" s="726" t="s">
        <v>8828</v>
      </c>
      <c r="G419" s="783">
        <v>2.1</v>
      </c>
      <c r="H419" s="771">
        <v>44205</v>
      </c>
    </row>
    <row r="420" spans="1:8" ht="36" x14ac:dyDescent="0.35">
      <c r="A420" s="753">
        <v>44292</v>
      </c>
      <c r="B420" s="726" t="s">
        <v>9519</v>
      </c>
      <c r="C420" s="726" t="s">
        <v>2718</v>
      </c>
      <c r="D420" s="726" t="s">
        <v>8767</v>
      </c>
      <c r="E420" s="726" t="s">
        <v>9520</v>
      </c>
      <c r="F420" s="726" t="s">
        <v>8752</v>
      </c>
      <c r="G420" s="783">
        <v>2.1</v>
      </c>
      <c r="H420" s="771">
        <v>44205</v>
      </c>
    </row>
    <row r="421" spans="1:8" ht="36" x14ac:dyDescent="0.35">
      <c r="A421" s="753">
        <v>44292</v>
      </c>
      <c r="B421" s="726" t="s">
        <v>9521</v>
      </c>
      <c r="C421" s="726" t="s">
        <v>1866</v>
      </c>
      <c r="D421" s="726" t="s">
        <v>8755</v>
      </c>
      <c r="E421" s="726" t="s">
        <v>9522</v>
      </c>
      <c r="F421" s="726" t="s">
        <v>8752</v>
      </c>
      <c r="G421" s="783">
        <v>2.1</v>
      </c>
      <c r="H421" s="771">
        <v>44205</v>
      </c>
    </row>
    <row r="422" spans="1:8" ht="48" x14ac:dyDescent="0.35">
      <c r="A422" s="753">
        <v>44292</v>
      </c>
      <c r="B422" s="726" t="s">
        <v>9523</v>
      </c>
      <c r="C422" s="726" t="s">
        <v>9524</v>
      </c>
      <c r="D422" s="726" t="s">
        <v>8755</v>
      </c>
      <c r="E422" s="726" t="s">
        <v>9525</v>
      </c>
      <c r="F422" s="726" t="s">
        <v>8752</v>
      </c>
      <c r="G422" s="783">
        <v>2.1</v>
      </c>
      <c r="H422" s="771">
        <v>44205</v>
      </c>
    </row>
    <row r="423" spans="1:8" ht="24" x14ac:dyDescent="0.35">
      <c r="A423" s="753">
        <v>44292</v>
      </c>
      <c r="B423" s="726" t="s">
        <v>9526</v>
      </c>
      <c r="C423" s="726" t="s">
        <v>3063</v>
      </c>
      <c r="D423" s="726" t="s">
        <v>8826</v>
      </c>
      <c r="E423" s="726" t="s">
        <v>9377</v>
      </c>
      <c r="F423" s="726" t="s">
        <v>8752</v>
      </c>
      <c r="G423" s="783">
        <v>2.1</v>
      </c>
      <c r="H423" s="771">
        <v>44205</v>
      </c>
    </row>
    <row r="424" spans="1:8" ht="252" x14ac:dyDescent="0.35">
      <c r="A424" s="753">
        <v>44292</v>
      </c>
      <c r="B424" s="726" t="s">
        <v>9527</v>
      </c>
      <c r="C424" s="726" t="s">
        <v>8799</v>
      </c>
      <c r="D424" s="726" t="s">
        <v>8826</v>
      </c>
      <c r="E424" s="726" t="s">
        <v>9528</v>
      </c>
      <c r="F424" s="726" t="s">
        <v>8752</v>
      </c>
      <c r="G424" s="783">
        <v>2.1</v>
      </c>
      <c r="H424" s="771">
        <v>44205</v>
      </c>
    </row>
    <row r="425" spans="1:8" ht="276" x14ac:dyDescent="0.35">
      <c r="A425" s="753">
        <v>44292</v>
      </c>
      <c r="B425" s="726" t="s">
        <v>9529</v>
      </c>
      <c r="C425" s="726" t="s">
        <v>8799</v>
      </c>
      <c r="D425" s="726" t="s">
        <v>8826</v>
      </c>
      <c r="E425" s="726" t="s">
        <v>9530</v>
      </c>
      <c r="F425" s="726" t="s">
        <v>8752</v>
      </c>
      <c r="G425" s="783">
        <v>2.1</v>
      </c>
      <c r="H425" s="771">
        <v>44205</v>
      </c>
    </row>
    <row r="426" spans="1:8" ht="84" x14ac:dyDescent="0.35">
      <c r="A426" s="753">
        <v>44292</v>
      </c>
      <c r="B426" s="726" t="s">
        <v>9531</v>
      </c>
      <c r="C426" s="726" t="s">
        <v>9532</v>
      </c>
      <c r="D426" s="726" t="s">
        <v>8826</v>
      </c>
      <c r="E426" s="726" t="s">
        <v>9533</v>
      </c>
      <c r="F426" s="726" t="s">
        <v>9102</v>
      </c>
      <c r="G426" s="783">
        <v>2</v>
      </c>
      <c r="H426" s="771">
        <v>44205</v>
      </c>
    </row>
    <row r="427" spans="1:8" ht="348" x14ac:dyDescent="0.35">
      <c r="A427" s="753">
        <v>44292</v>
      </c>
      <c r="B427" s="726" t="s">
        <v>9534</v>
      </c>
      <c r="C427" s="726" t="s">
        <v>8799</v>
      </c>
      <c r="D427" s="726" t="s">
        <v>8826</v>
      </c>
      <c r="E427" s="726" t="s">
        <v>9535</v>
      </c>
      <c r="F427" s="726" t="s">
        <v>8773</v>
      </c>
      <c r="G427" s="783">
        <v>2.1</v>
      </c>
      <c r="H427" s="771">
        <v>44205</v>
      </c>
    </row>
    <row r="428" spans="1:8" ht="348" x14ac:dyDescent="0.35">
      <c r="A428" s="753">
        <v>44292</v>
      </c>
      <c r="B428" s="726" t="s">
        <v>9536</v>
      </c>
      <c r="C428" s="726" t="s">
        <v>8799</v>
      </c>
      <c r="D428" s="726" t="s">
        <v>8826</v>
      </c>
      <c r="E428" s="726" t="s">
        <v>9537</v>
      </c>
      <c r="F428" s="726" t="s">
        <v>8828</v>
      </c>
      <c r="G428" s="783">
        <v>2.1</v>
      </c>
      <c r="H428" s="771">
        <v>44205</v>
      </c>
    </row>
    <row r="429" spans="1:8" ht="60" x14ac:dyDescent="0.35">
      <c r="A429" s="753">
        <v>44292</v>
      </c>
      <c r="B429" s="726" t="s">
        <v>9538</v>
      </c>
      <c r="C429" s="726" t="s">
        <v>9539</v>
      </c>
      <c r="D429" s="726" t="s">
        <v>8767</v>
      </c>
      <c r="E429" s="726" t="s">
        <v>9540</v>
      </c>
      <c r="F429" s="726" t="s">
        <v>8883</v>
      </c>
      <c r="G429" s="783">
        <v>2.1</v>
      </c>
      <c r="H429" s="771">
        <v>44205</v>
      </c>
    </row>
    <row r="430" spans="1:8" ht="36" x14ac:dyDescent="0.35">
      <c r="A430" s="753">
        <v>44292</v>
      </c>
      <c r="B430" s="726" t="s">
        <v>4660</v>
      </c>
      <c r="C430" s="726" t="s">
        <v>9541</v>
      </c>
      <c r="D430" s="726" t="s">
        <v>9000</v>
      </c>
      <c r="E430" s="726" t="s">
        <v>9542</v>
      </c>
      <c r="F430" s="726" t="s">
        <v>9002</v>
      </c>
      <c r="G430" s="783" t="s">
        <v>8670</v>
      </c>
      <c r="H430" s="771">
        <v>44205</v>
      </c>
    </row>
    <row r="431" spans="1:8" x14ac:dyDescent="0.35">
      <c r="A431" s="753">
        <v>44292</v>
      </c>
      <c r="B431" s="726" t="s">
        <v>4660</v>
      </c>
      <c r="C431" s="726" t="s">
        <v>9139</v>
      </c>
      <c r="D431" s="726" t="s">
        <v>9000</v>
      </c>
      <c r="E431" s="726" t="s">
        <v>9543</v>
      </c>
      <c r="F431" s="726" t="s">
        <v>9002</v>
      </c>
      <c r="G431" s="783" t="s">
        <v>8670</v>
      </c>
      <c r="H431" s="771">
        <v>44205</v>
      </c>
    </row>
    <row r="432" spans="1:8" ht="36" x14ac:dyDescent="0.35">
      <c r="A432" s="754" t="s">
        <v>9544</v>
      </c>
      <c r="B432" s="726" t="s">
        <v>9505</v>
      </c>
      <c r="C432" s="726" t="s">
        <v>2718</v>
      </c>
      <c r="D432" s="726" t="s">
        <v>8755</v>
      </c>
      <c r="E432" s="726" t="s">
        <v>9545</v>
      </c>
      <c r="F432" s="726" t="s">
        <v>8752</v>
      </c>
      <c r="G432" s="783" t="s">
        <v>8670</v>
      </c>
      <c r="H432" s="771">
        <v>44205</v>
      </c>
    </row>
    <row r="433" spans="1:8" ht="36" x14ac:dyDescent="0.35">
      <c r="A433" s="754" t="s">
        <v>9544</v>
      </c>
      <c r="B433" s="726" t="s">
        <v>9546</v>
      </c>
      <c r="C433" s="726" t="s">
        <v>1747</v>
      </c>
      <c r="D433" s="726" t="s">
        <v>8755</v>
      </c>
      <c r="E433" s="726" t="s">
        <v>9547</v>
      </c>
      <c r="F433" s="726" t="s">
        <v>8752</v>
      </c>
      <c r="G433" s="783" t="s">
        <v>8670</v>
      </c>
      <c r="H433" s="771">
        <v>44205</v>
      </c>
    </row>
    <row r="434" spans="1:8" ht="36" x14ac:dyDescent="0.35">
      <c r="A434" s="754" t="s">
        <v>9544</v>
      </c>
      <c r="B434" s="726" t="s">
        <v>9217</v>
      </c>
      <c r="C434" s="726" t="s">
        <v>9548</v>
      </c>
      <c r="D434" s="726" t="s">
        <v>8755</v>
      </c>
      <c r="E434" s="726" t="s">
        <v>9547</v>
      </c>
      <c r="F434" s="726" t="s">
        <v>8883</v>
      </c>
      <c r="G434" s="783" t="s">
        <v>8670</v>
      </c>
      <c r="H434" s="771">
        <v>44205</v>
      </c>
    </row>
    <row r="435" spans="1:8" ht="24" x14ac:dyDescent="0.35">
      <c r="A435" s="754" t="s">
        <v>9549</v>
      </c>
      <c r="B435" s="726" t="s">
        <v>9217</v>
      </c>
      <c r="C435" s="726" t="s">
        <v>9548</v>
      </c>
      <c r="D435" s="726" t="s">
        <v>9137</v>
      </c>
      <c r="E435" s="726" t="s">
        <v>9550</v>
      </c>
      <c r="F435" s="726" t="s">
        <v>8883</v>
      </c>
      <c r="G435" s="783" t="s">
        <v>8670</v>
      </c>
      <c r="H435" s="771">
        <v>44205</v>
      </c>
    </row>
    <row r="436" spans="1:8" ht="36" x14ac:dyDescent="0.35">
      <c r="A436" s="755">
        <v>44236</v>
      </c>
      <c r="B436" s="726" t="s">
        <v>9551</v>
      </c>
      <c r="C436" s="726" t="s">
        <v>9363</v>
      </c>
      <c r="D436" s="726" t="s">
        <v>8881</v>
      </c>
      <c r="E436" s="735" t="s">
        <v>9552</v>
      </c>
      <c r="F436" s="726" t="s">
        <v>8752</v>
      </c>
      <c r="G436" s="783">
        <v>2.1</v>
      </c>
      <c r="H436" s="772" t="s">
        <v>9553</v>
      </c>
    </row>
    <row r="437" spans="1:8" ht="96" x14ac:dyDescent="0.35">
      <c r="A437" s="755">
        <v>44236</v>
      </c>
      <c r="B437" s="726" t="s">
        <v>9554</v>
      </c>
      <c r="C437" s="726" t="s">
        <v>9366</v>
      </c>
      <c r="D437" s="726" t="s">
        <v>8881</v>
      </c>
      <c r="E437" s="735" t="s">
        <v>9552</v>
      </c>
      <c r="F437" s="726" t="s">
        <v>8752</v>
      </c>
      <c r="G437" s="783">
        <v>2.1</v>
      </c>
      <c r="H437" s="772" t="s">
        <v>9553</v>
      </c>
    </row>
    <row r="438" spans="1:8" ht="36" x14ac:dyDescent="0.35">
      <c r="A438" s="755">
        <v>44236</v>
      </c>
      <c r="B438" s="726" t="s">
        <v>9555</v>
      </c>
      <c r="C438" s="726" t="s">
        <v>9368</v>
      </c>
      <c r="D438" s="726" t="s">
        <v>8881</v>
      </c>
      <c r="E438" s="735" t="s">
        <v>9552</v>
      </c>
      <c r="F438" s="726" t="s">
        <v>8752</v>
      </c>
      <c r="G438" s="783">
        <v>2.1</v>
      </c>
      <c r="H438" s="772" t="s">
        <v>9553</v>
      </c>
    </row>
    <row r="439" spans="1:8" ht="36" x14ac:dyDescent="0.35">
      <c r="A439" s="756">
        <v>44267</v>
      </c>
      <c r="B439" s="726" t="s">
        <v>9556</v>
      </c>
      <c r="C439" s="726" t="s">
        <v>2658</v>
      </c>
      <c r="D439" s="726" t="s">
        <v>8856</v>
      </c>
      <c r="E439" s="736" t="s">
        <v>9557</v>
      </c>
      <c r="F439" s="726" t="s">
        <v>8752</v>
      </c>
      <c r="G439" s="783">
        <v>2.1</v>
      </c>
      <c r="H439" s="765" t="s">
        <v>9558</v>
      </c>
    </row>
    <row r="440" spans="1:8" ht="24" x14ac:dyDescent="0.35">
      <c r="A440" s="756">
        <v>44267</v>
      </c>
      <c r="B440" s="726" t="s">
        <v>9559</v>
      </c>
      <c r="C440" s="726" t="s">
        <v>2658</v>
      </c>
      <c r="D440" s="726" t="s">
        <v>8755</v>
      </c>
      <c r="E440" s="736" t="s">
        <v>9460</v>
      </c>
      <c r="F440" s="726" t="s">
        <v>8752</v>
      </c>
      <c r="G440" s="783">
        <v>2.1</v>
      </c>
      <c r="H440" s="765" t="s">
        <v>9558</v>
      </c>
    </row>
    <row r="441" spans="1:8" ht="24" x14ac:dyDescent="0.35">
      <c r="A441" s="756">
        <v>44267</v>
      </c>
      <c r="B441" s="726" t="s">
        <v>9559</v>
      </c>
      <c r="C441" s="726" t="s">
        <v>9560</v>
      </c>
      <c r="D441" s="726" t="s">
        <v>8771</v>
      </c>
      <c r="E441" s="736" t="s">
        <v>9561</v>
      </c>
      <c r="F441" s="726" t="s">
        <v>8670</v>
      </c>
      <c r="G441" s="783">
        <v>2.1</v>
      </c>
      <c r="H441" s="765" t="s">
        <v>9558</v>
      </c>
    </row>
    <row r="442" spans="1:8" ht="36" x14ac:dyDescent="0.35">
      <c r="A442" s="756">
        <v>44267</v>
      </c>
      <c r="B442" s="726" t="s">
        <v>9562</v>
      </c>
      <c r="C442" s="726" t="s">
        <v>2658</v>
      </c>
      <c r="D442" s="726" t="s">
        <v>8755</v>
      </c>
      <c r="E442" s="736" t="s">
        <v>9563</v>
      </c>
      <c r="F442" s="726" t="s">
        <v>8752</v>
      </c>
      <c r="G442" s="783">
        <v>2.1</v>
      </c>
      <c r="H442" s="765" t="s">
        <v>9558</v>
      </c>
    </row>
    <row r="443" spans="1:8" ht="36" x14ac:dyDescent="0.35">
      <c r="A443" s="756">
        <v>44267</v>
      </c>
      <c r="B443" s="726" t="s">
        <v>9564</v>
      </c>
      <c r="C443" s="726" t="s">
        <v>2658</v>
      </c>
      <c r="D443" s="726" t="s">
        <v>8856</v>
      </c>
      <c r="E443" s="736" t="s">
        <v>9565</v>
      </c>
      <c r="F443" s="726" t="s">
        <v>8773</v>
      </c>
      <c r="G443" s="783">
        <v>2.1</v>
      </c>
      <c r="H443" s="765" t="s">
        <v>9558</v>
      </c>
    </row>
    <row r="444" spans="1:8" ht="36" x14ac:dyDescent="0.35">
      <c r="A444" s="756">
        <v>44267</v>
      </c>
      <c r="B444" s="726" t="s">
        <v>9556</v>
      </c>
      <c r="C444" s="726" t="s">
        <v>2658</v>
      </c>
      <c r="D444" s="726" t="s">
        <v>8856</v>
      </c>
      <c r="E444" s="736" t="s">
        <v>9557</v>
      </c>
      <c r="F444" s="726" t="s">
        <v>8773</v>
      </c>
      <c r="G444" s="783">
        <v>2.1</v>
      </c>
      <c r="H444" s="765" t="s">
        <v>9558</v>
      </c>
    </row>
    <row r="445" spans="1:8" ht="36" x14ac:dyDescent="0.35">
      <c r="A445" s="756">
        <v>44267</v>
      </c>
      <c r="B445" s="726" t="s">
        <v>9566</v>
      </c>
      <c r="C445" s="726" t="s">
        <v>2658</v>
      </c>
      <c r="D445" s="726" t="s">
        <v>8856</v>
      </c>
      <c r="E445" s="736" t="s">
        <v>9567</v>
      </c>
      <c r="F445" s="726" t="s">
        <v>8773</v>
      </c>
      <c r="G445" s="783">
        <v>2.1</v>
      </c>
      <c r="H445" s="765" t="s">
        <v>9558</v>
      </c>
    </row>
    <row r="446" spans="1:8" ht="24" x14ac:dyDescent="0.35">
      <c r="A446" s="756">
        <v>44267</v>
      </c>
      <c r="B446" s="726" t="s">
        <v>4660</v>
      </c>
      <c r="C446" s="726" t="s">
        <v>9374</v>
      </c>
      <c r="D446" s="726" t="s">
        <v>9568</v>
      </c>
      <c r="E446" s="736" t="s">
        <v>9569</v>
      </c>
      <c r="F446" s="726" t="s">
        <v>9002</v>
      </c>
      <c r="G446" s="783" t="s">
        <v>8670</v>
      </c>
      <c r="H446" s="765" t="s">
        <v>9558</v>
      </c>
    </row>
    <row r="447" spans="1:8" ht="36" x14ac:dyDescent="0.35">
      <c r="A447" s="756">
        <v>44451</v>
      </c>
      <c r="B447" s="726" t="s">
        <v>9562</v>
      </c>
      <c r="C447" s="726" t="s">
        <v>2658</v>
      </c>
      <c r="D447" s="726" t="s">
        <v>8755</v>
      </c>
      <c r="E447" s="736" t="s">
        <v>9563</v>
      </c>
      <c r="F447" s="726" t="s">
        <v>8773</v>
      </c>
      <c r="G447" s="783">
        <v>2.1</v>
      </c>
      <c r="H447" s="765" t="s">
        <v>9558</v>
      </c>
    </row>
    <row r="448" spans="1:8" ht="24" x14ac:dyDescent="0.35">
      <c r="A448" s="757" t="s">
        <v>9570</v>
      </c>
      <c r="B448" s="731" t="s">
        <v>8670</v>
      </c>
      <c r="C448" s="726" t="s">
        <v>428</v>
      </c>
      <c r="D448" s="726" t="s">
        <v>8670</v>
      </c>
      <c r="E448" s="737" t="s">
        <v>9571</v>
      </c>
      <c r="F448" s="731" t="s">
        <v>8670</v>
      </c>
      <c r="G448" s="785" t="s">
        <v>8670</v>
      </c>
      <c r="H448" s="773" t="s">
        <v>9572</v>
      </c>
    </row>
    <row r="449" spans="1:8" ht="72" x14ac:dyDescent="0.35">
      <c r="A449" s="757" t="s">
        <v>9570</v>
      </c>
      <c r="B449" s="726" t="s">
        <v>9573</v>
      </c>
      <c r="C449" s="726" t="s">
        <v>9574</v>
      </c>
      <c r="D449" s="726" t="s">
        <v>8881</v>
      </c>
      <c r="E449" s="738" t="s">
        <v>9575</v>
      </c>
      <c r="F449" s="726" t="s">
        <v>8797</v>
      </c>
      <c r="G449" s="783">
        <v>2.1</v>
      </c>
      <c r="H449" s="773" t="s">
        <v>9576</v>
      </c>
    </row>
    <row r="450" spans="1:8" ht="48" x14ac:dyDescent="0.35">
      <c r="A450" s="757" t="s">
        <v>9570</v>
      </c>
      <c r="B450" s="726" t="s">
        <v>9573</v>
      </c>
      <c r="C450" s="726" t="s">
        <v>2814</v>
      </c>
      <c r="D450" s="726" t="s">
        <v>9577</v>
      </c>
      <c r="E450" s="737" t="s">
        <v>9578</v>
      </c>
      <c r="F450" s="726" t="s">
        <v>8883</v>
      </c>
      <c r="G450" s="783">
        <v>2.1</v>
      </c>
      <c r="H450" s="773" t="s">
        <v>9576</v>
      </c>
    </row>
    <row r="451" spans="1:8" ht="36" x14ac:dyDescent="0.35">
      <c r="A451" s="757" t="s">
        <v>9570</v>
      </c>
      <c r="B451" s="726" t="s">
        <v>9579</v>
      </c>
      <c r="C451" s="726" t="s">
        <v>1459</v>
      </c>
      <c r="D451" s="726" t="s">
        <v>8755</v>
      </c>
      <c r="E451" s="737" t="s">
        <v>9580</v>
      </c>
      <c r="F451" s="726" t="s">
        <v>9581</v>
      </c>
      <c r="G451" s="783">
        <v>2.1</v>
      </c>
      <c r="H451" s="773" t="s">
        <v>9576</v>
      </c>
    </row>
    <row r="452" spans="1:8" ht="48" x14ac:dyDescent="0.35">
      <c r="A452" s="757" t="s">
        <v>9570</v>
      </c>
      <c r="B452" s="726" t="s">
        <v>9582</v>
      </c>
      <c r="C452" s="726" t="s">
        <v>1261</v>
      </c>
      <c r="D452" s="726" t="s">
        <v>8856</v>
      </c>
      <c r="E452" s="737" t="s">
        <v>9583</v>
      </c>
      <c r="F452" s="726" t="s">
        <v>8930</v>
      </c>
      <c r="G452" s="783">
        <v>2.1</v>
      </c>
      <c r="H452" s="773" t="s">
        <v>9576</v>
      </c>
    </row>
    <row r="453" spans="1:8" ht="36" x14ac:dyDescent="0.35">
      <c r="A453" s="755">
        <v>44867</v>
      </c>
      <c r="B453" s="726" t="s">
        <v>9584</v>
      </c>
      <c r="C453" s="726" t="s">
        <v>9585</v>
      </c>
      <c r="D453" s="726" t="s">
        <v>8856</v>
      </c>
      <c r="E453" s="735" t="s">
        <v>9586</v>
      </c>
      <c r="F453" s="726" t="s">
        <v>4862</v>
      </c>
      <c r="G453" s="783">
        <v>2</v>
      </c>
      <c r="H453" s="772">
        <v>44564</v>
      </c>
    </row>
    <row r="454" spans="1:8" ht="60" x14ac:dyDescent="0.35">
      <c r="A454" s="755">
        <v>44867</v>
      </c>
      <c r="B454" s="726" t="s">
        <v>9514</v>
      </c>
      <c r="C454" s="726" t="s">
        <v>327</v>
      </c>
      <c r="D454" s="726" t="s">
        <v>8755</v>
      </c>
      <c r="E454" s="735" t="s">
        <v>9587</v>
      </c>
      <c r="F454" s="726" t="s">
        <v>4862</v>
      </c>
      <c r="G454" s="783">
        <v>2</v>
      </c>
      <c r="H454" s="772">
        <v>44564</v>
      </c>
    </row>
    <row r="455" spans="1:8" ht="36" x14ac:dyDescent="0.35">
      <c r="A455" s="758" t="s">
        <v>9588</v>
      </c>
      <c r="B455" s="726" t="s">
        <v>9589</v>
      </c>
      <c r="C455" s="726" t="s">
        <v>1958</v>
      </c>
      <c r="D455" s="726" t="s">
        <v>8755</v>
      </c>
      <c r="E455" s="739" t="s">
        <v>9590</v>
      </c>
      <c r="F455" s="726" t="s">
        <v>4664</v>
      </c>
      <c r="G455" s="783">
        <v>2.1</v>
      </c>
      <c r="H455" s="774" t="s">
        <v>9591</v>
      </c>
    </row>
    <row r="456" spans="1:8" ht="36" x14ac:dyDescent="0.35">
      <c r="A456" s="758" t="s">
        <v>9588</v>
      </c>
      <c r="B456" s="726" t="s">
        <v>9592</v>
      </c>
      <c r="C456" s="726" t="s">
        <v>1958</v>
      </c>
      <c r="D456" s="726" t="s">
        <v>8755</v>
      </c>
      <c r="E456" s="739" t="s">
        <v>9593</v>
      </c>
      <c r="F456" s="726" t="s">
        <v>4664</v>
      </c>
      <c r="G456" s="783">
        <v>2.1</v>
      </c>
      <c r="H456" s="774" t="s">
        <v>9591</v>
      </c>
    </row>
    <row r="457" spans="1:8" ht="24" x14ac:dyDescent="0.35">
      <c r="A457" s="758" t="s">
        <v>9588</v>
      </c>
      <c r="B457" s="726" t="s">
        <v>9594</v>
      </c>
      <c r="C457" s="726" t="s">
        <v>1958</v>
      </c>
      <c r="D457" s="726" t="s">
        <v>8760</v>
      </c>
      <c r="E457" s="739" t="s">
        <v>9595</v>
      </c>
      <c r="F457" s="726" t="s">
        <v>8756</v>
      </c>
      <c r="G457" s="783">
        <v>2.1</v>
      </c>
      <c r="H457" s="774" t="s">
        <v>9591</v>
      </c>
    </row>
    <row r="458" spans="1:8" ht="36" x14ac:dyDescent="0.35">
      <c r="A458" s="758" t="s">
        <v>9588</v>
      </c>
      <c r="B458" s="726" t="s">
        <v>9596</v>
      </c>
      <c r="C458" s="726" t="s">
        <v>1958</v>
      </c>
      <c r="D458" s="726" t="s">
        <v>8856</v>
      </c>
      <c r="E458" s="739" t="s">
        <v>9597</v>
      </c>
      <c r="F458" s="726" t="s">
        <v>4664</v>
      </c>
      <c r="G458" s="783">
        <v>2.1</v>
      </c>
      <c r="H458" s="774" t="s">
        <v>9591</v>
      </c>
    </row>
    <row r="459" spans="1:8" ht="48" x14ac:dyDescent="0.35">
      <c r="A459" s="758" t="s">
        <v>9588</v>
      </c>
      <c r="B459" s="726" t="s">
        <v>9514</v>
      </c>
      <c r="C459" s="726" t="s">
        <v>327</v>
      </c>
      <c r="D459" s="726" t="s">
        <v>8755</v>
      </c>
      <c r="E459" s="739" t="s">
        <v>9598</v>
      </c>
      <c r="F459" s="726" t="s">
        <v>4862</v>
      </c>
      <c r="G459" s="783">
        <v>2</v>
      </c>
      <c r="H459" s="774" t="s">
        <v>9591</v>
      </c>
    </row>
    <row r="460" spans="1:8" ht="48" x14ac:dyDescent="0.35">
      <c r="A460" s="758" t="s">
        <v>9588</v>
      </c>
      <c r="B460" s="726" t="s">
        <v>9599</v>
      </c>
      <c r="C460" s="726" t="s">
        <v>327</v>
      </c>
      <c r="D460" s="726" t="s">
        <v>8755</v>
      </c>
      <c r="E460" s="739" t="s">
        <v>9600</v>
      </c>
      <c r="F460" s="726" t="s">
        <v>4862</v>
      </c>
      <c r="G460" s="783">
        <v>2</v>
      </c>
      <c r="H460" s="774" t="s">
        <v>9591</v>
      </c>
    </row>
    <row r="461" spans="1:8" ht="24" x14ac:dyDescent="0.35">
      <c r="A461" s="758" t="s">
        <v>9588</v>
      </c>
      <c r="B461" s="726" t="s">
        <v>9601</v>
      </c>
      <c r="C461" s="726" t="s">
        <v>327</v>
      </c>
      <c r="D461" s="726" t="s">
        <v>8856</v>
      </c>
      <c r="E461" s="739" t="s">
        <v>9602</v>
      </c>
      <c r="F461" s="726" t="s">
        <v>4862</v>
      </c>
      <c r="G461" s="783">
        <v>2</v>
      </c>
      <c r="H461" s="774" t="s">
        <v>9591</v>
      </c>
    </row>
    <row r="462" spans="1:8" ht="48" x14ac:dyDescent="0.35">
      <c r="A462" s="758" t="s">
        <v>9588</v>
      </c>
      <c r="B462" s="726" t="s">
        <v>9603</v>
      </c>
      <c r="C462" s="726" t="s">
        <v>327</v>
      </c>
      <c r="D462" s="726" t="s">
        <v>8856</v>
      </c>
      <c r="E462" s="739" t="s">
        <v>9604</v>
      </c>
      <c r="F462" s="726" t="s">
        <v>4862</v>
      </c>
      <c r="G462" s="783">
        <v>2</v>
      </c>
      <c r="H462" s="774" t="s">
        <v>9591</v>
      </c>
    </row>
    <row r="463" spans="1:8" ht="120" x14ac:dyDescent="0.35">
      <c r="A463" s="759" t="s">
        <v>9605</v>
      </c>
      <c r="B463" s="726" t="s">
        <v>9606</v>
      </c>
      <c r="C463" s="726" t="s">
        <v>9607</v>
      </c>
      <c r="D463" s="726" t="s">
        <v>9608</v>
      </c>
      <c r="E463" s="740" t="s">
        <v>9609</v>
      </c>
      <c r="F463" s="726" t="s">
        <v>9610</v>
      </c>
      <c r="G463" s="783" t="s">
        <v>9611</v>
      </c>
      <c r="H463" s="777">
        <v>44805</v>
      </c>
    </row>
    <row r="464" spans="1:8" ht="72" x14ac:dyDescent="0.35">
      <c r="A464" s="776">
        <v>44867</v>
      </c>
      <c r="B464" s="516" t="s">
        <v>4660</v>
      </c>
      <c r="C464" s="516" t="s">
        <v>9612</v>
      </c>
      <c r="D464" s="516" t="s">
        <v>9000</v>
      </c>
      <c r="E464" s="516" t="s">
        <v>9613</v>
      </c>
      <c r="F464" s="517" t="s">
        <v>9002</v>
      </c>
      <c r="G464" s="786"/>
      <c r="H464" s="778">
        <v>44755</v>
      </c>
    </row>
    <row r="465" spans="1:8" ht="48" x14ac:dyDescent="0.35">
      <c r="A465" s="776">
        <v>44867</v>
      </c>
      <c r="B465" s="516" t="s">
        <v>4660</v>
      </c>
      <c r="C465" s="516" t="s">
        <v>9614</v>
      </c>
      <c r="D465" s="516" t="s">
        <v>9000</v>
      </c>
      <c r="E465" s="516" t="s">
        <v>9615</v>
      </c>
      <c r="F465" s="517" t="s">
        <v>9002</v>
      </c>
      <c r="G465" s="786"/>
      <c r="H465" s="778">
        <v>44755</v>
      </c>
    </row>
    <row r="466" spans="1:8" ht="24" x14ac:dyDescent="0.35">
      <c r="A466" s="776">
        <v>44867</v>
      </c>
      <c r="B466" s="516" t="s">
        <v>4660</v>
      </c>
      <c r="C466" s="516" t="s">
        <v>9616</v>
      </c>
      <c r="D466" s="516" t="s">
        <v>8750</v>
      </c>
      <c r="E466" s="516" t="s">
        <v>9617</v>
      </c>
      <c r="F466" s="517" t="s">
        <v>9002</v>
      </c>
      <c r="G466" s="786"/>
      <c r="H466" s="778">
        <v>44755</v>
      </c>
    </row>
    <row r="467" spans="1:8" ht="108" x14ac:dyDescent="0.35">
      <c r="A467" s="776">
        <v>44867</v>
      </c>
      <c r="B467" s="516" t="s">
        <v>8799</v>
      </c>
      <c r="C467" s="516" t="s">
        <v>9618</v>
      </c>
      <c r="D467" s="516" t="s">
        <v>8750</v>
      </c>
      <c r="E467" s="516" t="s">
        <v>9619</v>
      </c>
      <c r="F467" s="517" t="s">
        <v>9620</v>
      </c>
      <c r="G467" s="786">
        <v>2.1</v>
      </c>
      <c r="H467" s="778">
        <v>44755</v>
      </c>
    </row>
    <row r="468" spans="1:8" ht="409.5" x14ac:dyDescent="0.35">
      <c r="A468" s="776">
        <v>44867</v>
      </c>
      <c r="B468" s="354" t="s">
        <v>8799</v>
      </c>
      <c r="C468" s="354" t="s">
        <v>9621</v>
      </c>
      <c r="D468" s="354" t="s">
        <v>8750</v>
      </c>
      <c r="E468" s="354" t="s">
        <v>9622</v>
      </c>
      <c r="F468" s="475" t="s">
        <v>8752</v>
      </c>
      <c r="G468" s="787">
        <v>2.1</v>
      </c>
      <c r="H468" s="778">
        <v>44755</v>
      </c>
    </row>
    <row r="469" spans="1:8" ht="360" x14ac:dyDescent="0.35">
      <c r="A469" s="776">
        <v>44867</v>
      </c>
      <c r="B469" s="354" t="s">
        <v>8799</v>
      </c>
      <c r="C469" s="354" t="s">
        <v>9623</v>
      </c>
      <c r="D469" s="354" t="s">
        <v>8750</v>
      </c>
      <c r="E469" s="354" t="s">
        <v>9624</v>
      </c>
      <c r="F469" s="475" t="s">
        <v>8752</v>
      </c>
      <c r="G469" s="787">
        <v>2.1</v>
      </c>
      <c r="H469" s="778">
        <v>44755</v>
      </c>
    </row>
    <row r="470" spans="1:8" ht="24" x14ac:dyDescent="0.35">
      <c r="A470" s="793">
        <v>44867</v>
      </c>
      <c r="B470" s="794" t="s">
        <v>9579</v>
      </c>
      <c r="C470" s="794" t="s">
        <v>1459</v>
      </c>
      <c r="D470" s="794" t="s">
        <v>8755</v>
      </c>
      <c r="E470" s="794" t="s">
        <v>9625</v>
      </c>
      <c r="F470" s="795" t="s">
        <v>9581</v>
      </c>
      <c r="G470" s="796">
        <v>2.1</v>
      </c>
      <c r="H470" s="797">
        <v>44755</v>
      </c>
    </row>
    <row r="471" spans="1:8" ht="24" x14ac:dyDescent="0.35">
      <c r="A471" s="803">
        <v>44867</v>
      </c>
      <c r="B471" s="804" t="s">
        <v>9626</v>
      </c>
      <c r="C471" s="804" t="s">
        <v>176</v>
      </c>
      <c r="D471" s="804" t="s">
        <v>8856</v>
      </c>
      <c r="E471" s="804" t="s">
        <v>9627</v>
      </c>
      <c r="F471" s="805" t="s">
        <v>8853</v>
      </c>
      <c r="G471" s="806">
        <v>2.1</v>
      </c>
      <c r="H471" s="807">
        <v>44755</v>
      </c>
    </row>
    <row r="472" spans="1:8" ht="24" x14ac:dyDescent="0.35">
      <c r="A472" s="822">
        <v>44876</v>
      </c>
      <c r="B472" s="823" t="s">
        <v>9085</v>
      </c>
      <c r="C472" s="823" t="s">
        <v>9628</v>
      </c>
      <c r="D472" s="823" t="s">
        <v>8856</v>
      </c>
      <c r="E472" s="823" t="s">
        <v>9629</v>
      </c>
      <c r="F472" s="824" t="s">
        <v>9082</v>
      </c>
      <c r="G472" s="825" t="s">
        <v>145</v>
      </c>
      <c r="H472" s="826">
        <v>44886</v>
      </c>
    </row>
    <row r="473" spans="1:8" ht="36" x14ac:dyDescent="0.35">
      <c r="A473" s="822">
        <v>44876</v>
      </c>
      <c r="B473" s="823" t="s">
        <v>9630</v>
      </c>
      <c r="C473" s="823" t="s">
        <v>3063</v>
      </c>
      <c r="D473" s="823" t="s">
        <v>8771</v>
      </c>
      <c r="E473" s="823" t="s">
        <v>9171</v>
      </c>
      <c r="F473" s="827" t="s">
        <v>9631</v>
      </c>
      <c r="G473" s="828" t="s">
        <v>4448</v>
      </c>
      <c r="H473" s="829">
        <v>44886</v>
      </c>
    </row>
    <row r="474" spans="1:8" ht="24" x14ac:dyDescent="0.35">
      <c r="A474" s="822">
        <v>44876</v>
      </c>
      <c r="B474" s="823" t="s">
        <v>9239</v>
      </c>
      <c r="C474" s="823" t="s">
        <v>9632</v>
      </c>
      <c r="D474" s="823" t="s">
        <v>9633</v>
      </c>
      <c r="E474" s="823" t="s">
        <v>9634</v>
      </c>
      <c r="F474" s="830" t="s">
        <v>8831</v>
      </c>
      <c r="G474" s="825" t="s">
        <v>4448</v>
      </c>
      <c r="H474" s="826">
        <v>44886</v>
      </c>
    </row>
    <row r="475" spans="1:8" ht="24" x14ac:dyDescent="0.35">
      <c r="A475" s="822">
        <v>44876</v>
      </c>
      <c r="B475" s="823" t="s">
        <v>9635</v>
      </c>
      <c r="C475" s="823" t="s">
        <v>2658</v>
      </c>
      <c r="D475" s="823" t="s">
        <v>8856</v>
      </c>
      <c r="E475" s="831" t="s">
        <v>9636</v>
      </c>
      <c r="F475" s="832" t="s">
        <v>4664</v>
      </c>
      <c r="G475" s="828">
        <v>2.1</v>
      </c>
      <c r="H475" s="829">
        <v>44886</v>
      </c>
    </row>
    <row r="476" spans="1:8" ht="24" x14ac:dyDescent="0.35">
      <c r="A476" s="822">
        <v>44876</v>
      </c>
      <c r="B476" s="799" t="s">
        <v>9637</v>
      </c>
      <c r="C476" s="799" t="s">
        <v>9638</v>
      </c>
      <c r="D476" s="799" t="s">
        <v>8755</v>
      </c>
      <c r="E476" s="799" t="s">
        <v>9639</v>
      </c>
      <c r="F476" s="800" t="s">
        <v>8797</v>
      </c>
      <c r="G476" s="801" t="s">
        <v>145</v>
      </c>
      <c r="H476" s="798">
        <v>44927</v>
      </c>
    </row>
    <row r="477" spans="1:8" ht="36" x14ac:dyDescent="0.35">
      <c r="A477" s="822">
        <v>44876</v>
      </c>
      <c r="B477" s="579" t="s">
        <v>9640</v>
      </c>
      <c r="C477" s="579" t="s">
        <v>9638</v>
      </c>
      <c r="D477" s="579" t="s">
        <v>8755</v>
      </c>
      <c r="E477" s="579" t="s">
        <v>9641</v>
      </c>
      <c r="F477" s="578" t="s">
        <v>4664</v>
      </c>
      <c r="G477" s="788">
        <v>2.1</v>
      </c>
      <c r="H477" s="779">
        <v>44927</v>
      </c>
    </row>
    <row r="478" spans="1:8" ht="24" x14ac:dyDescent="0.35">
      <c r="A478" s="822">
        <v>44876</v>
      </c>
      <c r="B478" s="579" t="s">
        <v>9642</v>
      </c>
      <c r="C478" s="579" t="s">
        <v>9638</v>
      </c>
      <c r="D478" s="579" t="s">
        <v>8856</v>
      </c>
      <c r="E478" s="579" t="s">
        <v>9643</v>
      </c>
      <c r="F478" s="578" t="s">
        <v>4664</v>
      </c>
      <c r="G478" s="788">
        <v>2.1</v>
      </c>
      <c r="H478" s="779">
        <v>44927</v>
      </c>
    </row>
    <row r="479" spans="1:8" ht="36" x14ac:dyDescent="0.35">
      <c r="A479" s="822">
        <v>44876</v>
      </c>
      <c r="B479" s="579" t="s">
        <v>9656</v>
      </c>
      <c r="C479" s="579" t="s">
        <v>9638</v>
      </c>
      <c r="D479" s="579" t="s">
        <v>8755</v>
      </c>
      <c r="E479" s="579" t="s">
        <v>9641</v>
      </c>
      <c r="F479" s="578" t="s">
        <v>1029</v>
      </c>
      <c r="G479" s="788">
        <v>2.1</v>
      </c>
      <c r="H479" s="779">
        <v>44927</v>
      </c>
    </row>
    <row r="480" spans="1:8" ht="24" x14ac:dyDescent="0.35">
      <c r="A480" s="822">
        <v>44876</v>
      </c>
      <c r="B480" s="579" t="s">
        <v>9644</v>
      </c>
      <c r="C480" s="579" t="s">
        <v>9638</v>
      </c>
      <c r="D480" s="579" t="s">
        <v>8856</v>
      </c>
      <c r="E480" s="579" t="s">
        <v>9643</v>
      </c>
      <c r="F480" s="578" t="s">
        <v>1029</v>
      </c>
      <c r="G480" s="788">
        <v>2.1</v>
      </c>
      <c r="H480" s="779">
        <v>44927</v>
      </c>
    </row>
    <row r="481" spans="1:8" ht="36" x14ac:dyDescent="0.35">
      <c r="A481" s="822">
        <v>44876</v>
      </c>
      <c r="B481" s="579" t="s">
        <v>9645</v>
      </c>
      <c r="C481" s="579" t="s">
        <v>9638</v>
      </c>
      <c r="D481" s="579" t="s">
        <v>8755</v>
      </c>
      <c r="E481" s="579" t="s">
        <v>9641</v>
      </c>
      <c r="F481" s="578" t="s">
        <v>8831</v>
      </c>
      <c r="G481" s="788">
        <v>2.1</v>
      </c>
      <c r="H481" s="779">
        <v>44927</v>
      </c>
    </row>
    <row r="482" spans="1:8" ht="24" x14ac:dyDescent="0.35">
      <c r="A482" s="822">
        <v>44876</v>
      </c>
      <c r="B482" s="579" t="s">
        <v>9646</v>
      </c>
      <c r="C482" s="579" t="s">
        <v>9638</v>
      </c>
      <c r="D482" s="579" t="s">
        <v>8856</v>
      </c>
      <c r="E482" s="579" t="s">
        <v>9643</v>
      </c>
      <c r="F482" s="578" t="s">
        <v>8831</v>
      </c>
      <c r="G482" s="788" t="s">
        <v>4448</v>
      </c>
      <c r="H482" s="779">
        <v>44927</v>
      </c>
    </row>
    <row r="483" spans="1:8" ht="48" x14ac:dyDescent="0.35">
      <c r="A483" s="822">
        <v>44876</v>
      </c>
      <c r="B483" s="818" t="s">
        <v>9647</v>
      </c>
      <c r="C483" s="818" t="s">
        <v>9638</v>
      </c>
      <c r="D483" s="818" t="s">
        <v>8856</v>
      </c>
      <c r="E483" s="818" t="s">
        <v>9648</v>
      </c>
      <c r="F483" s="820" t="s">
        <v>9649</v>
      </c>
      <c r="G483" s="821">
        <v>2.1</v>
      </c>
      <c r="H483" s="819">
        <v>44927</v>
      </c>
    </row>
    <row r="484" spans="1:8" ht="24" x14ac:dyDescent="0.35">
      <c r="A484" s="822">
        <v>44876</v>
      </c>
      <c r="B484" s="850" t="s">
        <v>9495</v>
      </c>
      <c r="C484" s="850" t="s">
        <v>8669</v>
      </c>
      <c r="D484" s="850"/>
      <c r="E484" s="850" t="s">
        <v>9650</v>
      </c>
      <c r="F484" s="836"/>
      <c r="G484" s="838"/>
      <c r="H484" s="851">
        <v>44927</v>
      </c>
    </row>
    <row r="485" spans="1:8" ht="48" x14ac:dyDescent="0.35">
      <c r="A485" s="822">
        <v>44894</v>
      </c>
      <c r="B485" s="579" t="s">
        <v>9651</v>
      </c>
      <c r="C485" s="579" t="s">
        <v>9638</v>
      </c>
      <c r="D485" s="790" t="s">
        <v>8771</v>
      </c>
      <c r="E485" s="790" t="s">
        <v>9171</v>
      </c>
      <c r="F485" s="837" t="s">
        <v>9649</v>
      </c>
      <c r="G485" s="839">
        <v>2.1</v>
      </c>
      <c r="H485" s="779">
        <v>44927</v>
      </c>
    </row>
    <row r="486" spans="1:8" ht="36" x14ac:dyDescent="0.35">
      <c r="A486" s="847">
        <v>44894</v>
      </c>
      <c r="B486" s="823" t="s">
        <v>9630</v>
      </c>
      <c r="C486" s="823" t="s">
        <v>3063</v>
      </c>
      <c r="D486" s="823" t="s">
        <v>8771</v>
      </c>
      <c r="E486" s="823" t="s">
        <v>9655</v>
      </c>
      <c r="F486" s="827" t="s">
        <v>9631</v>
      </c>
      <c r="G486" s="848" t="s">
        <v>4448</v>
      </c>
      <c r="H486" s="849">
        <v>44927</v>
      </c>
    </row>
    <row r="487" spans="1:8" x14ac:dyDescent="0.35">
      <c r="A487" s="847">
        <v>44894</v>
      </c>
      <c r="B487" s="579" t="s">
        <v>4660</v>
      </c>
      <c r="C487" s="579" t="s">
        <v>9489</v>
      </c>
      <c r="D487" s="790" t="s">
        <v>9000</v>
      </c>
      <c r="E487" s="790" t="s">
        <v>9652</v>
      </c>
      <c r="F487" s="837"/>
      <c r="G487" s="839"/>
      <c r="H487" s="779">
        <v>44927</v>
      </c>
    </row>
    <row r="488" spans="1:8" ht="24" x14ac:dyDescent="0.35">
      <c r="A488" s="847">
        <v>44894</v>
      </c>
      <c r="B488" s="579" t="s">
        <v>9495</v>
      </c>
      <c r="C488" s="579" t="s">
        <v>8669</v>
      </c>
      <c r="D488" s="790"/>
      <c r="E488" s="790" t="s">
        <v>9653</v>
      </c>
      <c r="F488" s="837"/>
      <c r="G488" s="839"/>
      <c r="H488" s="779">
        <v>44927</v>
      </c>
    </row>
    <row r="489" spans="1:8" ht="24" x14ac:dyDescent="0.35">
      <c r="A489" s="847">
        <v>44894</v>
      </c>
      <c r="B489" s="579" t="s">
        <v>9626</v>
      </c>
      <c r="C489" s="579" t="s">
        <v>176</v>
      </c>
      <c r="D489" s="790" t="s">
        <v>8856</v>
      </c>
      <c r="E489" s="790" t="s">
        <v>9627</v>
      </c>
      <c r="F489" s="854" t="s">
        <v>8853</v>
      </c>
      <c r="G489" s="839">
        <v>2.1</v>
      </c>
      <c r="H489" s="779">
        <v>44896</v>
      </c>
    </row>
    <row r="490" spans="1:8" x14ac:dyDescent="0.35"/>
    <row r="491" spans="1:8" x14ac:dyDescent="0.35"/>
    <row r="492" spans="1:8" x14ac:dyDescent="0.35"/>
    <row r="493" spans="1:8" x14ac:dyDescent="0.35"/>
    <row r="494" spans="1:8" x14ac:dyDescent="0.35"/>
    <row r="495" spans="1:8" x14ac:dyDescent="0.35"/>
    <row r="496" spans="1:8"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row r="626" x14ac:dyDescent="0.35"/>
    <row r="627" x14ac:dyDescent="0.35"/>
    <row r="628" x14ac:dyDescent="0.35"/>
    <row r="629" x14ac:dyDescent="0.35"/>
    <row r="630" x14ac:dyDescent="0.35"/>
    <row r="631" x14ac:dyDescent="0.35"/>
    <row r="632" x14ac:dyDescent="0.35"/>
    <row r="633" x14ac:dyDescent="0.35"/>
    <row r="634" x14ac:dyDescent="0.35"/>
    <row r="635" x14ac:dyDescent="0.35"/>
    <row r="636" x14ac:dyDescent="0.35"/>
    <row r="637" x14ac:dyDescent="0.35"/>
    <row r="638" x14ac:dyDescent="0.35"/>
    <row r="639" x14ac:dyDescent="0.35"/>
    <row r="640" x14ac:dyDescent="0.35"/>
    <row r="641" x14ac:dyDescent="0.35"/>
    <row r="642" x14ac:dyDescent="0.35"/>
    <row r="643" x14ac:dyDescent="0.35"/>
    <row r="644" x14ac:dyDescent="0.35"/>
    <row r="645" x14ac:dyDescent="0.35"/>
    <row r="646" x14ac:dyDescent="0.35"/>
    <row r="647" x14ac:dyDescent="0.35"/>
    <row r="648" x14ac:dyDescent="0.35"/>
    <row r="649" x14ac:dyDescent="0.35"/>
    <row r="650" x14ac:dyDescent="0.35"/>
    <row r="651" x14ac:dyDescent="0.35"/>
    <row r="652" x14ac:dyDescent="0.35"/>
    <row r="653" x14ac:dyDescent="0.35"/>
    <row r="654" x14ac:dyDescent="0.35"/>
    <row r="655" x14ac:dyDescent="0.35"/>
    <row r="656" x14ac:dyDescent="0.35"/>
    <row r="657" x14ac:dyDescent="0.35"/>
    <row r="658" x14ac:dyDescent="0.35"/>
    <row r="659" x14ac:dyDescent="0.35"/>
    <row r="660" x14ac:dyDescent="0.35"/>
    <row r="661" x14ac:dyDescent="0.35"/>
    <row r="662" x14ac:dyDescent="0.35"/>
    <row r="663" x14ac:dyDescent="0.35"/>
    <row r="664" x14ac:dyDescent="0.35"/>
    <row r="665" x14ac:dyDescent="0.35"/>
    <row r="666" x14ac:dyDescent="0.35"/>
    <row r="667" x14ac:dyDescent="0.35"/>
    <row r="668" x14ac:dyDescent="0.35"/>
    <row r="669" x14ac:dyDescent="0.35"/>
    <row r="670" x14ac:dyDescent="0.35"/>
    <row r="671" x14ac:dyDescent="0.35"/>
    <row r="672" x14ac:dyDescent="0.35"/>
    <row r="673" x14ac:dyDescent="0.35"/>
    <row r="674" x14ac:dyDescent="0.35"/>
    <row r="675" x14ac:dyDescent="0.35"/>
    <row r="676" x14ac:dyDescent="0.35"/>
    <row r="677" x14ac:dyDescent="0.35"/>
    <row r="678" x14ac:dyDescent="0.35"/>
    <row r="679" x14ac:dyDescent="0.35"/>
    <row r="680" x14ac:dyDescent="0.35"/>
    <row r="681" x14ac:dyDescent="0.35"/>
    <row r="682" x14ac:dyDescent="0.35"/>
    <row r="683" x14ac:dyDescent="0.35"/>
    <row r="684" x14ac:dyDescent="0.35"/>
    <row r="685" x14ac:dyDescent="0.35"/>
    <row r="686" x14ac:dyDescent="0.35"/>
    <row r="687" x14ac:dyDescent="0.35"/>
    <row r="688" x14ac:dyDescent="0.35"/>
    <row r="689" x14ac:dyDescent="0.35"/>
    <row r="690" x14ac:dyDescent="0.35"/>
    <row r="691" x14ac:dyDescent="0.35"/>
    <row r="692" x14ac:dyDescent="0.35"/>
    <row r="693" x14ac:dyDescent="0.35"/>
    <row r="694" x14ac:dyDescent="0.35"/>
    <row r="695" x14ac:dyDescent="0.35"/>
    <row r="696" x14ac:dyDescent="0.35"/>
    <row r="697" x14ac:dyDescent="0.35"/>
    <row r="698" x14ac:dyDescent="0.35"/>
    <row r="699" x14ac:dyDescent="0.35"/>
    <row r="700" x14ac:dyDescent="0.35"/>
    <row r="701" x14ac:dyDescent="0.35"/>
    <row r="702" x14ac:dyDescent="0.35"/>
    <row r="703" x14ac:dyDescent="0.35"/>
    <row r="704" x14ac:dyDescent="0.35"/>
    <row r="705" x14ac:dyDescent="0.35"/>
    <row r="706" x14ac:dyDescent="0.35"/>
    <row r="707" x14ac:dyDescent="0.35"/>
    <row r="708" x14ac:dyDescent="0.35"/>
    <row r="709" x14ac:dyDescent="0.35"/>
    <row r="710" x14ac:dyDescent="0.35"/>
    <row r="711" x14ac:dyDescent="0.35"/>
    <row r="712" x14ac:dyDescent="0.35"/>
    <row r="713" x14ac:dyDescent="0.35"/>
    <row r="714" x14ac:dyDescent="0.35"/>
    <row r="715" x14ac:dyDescent="0.35"/>
    <row r="716" x14ac:dyDescent="0.35"/>
    <row r="717" x14ac:dyDescent="0.35"/>
    <row r="718" x14ac:dyDescent="0.35"/>
    <row r="719" x14ac:dyDescent="0.35"/>
    <row r="720" x14ac:dyDescent="0.35"/>
    <row r="721" x14ac:dyDescent="0.35"/>
    <row r="722" x14ac:dyDescent="0.35"/>
    <row r="723" x14ac:dyDescent="0.35"/>
    <row r="724" x14ac:dyDescent="0.35"/>
    <row r="725" x14ac:dyDescent="0.35"/>
    <row r="726" x14ac:dyDescent="0.35"/>
    <row r="727" x14ac:dyDescent="0.35"/>
    <row r="728" x14ac:dyDescent="0.35"/>
    <row r="729" x14ac:dyDescent="0.35"/>
    <row r="730" x14ac:dyDescent="0.35"/>
    <row r="731" x14ac:dyDescent="0.35"/>
    <row r="732" x14ac:dyDescent="0.35"/>
    <row r="733" x14ac:dyDescent="0.35"/>
    <row r="734" x14ac:dyDescent="0.35"/>
    <row r="735" x14ac:dyDescent="0.35"/>
    <row r="736" x14ac:dyDescent="0.35"/>
    <row r="737" x14ac:dyDescent="0.35"/>
    <row r="738" x14ac:dyDescent="0.35"/>
    <row r="739" x14ac:dyDescent="0.35"/>
    <row r="740" x14ac:dyDescent="0.35"/>
    <row r="741" x14ac:dyDescent="0.35"/>
    <row r="742" x14ac:dyDescent="0.35"/>
    <row r="743" x14ac:dyDescent="0.35"/>
    <row r="744" x14ac:dyDescent="0.35"/>
    <row r="745" x14ac:dyDescent="0.35"/>
    <row r="746" x14ac:dyDescent="0.35"/>
    <row r="747" x14ac:dyDescent="0.35"/>
    <row r="748" x14ac:dyDescent="0.35"/>
    <row r="749" x14ac:dyDescent="0.35"/>
    <row r="750" x14ac:dyDescent="0.35"/>
    <row r="751" x14ac:dyDescent="0.35"/>
    <row r="752" x14ac:dyDescent="0.35"/>
    <row r="753" x14ac:dyDescent="0.35"/>
    <row r="754" x14ac:dyDescent="0.35"/>
    <row r="755" x14ac:dyDescent="0.35"/>
    <row r="756" x14ac:dyDescent="0.35"/>
    <row r="757" x14ac:dyDescent="0.35"/>
    <row r="758" x14ac:dyDescent="0.35"/>
    <row r="759" x14ac:dyDescent="0.35"/>
    <row r="760" x14ac:dyDescent="0.35"/>
    <row r="761" x14ac:dyDescent="0.35"/>
    <row r="762" x14ac:dyDescent="0.35"/>
    <row r="763" x14ac:dyDescent="0.35"/>
    <row r="764" x14ac:dyDescent="0.35"/>
    <row r="765" x14ac:dyDescent="0.35"/>
    <row r="766" x14ac:dyDescent="0.35"/>
    <row r="767" x14ac:dyDescent="0.35"/>
    <row r="768" x14ac:dyDescent="0.35"/>
    <row r="769" x14ac:dyDescent="0.35"/>
    <row r="770" x14ac:dyDescent="0.35"/>
    <row r="771" x14ac:dyDescent="0.35"/>
    <row r="772" x14ac:dyDescent="0.35"/>
    <row r="773" x14ac:dyDescent="0.35"/>
    <row r="774" x14ac:dyDescent="0.35"/>
    <row r="775" x14ac:dyDescent="0.35"/>
    <row r="776" x14ac:dyDescent="0.35"/>
    <row r="777" x14ac:dyDescent="0.35"/>
    <row r="778" x14ac:dyDescent="0.35"/>
    <row r="779" x14ac:dyDescent="0.35"/>
    <row r="780" x14ac:dyDescent="0.35"/>
    <row r="781" x14ac:dyDescent="0.35"/>
    <row r="782" x14ac:dyDescent="0.35"/>
    <row r="783" x14ac:dyDescent="0.35"/>
    <row r="784" x14ac:dyDescent="0.35"/>
    <row r="785" x14ac:dyDescent="0.35"/>
    <row r="786" x14ac:dyDescent="0.35"/>
    <row r="787" x14ac:dyDescent="0.35"/>
    <row r="788" x14ac:dyDescent="0.35"/>
    <row r="789" x14ac:dyDescent="0.35"/>
    <row r="790" x14ac:dyDescent="0.35"/>
    <row r="791" x14ac:dyDescent="0.35"/>
    <row r="792" x14ac:dyDescent="0.35"/>
    <row r="793" x14ac:dyDescent="0.35"/>
    <row r="794" x14ac:dyDescent="0.35"/>
    <row r="795" x14ac:dyDescent="0.35"/>
    <row r="796" x14ac:dyDescent="0.35"/>
    <row r="797" x14ac:dyDescent="0.35"/>
    <row r="798" x14ac:dyDescent="0.35"/>
    <row r="799" x14ac:dyDescent="0.35"/>
    <row r="800" x14ac:dyDescent="0.35"/>
    <row r="801" x14ac:dyDescent="0.35"/>
    <row r="802" x14ac:dyDescent="0.35"/>
    <row r="803" x14ac:dyDescent="0.35"/>
    <row r="804" x14ac:dyDescent="0.35"/>
    <row r="805" x14ac:dyDescent="0.35"/>
    <row r="806" x14ac:dyDescent="0.35"/>
    <row r="807" x14ac:dyDescent="0.35"/>
    <row r="808" x14ac:dyDescent="0.35"/>
    <row r="809" x14ac:dyDescent="0.35"/>
    <row r="810" x14ac:dyDescent="0.35"/>
    <row r="811" x14ac:dyDescent="0.35"/>
    <row r="812" x14ac:dyDescent="0.35"/>
    <row r="813" x14ac:dyDescent="0.35"/>
    <row r="814" x14ac:dyDescent="0.35"/>
    <row r="815" x14ac:dyDescent="0.35"/>
    <row r="816" x14ac:dyDescent="0.35"/>
    <row r="817" x14ac:dyDescent="0.35"/>
    <row r="818" x14ac:dyDescent="0.35"/>
    <row r="819" x14ac:dyDescent="0.35"/>
    <row r="820" x14ac:dyDescent="0.35"/>
    <row r="821" x14ac:dyDescent="0.35"/>
    <row r="822" x14ac:dyDescent="0.35"/>
    <row r="823" x14ac:dyDescent="0.35"/>
    <row r="824" x14ac:dyDescent="0.35"/>
    <row r="825" x14ac:dyDescent="0.35"/>
    <row r="826" x14ac:dyDescent="0.35"/>
    <row r="827" x14ac:dyDescent="0.35"/>
    <row r="828" x14ac:dyDescent="0.35"/>
    <row r="829" x14ac:dyDescent="0.35"/>
    <row r="830" x14ac:dyDescent="0.35"/>
    <row r="831" x14ac:dyDescent="0.35"/>
    <row r="832" x14ac:dyDescent="0.35"/>
    <row r="833" x14ac:dyDescent="0.35"/>
    <row r="834" x14ac:dyDescent="0.35"/>
    <row r="835" x14ac:dyDescent="0.35"/>
    <row r="836" x14ac:dyDescent="0.35"/>
    <row r="837" x14ac:dyDescent="0.35"/>
    <row r="838" x14ac:dyDescent="0.35"/>
    <row r="839" x14ac:dyDescent="0.35"/>
    <row r="840" x14ac:dyDescent="0.35"/>
    <row r="841" x14ac:dyDescent="0.35"/>
    <row r="842" x14ac:dyDescent="0.35"/>
    <row r="843" x14ac:dyDescent="0.35"/>
    <row r="844" x14ac:dyDescent="0.35"/>
    <row r="845" x14ac:dyDescent="0.35"/>
    <row r="846" x14ac:dyDescent="0.35"/>
    <row r="847" x14ac:dyDescent="0.35"/>
    <row r="848" x14ac:dyDescent="0.35"/>
    <row r="849" x14ac:dyDescent="0.35"/>
    <row r="850" x14ac:dyDescent="0.35"/>
    <row r="851" x14ac:dyDescent="0.35"/>
    <row r="852" x14ac:dyDescent="0.35"/>
    <row r="853" x14ac:dyDescent="0.35"/>
    <row r="854" x14ac:dyDescent="0.35"/>
    <row r="855" x14ac:dyDescent="0.35"/>
    <row r="856" x14ac:dyDescent="0.35"/>
    <row r="857" x14ac:dyDescent="0.35"/>
    <row r="858" x14ac:dyDescent="0.35"/>
    <row r="859" x14ac:dyDescent="0.35"/>
    <row r="860" x14ac:dyDescent="0.35"/>
    <row r="861" x14ac:dyDescent="0.35"/>
    <row r="862" x14ac:dyDescent="0.35"/>
    <row r="863" x14ac:dyDescent="0.35"/>
    <row r="864" x14ac:dyDescent="0.35"/>
    <row r="865" x14ac:dyDescent="0.35"/>
    <row r="866" x14ac:dyDescent="0.35"/>
    <row r="867" x14ac:dyDescent="0.35"/>
    <row r="868" x14ac:dyDescent="0.35"/>
    <row r="869" x14ac:dyDescent="0.35"/>
    <row r="870" x14ac:dyDescent="0.35"/>
    <row r="871" x14ac:dyDescent="0.35"/>
    <row r="872" x14ac:dyDescent="0.35"/>
    <row r="873" x14ac:dyDescent="0.35"/>
    <row r="874" x14ac:dyDescent="0.35"/>
    <row r="875" x14ac:dyDescent="0.35"/>
    <row r="876" x14ac:dyDescent="0.35"/>
    <row r="877" x14ac:dyDescent="0.35"/>
    <row r="878" x14ac:dyDescent="0.35"/>
    <row r="879" x14ac:dyDescent="0.35"/>
    <row r="880" x14ac:dyDescent="0.35"/>
    <row r="881" x14ac:dyDescent="0.35"/>
    <row r="882" x14ac:dyDescent="0.35"/>
    <row r="883" x14ac:dyDescent="0.35"/>
    <row r="884" x14ac:dyDescent="0.35"/>
    <row r="885" x14ac:dyDescent="0.35"/>
    <row r="886" x14ac:dyDescent="0.35"/>
    <row r="887" x14ac:dyDescent="0.35"/>
    <row r="888" x14ac:dyDescent="0.35"/>
    <row r="889" x14ac:dyDescent="0.35"/>
    <row r="890" x14ac:dyDescent="0.35"/>
    <row r="891" x14ac:dyDescent="0.35"/>
    <row r="892" x14ac:dyDescent="0.35"/>
    <row r="893" x14ac:dyDescent="0.35"/>
    <row r="894" x14ac:dyDescent="0.35"/>
    <row r="895" x14ac:dyDescent="0.35"/>
    <row r="896" x14ac:dyDescent="0.35"/>
    <row r="897" x14ac:dyDescent="0.35"/>
    <row r="898" x14ac:dyDescent="0.35"/>
    <row r="899" x14ac:dyDescent="0.35"/>
    <row r="900" x14ac:dyDescent="0.35"/>
    <row r="901" x14ac:dyDescent="0.35"/>
    <row r="902" x14ac:dyDescent="0.35"/>
    <row r="903" x14ac:dyDescent="0.35"/>
    <row r="904" x14ac:dyDescent="0.35"/>
    <row r="905" x14ac:dyDescent="0.35"/>
    <row r="906" x14ac:dyDescent="0.35"/>
    <row r="907" x14ac:dyDescent="0.35"/>
    <row r="908" x14ac:dyDescent="0.35"/>
    <row r="909" x14ac:dyDescent="0.35"/>
    <row r="910" x14ac:dyDescent="0.35"/>
    <row r="911" x14ac:dyDescent="0.35"/>
    <row r="912" x14ac:dyDescent="0.35"/>
    <row r="913" x14ac:dyDescent="0.35"/>
    <row r="914" x14ac:dyDescent="0.35"/>
    <row r="915" x14ac:dyDescent="0.35"/>
    <row r="916" x14ac:dyDescent="0.35"/>
    <row r="917" x14ac:dyDescent="0.35"/>
    <row r="918" x14ac:dyDescent="0.35"/>
    <row r="919" x14ac:dyDescent="0.35"/>
    <row r="920" x14ac:dyDescent="0.35"/>
    <row r="921" x14ac:dyDescent="0.35"/>
    <row r="922" x14ac:dyDescent="0.35"/>
    <row r="923" x14ac:dyDescent="0.35"/>
    <row r="924" x14ac:dyDescent="0.35"/>
    <row r="925" x14ac:dyDescent="0.35"/>
    <row r="926" x14ac:dyDescent="0.35"/>
    <row r="927" x14ac:dyDescent="0.35"/>
    <row r="928" x14ac:dyDescent="0.35"/>
    <row r="929" x14ac:dyDescent="0.35"/>
    <row r="930" x14ac:dyDescent="0.35"/>
    <row r="931" x14ac:dyDescent="0.35"/>
    <row r="932" x14ac:dyDescent="0.35"/>
    <row r="933" x14ac:dyDescent="0.35"/>
    <row r="934" x14ac:dyDescent="0.35"/>
    <row r="935" x14ac:dyDescent="0.35"/>
    <row r="936" x14ac:dyDescent="0.35"/>
    <row r="937" x14ac:dyDescent="0.35"/>
    <row r="938" x14ac:dyDescent="0.35"/>
    <row r="939" x14ac:dyDescent="0.35"/>
    <row r="940" x14ac:dyDescent="0.35"/>
    <row r="941" x14ac:dyDescent="0.35"/>
    <row r="942" x14ac:dyDescent="0.35"/>
    <row r="943" x14ac:dyDescent="0.35"/>
    <row r="944" x14ac:dyDescent="0.35"/>
    <row r="945" x14ac:dyDescent="0.35"/>
    <row r="946" x14ac:dyDescent="0.35"/>
    <row r="947" x14ac:dyDescent="0.35"/>
    <row r="948" x14ac:dyDescent="0.35"/>
    <row r="949" x14ac:dyDescent="0.35"/>
    <row r="950" x14ac:dyDescent="0.35"/>
    <row r="951" x14ac:dyDescent="0.35"/>
    <row r="952" x14ac:dyDescent="0.35"/>
    <row r="953" x14ac:dyDescent="0.35"/>
    <row r="954" x14ac:dyDescent="0.35"/>
    <row r="955" x14ac:dyDescent="0.35"/>
    <row r="956" x14ac:dyDescent="0.35"/>
    <row r="957" x14ac:dyDescent="0.35"/>
    <row r="958" x14ac:dyDescent="0.35"/>
    <row r="959" x14ac:dyDescent="0.35"/>
    <row r="960" x14ac:dyDescent="0.35"/>
    <row r="961" x14ac:dyDescent="0.35"/>
    <row r="962" x14ac:dyDescent="0.35"/>
    <row r="963" x14ac:dyDescent="0.35"/>
    <row r="964" x14ac:dyDescent="0.35"/>
    <row r="965" x14ac:dyDescent="0.35"/>
    <row r="966" x14ac:dyDescent="0.35"/>
    <row r="967" x14ac:dyDescent="0.35"/>
    <row r="968" x14ac:dyDescent="0.35"/>
    <row r="969" x14ac:dyDescent="0.35"/>
    <row r="970" x14ac:dyDescent="0.35"/>
    <row r="971" x14ac:dyDescent="0.35"/>
    <row r="972" x14ac:dyDescent="0.35"/>
    <row r="973" x14ac:dyDescent="0.35"/>
    <row r="974" x14ac:dyDescent="0.35"/>
    <row r="975" x14ac:dyDescent="0.35"/>
    <row r="976" x14ac:dyDescent="0.35"/>
    <row r="977" x14ac:dyDescent="0.35"/>
    <row r="978" x14ac:dyDescent="0.35"/>
    <row r="979" x14ac:dyDescent="0.35"/>
    <row r="980" x14ac:dyDescent="0.35"/>
    <row r="981" x14ac:dyDescent="0.35"/>
    <row r="982" x14ac:dyDescent="0.35"/>
    <row r="983" x14ac:dyDescent="0.35"/>
    <row r="984" x14ac:dyDescent="0.35"/>
    <row r="985" x14ac:dyDescent="0.35"/>
    <row r="986" x14ac:dyDescent="0.35"/>
    <row r="987" x14ac:dyDescent="0.35"/>
    <row r="988" x14ac:dyDescent="0.35"/>
    <row r="989" x14ac:dyDescent="0.35"/>
    <row r="990" x14ac:dyDescent="0.35"/>
    <row r="991" x14ac:dyDescent="0.35"/>
    <row r="992" x14ac:dyDescent="0.35"/>
    <row r="993" x14ac:dyDescent="0.35"/>
    <row r="994" x14ac:dyDescent="0.35"/>
    <row r="995" x14ac:dyDescent="0.35"/>
    <row r="996" x14ac:dyDescent="0.35"/>
    <row r="997" x14ac:dyDescent="0.35"/>
    <row r="998" x14ac:dyDescent="0.35"/>
    <row r="999" x14ac:dyDescent="0.35"/>
    <row r="1000" x14ac:dyDescent="0.35"/>
    <row r="1001" x14ac:dyDescent="0.35"/>
    <row r="1002" x14ac:dyDescent="0.35"/>
    <row r="1003" x14ac:dyDescent="0.35"/>
    <row r="1004" x14ac:dyDescent="0.35"/>
    <row r="1005" x14ac:dyDescent="0.35"/>
    <row r="1006" x14ac:dyDescent="0.35"/>
    <row r="1007" x14ac:dyDescent="0.35"/>
    <row r="1008" x14ac:dyDescent="0.35"/>
    <row r="1009" x14ac:dyDescent="0.35"/>
    <row r="1010" x14ac:dyDescent="0.35"/>
    <row r="1011" x14ac:dyDescent="0.35"/>
    <row r="1012" x14ac:dyDescent="0.35"/>
    <row r="1013" x14ac:dyDescent="0.35"/>
    <row r="1014" x14ac:dyDescent="0.35"/>
    <row r="1015" x14ac:dyDescent="0.35"/>
    <row r="1016" x14ac:dyDescent="0.35"/>
    <row r="1017" x14ac:dyDescent="0.35"/>
    <row r="1018" x14ac:dyDescent="0.35"/>
    <row r="1019" x14ac:dyDescent="0.35"/>
    <row r="1020" x14ac:dyDescent="0.35"/>
    <row r="1021" x14ac:dyDescent="0.35"/>
    <row r="1022" x14ac:dyDescent="0.35"/>
    <row r="1023" x14ac:dyDescent="0.35"/>
    <row r="1024" x14ac:dyDescent="0.35"/>
    <row r="1025" x14ac:dyDescent="0.35"/>
    <row r="1026" x14ac:dyDescent="0.35"/>
    <row r="1027" x14ac:dyDescent="0.35"/>
    <row r="1028" x14ac:dyDescent="0.35"/>
    <row r="1029" x14ac:dyDescent="0.35"/>
    <row r="1030" x14ac:dyDescent="0.35"/>
    <row r="1031" x14ac:dyDescent="0.35"/>
    <row r="1032" x14ac:dyDescent="0.35"/>
    <row r="1033" x14ac:dyDescent="0.35"/>
    <row r="1034" x14ac:dyDescent="0.35"/>
    <row r="1035" x14ac:dyDescent="0.35"/>
    <row r="1036" x14ac:dyDescent="0.35"/>
    <row r="1037" x14ac:dyDescent="0.35"/>
    <row r="1038" x14ac:dyDescent="0.35"/>
    <row r="1039" x14ac:dyDescent="0.35"/>
    <row r="1040" x14ac:dyDescent="0.35"/>
    <row r="1041" x14ac:dyDescent="0.35"/>
    <row r="1042" x14ac:dyDescent="0.35"/>
    <row r="1043" x14ac:dyDescent="0.35"/>
    <row r="1044" x14ac:dyDescent="0.35"/>
    <row r="1045" x14ac:dyDescent="0.35"/>
    <row r="1046" x14ac:dyDescent="0.35"/>
    <row r="1047" x14ac:dyDescent="0.35"/>
    <row r="1048" x14ac:dyDescent="0.35"/>
    <row r="1049" x14ac:dyDescent="0.35"/>
    <row r="1050" x14ac:dyDescent="0.35"/>
    <row r="1051" x14ac:dyDescent="0.35"/>
    <row r="1052" x14ac:dyDescent="0.35"/>
    <row r="1053" x14ac:dyDescent="0.35"/>
    <row r="1054" x14ac:dyDescent="0.35"/>
    <row r="1055" x14ac:dyDescent="0.35"/>
    <row r="1056" x14ac:dyDescent="0.35"/>
    <row r="1057" x14ac:dyDescent="0.35"/>
    <row r="1058" x14ac:dyDescent="0.35"/>
    <row r="1059" x14ac:dyDescent="0.35"/>
    <row r="1060" x14ac:dyDescent="0.35"/>
    <row r="1061" x14ac:dyDescent="0.35"/>
    <row r="1062" x14ac:dyDescent="0.35"/>
    <row r="1063" x14ac:dyDescent="0.35"/>
    <row r="1064" x14ac:dyDescent="0.35"/>
    <row r="1065" x14ac:dyDescent="0.35"/>
    <row r="1066" x14ac:dyDescent="0.35"/>
    <row r="1067" x14ac:dyDescent="0.35"/>
    <row r="1068" x14ac:dyDescent="0.35"/>
    <row r="1069" x14ac:dyDescent="0.35"/>
    <row r="1070" x14ac:dyDescent="0.35"/>
    <row r="1071" x14ac:dyDescent="0.35"/>
    <row r="1072" x14ac:dyDescent="0.35"/>
    <row r="1073" x14ac:dyDescent="0.35"/>
    <row r="1074" x14ac:dyDescent="0.35"/>
    <row r="1075" x14ac:dyDescent="0.35"/>
    <row r="1076" x14ac:dyDescent="0.35"/>
    <row r="1077" x14ac:dyDescent="0.35"/>
    <row r="1078" x14ac:dyDescent="0.35"/>
    <row r="1079" x14ac:dyDescent="0.35"/>
    <row r="1080" x14ac:dyDescent="0.35"/>
    <row r="1081" x14ac:dyDescent="0.35"/>
    <row r="1082" x14ac:dyDescent="0.35"/>
    <row r="1083" x14ac:dyDescent="0.35"/>
    <row r="1084" x14ac:dyDescent="0.35"/>
    <row r="1085" x14ac:dyDescent="0.35"/>
    <row r="1086" x14ac:dyDescent="0.35"/>
    <row r="1087" x14ac:dyDescent="0.35"/>
    <row r="1088" x14ac:dyDescent="0.35"/>
    <row r="1089" x14ac:dyDescent="0.35"/>
    <row r="1090" x14ac:dyDescent="0.35"/>
    <row r="1091" x14ac:dyDescent="0.35"/>
    <row r="1092" x14ac:dyDescent="0.35"/>
    <row r="1093" x14ac:dyDescent="0.35"/>
    <row r="1094" x14ac:dyDescent="0.35"/>
    <row r="1095" x14ac:dyDescent="0.35"/>
    <row r="1096" x14ac:dyDescent="0.35"/>
    <row r="1097" x14ac:dyDescent="0.35"/>
    <row r="1098" x14ac:dyDescent="0.35"/>
    <row r="1099" x14ac:dyDescent="0.35"/>
    <row r="1100" x14ac:dyDescent="0.35"/>
    <row r="1101" x14ac:dyDescent="0.35"/>
    <row r="1102" x14ac:dyDescent="0.35"/>
    <row r="1103" x14ac:dyDescent="0.35"/>
    <row r="1104" x14ac:dyDescent="0.35"/>
    <row r="1105" x14ac:dyDescent="0.35"/>
    <row r="1106" x14ac:dyDescent="0.35"/>
    <row r="1107" x14ac:dyDescent="0.35"/>
    <row r="1108" x14ac:dyDescent="0.35"/>
    <row r="1109" x14ac:dyDescent="0.35"/>
    <row r="1110" x14ac:dyDescent="0.35"/>
    <row r="1111" x14ac:dyDescent="0.35"/>
    <row r="1112" x14ac:dyDescent="0.35"/>
    <row r="1113" x14ac:dyDescent="0.35"/>
    <row r="1114" x14ac:dyDescent="0.35"/>
    <row r="1115" x14ac:dyDescent="0.35"/>
    <row r="1116" x14ac:dyDescent="0.35"/>
    <row r="1117" x14ac:dyDescent="0.35"/>
    <row r="1118" x14ac:dyDescent="0.35"/>
    <row r="1119" x14ac:dyDescent="0.35"/>
    <row r="1120" x14ac:dyDescent="0.35"/>
    <row r="1121" x14ac:dyDescent="0.35"/>
    <row r="1122" x14ac:dyDescent="0.35"/>
    <row r="1123" x14ac:dyDescent="0.35"/>
    <row r="1124" x14ac:dyDescent="0.35"/>
    <row r="1125" x14ac:dyDescent="0.35"/>
    <row r="1126" x14ac:dyDescent="0.35"/>
    <row r="1127" x14ac:dyDescent="0.35"/>
    <row r="1128" x14ac:dyDescent="0.35"/>
    <row r="1129" x14ac:dyDescent="0.35"/>
    <row r="1130" x14ac:dyDescent="0.35"/>
    <row r="1131" x14ac:dyDescent="0.35"/>
    <row r="1132" x14ac:dyDescent="0.35"/>
    <row r="1133" x14ac:dyDescent="0.35"/>
    <row r="1134" x14ac:dyDescent="0.35"/>
    <row r="1135" x14ac:dyDescent="0.35"/>
    <row r="1136" x14ac:dyDescent="0.35"/>
    <row r="1137" x14ac:dyDescent="0.35"/>
    <row r="1138" x14ac:dyDescent="0.35"/>
    <row r="1139" x14ac:dyDescent="0.35"/>
    <row r="1140" x14ac:dyDescent="0.35"/>
    <row r="1141" x14ac:dyDescent="0.35"/>
    <row r="1142" x14ac:dyDescent="0.35"/>
    <row r="1143" x14ac:dyDescent="0.35"/>
    <row r="1144" x14ac:dyDescent="0.35"/>
    <row r="1145" x14ac:dyDescent="0.35"/>
    <row r="1146" x14ac:dyDescent="0.35"/>
    <row r="1147" x14ac:dyDescent="0.35"/>
    <row r="1148" x14ac:dyDescent="0.35"/>
    <row r="1149" x14ac:dyDescent="0.35"/>
    <row r="1150" x14ac:dyDescent="0.35"/>
    <row r="1151" x14ac:dyDescent="0.35"/>
    <row r="1152" x14ac:dyDescent="0.35"/>
    <row r="1153" x14ac:dyDescent="0.35"/>
    <row r="1154" x14ac:dyDescent="0.35"/>
    <row r="1155" x14ac:dyDescent="0.35"/>
    <row r="1156" x14ac:dyDescent="0.35"/>
    <row r="1157" x14ac:dyDescent="0.35"/>
    <row r="1158" x14ac:dyDescent="0.35"/>
    <row r="1159" x14ac:dyDescent="0.35"/>
    <row r="1160" x14ac:dyDescent="0.35"/>
    <row r="1161" x14ac:dyDescent="0.35"/>
    <row r="1162" x14ac:dyDescent="0.35"/>
    <row r="1163" x14ac:dyDescent="0.35"/>
    <row r="1164" x14ac:dyDescent="0.35"/>
    <row r="1165" x14ac:dyDescent="0.35"/>
    <row r="1166" x14ac:dyDescent="0.35"/>
    <row r="1167" x14ac:dyDescent="0.35"/>
    <row r="1168" x14ac:dyDescent="0.35"/>
    <row r="1169" x14ac:dyDescent="0.35"/>
    <row r="1170" x14ac:dyDescent="0.35"/>
    <row r="1171" x14ac:dyDescent="0.35"/>
    <row r="1172" x14ac:dyDescent="0.35"/>
    <row r="1173" x14ac:dyDescent="0.35"/>
    <row r="1174" x14ac:dyDescent="0.35"/>
    <row r="1175" x14ac:dyDescent="0.35"/>
    <row r="1176" x14ac:dyDescent="0.35"/>
    <row r="1177" x14ac:dyDescent="0.35"/>
    <row r="1178" x14ac:dyDescent="0.35"/>
    <row r="1179" x14ac:dyDescent="0.35"/>
    <row r="1180" x14ac:dyDescent="0.35"/>
    <row r="1181" x14ac:dyDescent="0.35"/>
    <row r="1182" x14ac:dyDescent="0.35"/>
    <row r="1183" x14ac:dyDescent="0.35"/>
    <row r="1184" x14ac:dyDescent="0.35"/>
    <row r="1185" x14ac:dyDescent="0.35"/>
    <row r="1186" x14ac:dyDescent="0.35"/>
    <row r="1187" x14ac:dyDescent="0.35"/>
    <row r="1188" x14ac:dyDescent="0.35"/>
    <row r="1189" x14ac:dyDescent="0.35"/>
    <row r="1190" x14ac:dyDescent="0.35"/>
    <row r="1191" x14ac:dyDescent="0.35"/>
    <row r="1192" x14ac:dyDescent="0.35"/>
    <row r="1193" x14ac:dyDescent="0.35"/>
    <row r="1194" x14ac:dyDescent="0.35"/>
    <row r="1195" x14ac:dyDescent="0.35"/>
    <row r="1196" x14ac:dyDescent="0.35"/>
    <row r="1197" x14ac:dyDescent="0.35"/>
    <row r="1198" x14ac:dyDescent="0.35"/>
    <row r="1199" x14ac:dyDescent="0.35"/>
    <row r="1200" x14ac:dyDescent="0.35"/>
    <row r="1201" x14ac:dyDescent="0.35"/>
    <row r="1202" x14ac:dyDescent="0.35"/>
    <row r="1203" x14ac:dyDescent="0.35"/>
    <row r="1204" x14ac:dyDescent="0.35"/>
    <row r="1205" x14ac:dyDescent="0.35"/>
    <row r="1206" x14ac:dyDescent="0.35"/>
    <row r="1207" x14ac:dyDescent="0.35"/>
    <row r="1208" x14ac:dyDescent="0.35"/>
    <row r="1209" x14ac:dyDescent="0.35"/>
    <row r="1210" x14ac:dyDescent="0.35"/>
    <row r="1211" x14ac:dyDescent="0.35"/>
    <row r="1212" x14ac:dyDescent="0.35"/>
    <row r="1213" x14ac:dyDescent="0.35"/>
    <row r="1214" x14ac:dyDescent="0.35"/>
    <row r="1215" x14ac:dyDescent="0.35"/>
    <row r="1216" x14ac:dyDescent="0.35"/>
    <row r="1217" x14ac:dyDescent="0.35"/>
    <row r="1218" x14ac:dyDescent="0.35"/>
    <row r="1219" x14ac:dyDescent="0.35"/>
    <row r="1220" x14ac:dyDescent="0.35"/>
    <row r="1221" x14ac:dyDescent="0.35"/>
    <row r="1222" x14ac:dyDescent="0.35"/>
    <row r="1223" x14ac:dyDescent="0.35"/>
    <row r="1224" x14ac:dyDescent="0.35"/>
    <row r="1225" x14ac:dyDescent="0.35"/>
    <row r="1226" x14ac:dyDescent="0.35"/>
    <row r="1227" x14ac:dyDescent="0.35"/>
    <row r="1228" x14ac:dyDescent="0.35"/>
    <row r="1229" x14ac:dyDescent="0.35"/>
    <row r="1230" x14ac:dyDescent="0.35"/>
    <row r="1231" x14ac:dyDescent="0.35"/>
    <row r="1232" x14ac:dyDescent="0.35"/>
    <row r="1233" x14ac:dyDescent="0.35"/>
    <row r="1234" x14ac:dyDescent="0.35"/>
    <row r="1235" x14ac:dyDescent="0.35"/>
    <row r="1236" x14ac:dyDescent="0.35"/>
    <row r="1237" x14ac:dyDescent="0.35"/>
    <row r="1238" x14ac:dyDescent="0.35"/>
    <row r="1239" x14ac:dyDescent="0.35"/>
    <row r="1240" x14ac:dyDescent="0.35"/>
    <row r="1241" x14ac:dyDescent="0.35"/>
    <row r="1242" x14ac:dyDescent="0.35"/>
    <row r="1243" x14ac:dyDescent="0.35"/>
    <row r="1244" x14ac:dyDescent="0.35"/>
    <row r="1245" x14ac:dyDescent="0.35"/>
    <row r="1246" x14ac:dyDescent="0.35"/>
    <row r="1247" x14ac:dyDescent="0.35"/>
    <row r="1248" x14ac:dyDescent="0.35"/>
    <row r="1249" x14ac:dyDescent="0.35"/>
    <row r="1250" x14ac:dyDescent="0.35"/>
    <row r="1251" x14ac:dyDescent="0.35"/>
    <row r="1252" x14ac:dyDescent="0.35"/>
    <row r="1253" x14ac:dyDescent="0.35"/>
    <row r="1254" x14ac:dyDescent="0.35"/>
    <row r="1255" x14ac:dyDescent="0.35"/>
    <row r="1256" x14ac:dyDescent="0.35"/>
    <row r="1257" x14ac:dyDescent="0.35"/>
    <row r="1258" x14ac:dyDescent="0.35"/>
    <row r="1259" x14ac:dyDescent="0.35"/>
    <row r="1260" x14ac:dyDescent="0.35"/>
    <row r="1261" x14ac:dyDescent="0.35"/>
    <row r="1262" x14ac:dyDescent="0.35"/>
    <row r="1263" x14ac:dyDescent="0.35"/>
    <row r="1264" x14ac:dyDescent="0.35"/>
    <row r="1265" x14ac:dyDescent="0.35"/>
    <row r="1266" x14ac:dyDescent="0.35"/>
    <row r="1267" x14ac:dyDescent="0.35"/>
    <row r="1268" x14ac:dyDescent="0.35"/>
    <row r="1269" x14ac:dyDescent="0.35"/>
    <row r="1270" x14ac:dyDescent="0.35"/>
    <row r="1271" x14ac:dyDescent="0.35"/>
    <row r="1272" x14ac:dyDescent="0.35"/>
    <row r="1273" x14ac:dyDescent="0.35"/>
    <row r="1274" x14ac:dyDescent="0.35"/>
  </sheetData>
  <autoFilter ref="A2:H2" xr:uid="{00000000-0001-0000-1700-000000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03"/>
  <sheetViews>
    <sheetView zoomScaleNormal="100" workbookViewId="0">
      <pane xSplit="3" ySplit="2" topLeftCell="D97" activePane="bottomRight" state="frozen"/>
      <selection pane="topRight" activeCell="L6" sqref="L6"/>
      <selection pane="bottomLeft" activeCell="L6" sqref="L6"/>
      <selection pane="bottomRight" activeCell="A104" sqref="A104:XFD1048576"/>
    </sheetView>
  </sheetViews>
  <sheetFormatPr baseColWidth="10" defaultColWidth="0" defaultRowHeight="14.5" zeroHeight="1" x14ac:dyDescent="0.35"/>
  <cols>
    <col min="1" max="1" width="2.54296875" customWidth="1"/>
    <col min="2" max="2" width="4.453125" customWidth="1"/>
    <col min="3" max="3" width="28.54296875" customWidth="1"/>
    <col min="4" max="4" width="14" customWidth="1"/>
    <col min="5" max="5" width="11.453125" customWidth="1"/>
    <col min="6" max="6" width="10" customWidth="1"/>
    <col min="7" max="7" width="14.453125" customWidth="1"/>
    <col min="8" max="8" width="32.81640625" customWidth="1"/>
    <col min="9" max="9" width="59.453125" customWidth="1"/>
    <col min="10" max="11" width="10" customWidth="1"/>
    <col min="12" max="12" width="57.26953125" customWidth="1"/>
    <col min="13" max="13" width="11.453125" customWidth="1"/>
    <col min="14" max="14" width="2.54296875" customWidth="1"/>
    <col min="15" max="15" width="0" hidden="1" customWidth="1"/>
    <col min="16" max="16384" width="11.453125" hidden="1"/>
  </cols>
  <sheetData>
    <row r="1" spans="1:14" x14ac:dyDescent="0.35">
      <c r="A1" s="250"/>
      <c r="B1" s="249"/>
      <c r="C1" s="254"/>
      <c r="D1" s="236"/>
      <c r="E1" s="236"/>
      <c r="F1" s="236"/>
      <c r="G1" s="236"/>
      <c r="H1" s="254"/>
      <c r="I1" s="254"/>
      <c r="J1" s="236"/>
      <c r="K1" s="255"/>
      <c r="L1" s="254"/>
      <c r="M1" s="236"/>
      <c r="N1" s="250"/>
    </row>
    <row r="2" spans="1:14" ht="24" x14ac:dyDescent="0.35">
      <c r="A2" s="250"/>
      <c r="B2" s="75" t="s">
        <v>133</v>
      </c>
      <c r="C2" s="75" t="s">
        <v>58</v>
      </c>
      <c r="D2" s="75" t="s">
        <v>59</v>
      </c>
      <c r="E2" s="75" t="s">
        <v>134</v>
      </c>
      <c r="F2" s="75" t="s">
        <v>135</v>
      </c>
      <c r="G2" s="75" t="s">
        <v>136</v>
      </c>
      <c r="H2" s="75" t="s">
        <v>61</v>
      </c>
      <c r="I2" s="75" t="s">
        <v>0</v>
      </c>
      <c r="J2" s="224" t="s">
        <v>137</v>
      </c>
      <c r="K2" s="224" t="s">
        <v>138</v>
      </c>
      <c r="L2" s="75" t="s">
        <v>139</v>
      </c>
      <c r="M2" s="75" t="s">
        <v>4</v>
      </c>
      <c r="N2" s="250"/>
    </row>
    <row r="3" spans="1:14" x14ac:dyDescent="0.35">
      <c r="A3" s="250"/>
      <c r="B3" s="86" t="s">
        <v>9</v>
      </c>
      <c r="C3" s="91" t="s">
        <v>9</v>
      </c>
      <c r="D3" s="86"/>
      <c r="E3" s="86" t="s">
        <v>9</v>
      </c>
      <c r="F3" s="86" t="s">
        <v>9</v>
      </c>
      <c r="G3" s="86" t="s">
        <v>9</v>
      </c>
      <c r="H3" s="91" t="s">
        <v>9</v>
      </c>
      <c r="I3" s="139" t="s">
        <v>140</v>
      </c>
      <c r="J3" s="87" t="s">
        <v>9</v>
      </c>
      <c r="K3" s="87" t="s">
        <v>9</v>
      </c>
      <c r="L3" s="139" t="s">
        <v>9</v>
      </c>
      <c r="M3" s="86" t="s">
        <v>9</v>
      </c>
      <c r="N3" s="250"/>
    </row>
    <row r="4" spans="1:14" x14ac:dyDescent="0.35">
      <c r="A4" s="250"/>
      <c r="B4" s="211" t="s">
        <v>141</v>
      </c>
      <c r="C4" s="181"/>
      <c r="D4" s="181"/>
      <c r="E4" s="181"/>
      <c r="F4" s="181"/>
      <c r="G4" s="181"/>
      <c r="H4" s="181"/>
      <c r="I4" s="181"/>
      <c r="J4" s="182"/>
      <c r="K4" s="183" t="s">
        <v>9</v>
      </c>
      <c r="L4" s="162" t="s">
        <v>9</v>
      </c>
      <c r="M4" s="181"/>
      <c r="N4" s="250"/>
    </row>
    <row r="5" spans="1:14" x14ac:dyDescent="0.35">
      <c r="A5" s="250"/>
      <c r="B5" s="866">
        <v>1</v>
      </c>
      <c r="C5" s="867" t="s">
        <v>142</v>
      </c>
      <c r="D5" s="863" t="s">
        <v>63</v>
      </c>
      <c r="E5" s="866" t="s">
        <v>143</v>
      </c>
      <c r="F5" s="866" t="s">
        <v>144</v>
      </c>
      <c r="G5" s="870" t="s">
        <v>145</v>
      </c>
      <c r="H5" s="867" t="s">
        <v>146</v>
      </c>
      <c r="I5" s="155" t="s">
        <v>147</v>
      </c>
      <c r="J5" s="151" t="s">
        <v>6</v>
      </c>
      <c r="K5" s="83" t="s">
        <v>148</v>
      </c>
      <c r="L5" s="139" t="str">
        <f>VLOOKUP(K5,CódigosRetorno!$A$2:$B$1863,2,FALSE)</f>
        <v>El XML no contiene el tag o no existe informacion de UBLVersionID</v>
      </c>
      <c r="M5" s="151" t="s">
        <v>9</v>
      </c>
      <c r="N5" s="250"/>
    </row>
    <row r="6" spans="1:14" x14ac:dyDescent="0.35">
      <c r="A6" s="250"/>
      <c r="B6" s="866"/>
      <c r="C6" s="867"/>
      <c r="D6" s="864"/>
      <c r="E6" s="866"/>
      <c r="F6" s="866"/>
      <c r="G6" s="870"/>
      <c r="H6" s="867"/>
      <c r="I6" s="155" t="s">
        <v>149</v>
      </c>
      <c r="J6" s="151" t="s">
        <v>6</v>
      </c>
      <c r="K6" s="83" t="s">
        <v>150</v>
      </c>
      <c r="L6" s="139" t="str">
        <f>VLOOKUP(K6,CódigosRetorno!$A$2:$B$1863,2,FALSE)</f>
        <v>UBLVersionID - La versión del UBL no es correcta</v>
      </c>
      <c r="M6" s="151" t="s">
        <v>9</v>
      </c>
      <c r="N6" s="250"/>
    </row>
    <row r="7" spans="1:14" x14ac:dyDescent="0.35">
      <c r="A7" s="250"/>
      <c r="B7" s="866">
        <f>+B5+1</f>
        <v>2</v>
      </c>
      <c r="C7" s="867" t="s">
        <v>151</v>
      </c>
      <c r="D7" s="863" t="s">
        <v>63</v>
      </c>
      <c r="E7" s="866" t="s">
        <v>143</v>
      </c>
      <c r="F7" s="866" t="s">
        <v>144</v>
      </c>
      <c r="G7" s="870" t="s">
        <v>152</v>
      </c>
      <c r="H7" s="867" t="s">
        <v>153</v>
      </c>
      <c r="I7" s="155" t="s">
        <v>147</v>
      </c>
      <c r="J7" s="151" t="s">
        <v>6</v>
      </c>
      <c r="K7" s="83" t="s">
        <v>154</v>
      </c>
      <c r="L7" s="139" t="str">
        <f>VLOOKUP(K7,CódigosRetorno!$A$2:$B$1863,2,FALSE)</f>
        <v>El XML no contiene el tag o no existe informacion de CustomizationID</v>
      </c>
      <c r="M7" s="151" t="s">
        <v>9</v>
      </c>
      <c r="N7" s="250"/>
    </row>
    <row r="8" spans="1:14" x14ac:dyDescent="0.35">
      <c r="A8" s="250"/>
      <c r="B8" s="866"/>
      <c r="C8" s="867"/>
      <c r="D8" s="864"/>
      <c r="E8" s="866"/>
      <c r="F8" s="866"/>
      <c r="G8" s="870"/>
      <c r="H8" s="867"/>
      <c r="I8" s="155" t="s">
        <v>155</v>
      </c>
      <c r="J8" s="151" t="s">
        <v>6</v>
      </c>
      <c r="K8" s="83" t="s">
        <v>156</v>
      </c>
      <c r="L8" s="139" t="str">
        <f>VLOOKUP(K8,CódigosRetorno!$A$2:$B$1863,2,FALSE)</f>
        <v>CustomizationID - La version del documento no es correcta</v>
      </c>
      <c r="M8" s="151" t="s">
        <v>9</v>
      </c>
      <c r="N8" s="250"/>
    </row>
    <row r="9" spans="1:14" ht="36" x14ac:dyDescent="0.35">
      <c r="A9" s="250"/>
      <c r="B9" s="151">
        <f>+B7+1</f>
        <v>3</v>
      </c>
      <c r="C9" s="152" t="s">
        <v>157</v>
      </c>
      <c r="D9" s="151" t="s">
        <v>63</v>
      </c>
      <c r="E9" s="131" t="s">
        <v>143</v>
      </c>
      <c r="F9" s="138" t="s">
        <v>158</v>
      </c>
      <c r="G9" s="131" t="s">
        <v>9</v>
      </c>
      <c r="H9" s="74" t="s">
        <v>159</v>
      </c>
      <c r="I9" s="139" t="s">
        <v>160</v>
      </c>
      <c r="J9" s="83" t="s">
        <v>9</v>
      </c>
      <c r="K9" s="83" t="s">
        <v>9</v>
      </c>
      <c r="L9" s="139" t="str">
        <f>VLOOKUP(K9,CódigosRetorno!$A$2:$B$1863,2,FALSE)</f>
        <v>-</v>
      </c>
      <c r="M9" s="138" t="s">
        <v>9</v>
      </c>
      <c r="N9" s="250"/>
    </row>
    <row r="10" spans="1:14" ht="24" x14ac:dyDescent="0.35">
      <c r="A10" s="250"/>
      <c r="B10" s="866">
        <v>4</v>
      </c>
      <c r="C10" s="867" t="s">
        <v>161</v>
      </c>
      <c r="D10" s="863" t="s">
        <v>63</v>
      </c>
      <c r="E10" s="866" t="s">
        <v>143</v>
      </c>
      <c r="F10" s="866" t="s">
        <v>162</v>
      </c>
      <c r="G10" s="866" t="s">
        <v>163</v>
      </c>
      <c r="H10" s="867" t="s">
        <v>164</v>
      </c>
      <c r="I10" s="141" t="s">
        <v>165</v>
      </c>
      <c r="J10" s="151" t="s">
        <v>6</v>
      </c>
      <c r="K10" s="83" t="s">
        <v>166</v>
      </c>
      <c r="L10" s="139" t="str">
        <f>VLOOKUP(K10,CódigosRetorno!$A$2:$B$1863,2,FALSE)</f>
        <v>ID - Serie y Número del archivo no coincide con el consignado en el contenido del XML.</v>
      </c>
      <c r="M10" s="151" t="s">
        <v>9</v>
      </c>
      <c r="N10" s="250"/>
    </row>
    <row r="11" spans="1:14" ht="36" x14ac:dyDescent="0.35">
      <c r="A11" s="250"/>
      <c r="B11" s="866"/>
      <c r="C11" s="867"/>
      <c r="D11" s="865"/>
      <c r="E11" s="866"/>
      <c r="F11" s="866"/>
      <c r="G11" s="866"/>
      <c r="H11" s="867"/>
      <c r="I11" s="141" t="s">
        <v>167</v>
      </c>
      <c r="J11" s="145" t="s">
        <v>6</v>
      </c>
      <c r="K11" s="145" t="s">
        <v>168</v>
      </c>
      <c r="L11" s="139" t="str">
        <f>VLOOKUP(K11,CódigosRetorno!$A$2:$B$1863,2,FALSE)</f>
        <v>ID - El dato SERIE-CORRELATIVO no cumple con el formato de acuerdo al tipo de comprobante</v>
      </c>
      <c r="M11" s="138" t="s">
        <v>9</v>
      </c>
      <c r="N11" s="250"/>
    </row>
    <row r="12" spans="1:14" ht="60" x14ac:dyDescent="0.35">
      <c r="A12" s="250"/>
      <c r="B12" s="866"/>
      <c r="C12" s="867"/>
      <c r="D12" s="865"/>
      <c r="E12" s="866"/>
      <c r="F12" s="866"/>
      <c r="G12" s="866"/>
      <c r="H12" s="867"/>
      <c r="I12" s="141" t="s">
        <v>169</v>
      </c>
      <c r="J12" s="151" t="s">
        <v>6</v>
      </c>
      <c r="K12" s="83" t="s">
        <v>170</v>
      </c>
      <c r="L12" s="139" t="str">
        <f>VLOOKUP(K12,CódigosRetorno!$A$2:$B$1863,2,FALSE)</f>
        <v>El comprobante fue registrado previamente con otros datos</v>
      </c>
      <c r="M12" s="151" t="s">
        <v>171</v>
      </c>
      <c r="N12" s="250"/>
    </row>
    <row r="13" spans="1:14" ht="48" x14ac:dyDescent="0.35">
      <c r="A13" s="250"/>
      <c r="B13" s="866"/>
      <c r="C13" s="867"/>
      <c r="D13" s="865"/>
      <c r="E13" s="866"/>
      <c r="F13" s="866"/>
      <c r="G13" s="866"/>
      <c r="H13" s="867"/>
      <c r="I13" s="141" t="s">
        <v>172</v>
      </c>
      <c r="J13" s="145" t="s">
        <v>6</v>
      </c>
      <c r="K13" s="145" t="s">
        <v>173</v>
      </c>
      <c r="L13" s="139" t="str">
        <f>VLOOKUP(K13,CódigosRetorno!$A$2:$B$1863,2,FALSE)</f>
        <v xml:space="preserve">Comprobante físico no se encuentra autorizado </v>
      </c>
      <c r="M13" s="138" t="s">
        <v>174</v>
      </c>
      <c r="N13" s="250"/>
    </row>
    <row r="14" spans="1:14" ht="48" x14ac:dyDescent="0.35">
      <c r="A14" s="250"/>
      <c r="B14" s="866"/>
      <c r="C14" s="867"/>
      <c r="D14" s="864"/>
      <c r="E14" s="866"/>
      <c r="F14" s="866"/>
      <c r="G14" s="866"/>
      <c r="H14" s="867"/>
      <c r="I14" s="141" t="s">
        <v>172</v>
      </c>
      <c r="J14" s="145" t="s">
        <v>6</v>
      </c>
      <c r="K14" s="145" t="s">
        <v>173</v>
      </c>
      <c r="L14" s="139" t="str">
        <f>VLOOKUP(K14,CódigosRetorno!$A$2:$B$1863,2,FALSE)</f>
        <v xml:space="preserve">Comprobante físico no se encuentra autorizado </v>
      </c>
      <c r="M14" s="138" t="s">
        <v>175</v>
      </c>
      <c r="N14" s="250"/>
    </row>
    <row r="15" spans="1:14" ht="48" x14ac:dyDescent="0.35">
      <c r="A15" s="250"/>
      <c r="B15" s="150">
        <f>+B10+1</f>
        <v>5</v>
      </c>
      <c r="C15" s="153" t="s">
        <v>176</v>
      </c>
      <c r="D15" s="150" t="s">
        <v>63</v>
      </c>
      <c r="E15" s="153" t="s">
        <v>143</v>
      </c>
      <c r="F15" s="153" t="s">
        <v>177</v>
      </c>
      <c r="G15" s="153" t="s">
        <v>178</v>
      </c>
      <c r="H15" s="153" t="s">
        <v>179</v>
      </c>
      <c r="I15" s="141" t="s">
        <v>180</v>
      </c>
      <c r="J15" s="151" t="s">
        <v>6</v>
      </c>
      <c r="K15" s="83" t="s">
        <v>181</v>
      </c>
      <c r="L15" s="139" t="str">
        <f>VLOOKUP(K15,CódigosRetorno!$A$2:$B$1863,2,FALSE)</f>
        <v>El comprobante fue enviado fuera del plazo permitido.</v>
      </c>
      <c r="M15" s="151" t="s">
        <v>182</v>
      </c>
      <c r="N15" s="250"/>
    </row>
    <row r="16" spans="1:14" x14ac:dyDescent="0.35">
      <c r="A16" s="250"/>
      <c r="B16" s="151">
        <f>+B15+1</f>
        <v>6</v>
      </c>
      <c r="C16" s="152" t="s">
        <v>183</v>
      </c>
      <c r="D16" s="151" t="s">
        <v>63</v>
      </c>
      <c r="E16" s="151" t="s">
        <v>184</v>
      </c>
      <c r="F16" s="151"/>
      <c r="G16" s="151"/>
      <c r="H16" s="152" t="s">
        <v>185</v>
      </c>
      <c r="I16" s="139" t="s">
        <v>186</v>
      </c>
      <c r="J16" s="131" t="s">
        <v>9</v>
      </c>
      <c r="K16" s="145" t="s">
        <v>9</v>
      </c>
      <c r="L16" s="139" t="str">
        <f>VLOOKUP(K16,CódigosRetorno!$A$2:$B$1863,2,FALSE)</f>
        <v>-</v>
      </c>
      <c r="M16" s="138" t="s">
        <v>9</v>
      </c>
      <c r="N16" s="250"/>
    </row>
    <row r="17" spans="1:14" x14ac:dyDescent="0.35">
      <c r="A17" s="250"/>
      <c r="B17" s="184" t="s">
        <v>187</v>
      </c>
      <c r="C17" s="178"/>
      <c r="D17" s="186"/>
      <c r="E17" s="186" t="s">
        <v>9</v>
      </c>
      <c r="F17" s="186" t="s">
        <v>9</v>
      </c>
      <c r="G17" s="186" t="s">
        <v>9</v>
      </c>
      <c r="H17" s="175" t="s">
        <v>9</v>
      </c>
      <c r="I17" s="187"/>
      <c r="J17" s="186"/>
      <c r="K17" s="177"/>
      <c r="L17" s="162"/>
      <c r="M17" s="186"/>
      <c r="N17" s="250"/>
    </row>
    <row r="18" spans="1:14" ht="24" x14ac:dyDescent="0.35">
      <c r="A18" s="250"/>
      <c r="B18" s="863">
        <f>+B16+1</f>
        <v>7</v>
      </c>
      <c r="C18" s="861" t="s">
        <v>188</v>
      </c>
      <c r="D18" s="863" t="s">
        <v>63</v>
      </c>
      <c r="E18" s="863" t="s">
        <v>143</v>
      </c>
      <c r="F18" s="863" t="s">
        <v>189</v>
      </c>
      <c r="G18" s="863"/>
      <c r="H18" s="152" t="s">
        <v>190</v>
      </c>
      <c r="I18" s="155" t="s">
        <v>191</v>
      </c>
      <c r="J18" s="151" t="s">
        <v>6</v>
      </c>
      <c r="K18" s="83" t="s">
        <v>192</v>
      </c>
      <c r="L18" s="139" t="str">
        <f>VLOOKUP(K18,CódigosRetorno!$A$2:$B$1863,2,FALSE)</f>
        <v>Número de RUC del nombre del archivo no coincide con el consignado en el contenido del archivo XML</v>
      </c>
      <c r="M18" s="151" t="s">
        <v>9</v>
      </c>
      <c r="N18" s="250"/>
    </row>
    <row r="19" spans="1:14" ht="24" x14ac:dyDescent="0.35">
      <c r="A19" s="250"/>
      <c r="B19" s="864"/>
      <c r="C19" s="862"/>
      <c r="D19" s="864"/>
      <c r="E19" s="864"/>
      <c r="F19" s="864"/>
      <c r="G19" s="864"/>
      <c r="H19" s="152"/>
      <c r="I19" s="155" t="s">
        <v>193</v>
      </c>
      <c r="J19" s="151" t="s">
        <v>6</v>
      </c>
      <c r="K19" s="83" t="s">
        <v>194</v>
      </c>
      <c r="L19" s="139" t="str">
        <f>VLOOKUP(K19,CódigosRetorno!$A$2:$B$1863,2,FALSE)</f>
        <v>Senor contribuyente a la fecha no se encuentra registrado ó habilitado con la condición de Agente de retención.</v>
      </c>
      <c r="M19" s="151" t="s">
        <v>195</v>
      </c>
      <c r="N19" s="250"/>
    </row>
    <row r="20" spans="1:14" ht="24" x14ac:dyDescent="0.35">
      <c r="A20" s="250"/>
      <c r="B20" s="866">
        <f>+B18+1</f>
        <v>8</v>
      </c>
      <c r="C20" s="867" t="s">
        <v>196</v>
      </c>
      <c r="D20" s="863" t="s">
        <v>63</v>
      </c>
      <c r="E20" s="866" t="s">
        <v>143</v>
      </c>
      <c r="F20" s="866" t="s">
        <v>197</v>
      </c>
      <c r="G20" s="866" t="s">
        <v>198</v>
      </c>
      <c r="H20" s="867" t="s">
        <v>199</v>
      </c>
      <c r="I20" s="155" t="s">
        <v>200</v>
      </c>
      <c r="J20" s="151" t="s">
        <v>6</v>
      </c>
      <c r="K20" s="83" t="s">
        <v>201</v>
      </c>
      <c r="L20" s="139" t="str">
        <f>VLOOKUP(K20,CódigosRetorno!$A$2:$B$1863,2,FALSE)</f>
        <v>El XML no contiene el atributo o no existe información del tipo de documento del emisor</v>
      </c>
      <c r="M20" s="151" t="s">
        <v>9</v>
      </c>
      <c r="N20" s="250"/>
    </row>
    <row r="21" spans="1:14" x14ac:dyDescent="0.35">
      <c r="A21" s="250"/>
      <c r="B21" s="866"/>
      <c r="C21" s="867"/>
      <c r="D21" s="864"/>
      <c r="E21" s="866"/>
      <c r="F21" s="866"/>
      <c r="G21" s="866"/>
      <c r="H21" s="867"/>
      <c r="I21" s="155" t="s">
        <v>202</v>
      </c>
      <c r="J21" s="151" t="s">
        <v>6</v>
      </c>
      <c r="K21" s="83" t="s">
        <v>203</v>
      </c>
      <c r="L21" s="139" t="str">
        <f>VLOOKUP(K21,CódigosRetorno!$A$2:$B$1863,2,FALSE)</f>
        <v>El tipo de documento no es aceptado.</v>
      </c>
      <c r="M21" s="151" t="s">
        <v>9</v>
      </c>
      <c r="N21" s="250"/>
    </row>
    <row r="22" spans="1:14" ht="36" x14ac:dyDescent="0.35">
      <c r="A22" s="250"/>
      <c r="B22" s="151">
        <f>+B20+1</f>
        <v>9</v>
      </c>
      <c r="C22" s="152" t="s">
        <v>204</v>
      </c>
      <c r="D22" s="151" t="s">
        <v>63</v>
      </c>
      <c r="E22" s="151" t="s">
        <v>184</v>
      </c>
      <c r="F22" s="151" t="s">
        <v>205</v>
      </c>
      <c r="G22" s="151"/>
      <c r="H22" s="152" t="s">
        <v>206</v>
      </c>
      <c r="I22" s="155" t="s">
        <v>207</v>
      </c>
      <c r="J22" s="151" t="s">
        <v>208</v>
      </c>
      <c r="K22" s="83" t="s">
        <v>209</v>
      </c>
      <c r="L22" s="139" t="str">
        <f>VLOOKUP(K22,CódigosRetorno!$A$2:$B$1863,2,FALSE)</f>
        <v>El nombre comercial del emisor no cumple con el formato establecido</v>
      </c>
      <c r="M22" s="151" t="s">
        <v>9</v>
      </c>
      <c r="N22" s="250"/>
    </row>
    <row r="23" spans="1:14" ht="24" x14ac:dyDescent="0.35">
      <c r="A23" s="250"/>
      <c r="B23" s="866">
        <f>+B22+1</f>
        <v>10</v>
      </c>
      <c r="C23" s="867" t="s">
        <v>210</v>
      </c>
      <c r="D23" s="863" t="s">
        <v>63</v>
      </c>
      <c r="E23" s="866" t="s">
        <v>143</v>
      </c>
      <c r="F23" s="866" t="s">
        <v>205</v>
      </c>
      <c r="G23" s="866"/>
      <c r="H23" s="867" t="s">
        <v>211</v>
      </c>
      <c r="I23" s="155" t="s">
        <v>200</v>
      </c>
      <c r="J23" s="151" t="s">
        <v>6</v>
      </c>
      <c r="K23" s="83" t="s">
        <v>212</v>
      </c>
      <c r="L23" s="139" t="str">
        <f>VLOOKUP(K23,CódigosRetorno!$A$2:$B$1863,2,FALSE)</f>
        <v>El XML no contiene el tag o no existe informacion de RegistrationName del emisor del documento</v>
      </c>
      <c r="M23" s="151" t="s">
        <v>9</v>
      </c>
      <c r="N23" s="250"/>
    </row>
    <row r="24" spans="1:14" ht="36" x14ac:dyDescent="0.35">
      <c r="A24" s="250"/>
      <c r="B24" s="866"/>
      <c r="C24" s="867"/>
      <c r="D24" s="864"/>
      <c r="E24" s="866"/>
      <c r="F24" s="866"/>
      <c r="G24" s="866"/>
      <c r="H24" s="867"/>
      <c r="I24" s="155" t="s">
        <v>207</v>
      </c>
      <c r="J24" s="151" t="s">
        <v>6</v>
      </c>
      <c r="K24" s="83" t="s">
        <v>213</v>
      </c>
      <c r="L24" s="139" t="str">
        <f>VLOOKUP(K24,CódigosRetorno!$A$2:$B$1863,2,FALSE)</f>
        <v>RegistrationName - El nombre o razon social del emisor no cumple con el estandar</v>
      </c>
      <c r="M24" s="151" t="s">
        <v>9</v>
      </c>
      <c r="N24" s="250"/>
    </row>
    <row r="25" spans="1:14" x14ac:dyDescent="0.35">
      <c r="A25" s="250"/>
      <c r="B25" s="184" t="s">
        <v>214</v>
      </c>
      <c r="C25" s="178"/>
      <c r="D25" s="188"/>
      <c r="E25" s="188" t="s">
        <v>9</v>
      </c>
      <c r="F25" s="186" t="s">
        <v>9</v>
      </c>
      <c r="G25" s="188" t="s">
        <v>9</v>
      </c>
      <c r="H25" s="175" t="s">
        <v>9</v>
      </c>
      <c r="I25" s="187" t="s">
        <v>9</v>
      </c>
      <c r="J25" s="186" t="s">
        <v>9</v>
      </c>
      <c r="K25" s="177" t="s">
        <v>9</v>
      </c>
      <c r="L25" s="162" t="s">
        <v>9</v>
      </c>
      <c r="M25" s="186" t="s">
        <v>9</v>
      </c>
      <c r="N25" s="250"/>
    </row>
    <row r="26" spans="1:14" ht="24" x14ac:dyDescent="0.35">
      <c r="A26" s="250"/>
      <c r="B26" s="151">
        <f>B23+1</f>
        <v>11</v>
      </c>
      <c r="C26" s="152" t="s">
        <v>215</v>
      </c>
      <c r="D26" s="151" t="s">
        <v>63</v>
      </c>
      <c r="E26" s="151" t="s">
        <v>184</v>
      </c>
      <c r="F26" s="151" t="s">
        <v>216</v>
      </c>
      <c r="G26" s="151" t="s">
        <v>217</v>
      </c>
      <c r="H26" s="152" t="s">
        <v>218</v>
      </c>
      <c r="I26" s="94" t="s">
        <v>219</v>
      </c>
      <c r="J26" s="151" t="s">
        <v>208</v>
      </c>
      <c r="K26" s="145" t="s">
        <v>220</v>
      </c>
      <c r="L26" s="139" t="str">
        <f>VLOOKUP(K26,CódigosRetorno!$A$2:$B$1863,2,FALSE)</f>
        <v>Debe corresponder a algún valor válido establecido en el catálogo 13</v>
      </c>
      <c r="M26" s="138" t="s">
        <v>221</v>
      </c>
      <c r="N26" s="250"/>
    </row>
    <row r="27" spans="1:14" ht="36" x14ac:dyDescent="0.35">
      <c r="A27" s="250"/>
      <c r="B27" s="151">
        <f t="shared" ref="B27:B32" si="0">+B26+1</f>
        <v>12</v>
      </c>
      <c r="C27" s="152" t="s">
        <v>222</v>
      </c>
      <c r="D27" s="151" t="s">
        <v>63</v>
      </c>
      <c r="E27" s="151" t="s">
        <v>184</v>
      </c>
      <c r="F27" s="151" t="s">
        <v>223</v>
      </c>
      <c r="G27" s="151"/>
      <c r="H27" s="152" t="s">
        <v>224</v>
      </c>
      <c r="I27" s="155" t="s">
        <v>225</v>
      </c>
      <c r="J27" s="151" t="s">
        <v>208</v>
      </c>
      <c r="K27" s="83" t="s">
        <v>226</v>
      </c>
      <c r="L27" s="139" t="str">
        <f>VLOOKUP(K27,CódigosRetorno!$A$2:$B$1863,2,FALSE)</f>
        <v>La dirección completa y detallada del domicilio fiscal del emisor no cumple con el formato establecido</v>
      </c>
      <c r="M27" s="151" t="s">
        <v>9</v>
      </c>
      <c r="N27" s="250"/>
    </row>
    <row r="28" spans="1:14" ht="36" x14ac:dyDescent="0.35">
      <c r="A28" s="250"/>
      <c r="B28" s="151">
        <f t="shared" si="0"/>
        <v>13</v>
      </c>
      <c r="C28" s="152" t="s">
        <v>227</v>
      </c>
      <c r="D28" s="151" t="s">
        <v>63</v>
      </c>
      <c r="E28" s="151" t="s">
        <v>184</v>
      </c>
      <c r="F28" s="151" t="s">
        <v>228</v>
      </c>
      <c r="G28" s="151"/>
      <c r="H28" s="152" t="s">
        <v>229</v>
      </c>
      <c r="I28" s="155" t="s">
        <v>230</v>
      </c>
      <c r="J28" s="151" t="s">
        <v>208</v>
      </c>
      <c r="K28" s="83" t="s">
        <v>231</v>
      </c>
      <c r="L28" s="139" t="str">
        <f>VLOOKUP(K28,CódigosRetorno!$A$2:$B$1863,2,FALSE)</f>
        <v>La urbanización del domicilio fiscal del emisor no cumple con el formato establecido</v>
      </c>
      <c r="M28" s="151" t="s">
        <v>9</v>
      </c>
      <c r="N28" s="250"/>
    </row>
    <row r="29" spans="1:14" ht="36" x14ac:dyDescent="0.35">
      <c r="A29" s="250"/>
      <c r="B29" s="151">
        <f t="shared" si="0"/>
        <v>14</v>
      </c>
      <c r="C29" s="152" t="s">
        <v>232</v>
      </c>
      <c r="D29" s="151" t="s">
        <v>63</v>
      </c>
      <c r="E29" s="151" t="s">
        <v>184</v>
      </c>
      <c r="F29" s="151" t="s">
        <v>228</v>
      </c>
      <c r="G29" s="151"/>
      <c r="H29" s="152" t="s">
        <v>233</v>
      </c>
      <c r="I29" s="155" t="s">
        <v>230</v>
      </c>
      <c r="J29" s="151" t="s">
        <v>208</v>
      </c>
      <c r="K29" s="83" t="s">
        <v>234</v>
      </c>
      <c r="L29" s="139" t="str">
        <f>VLOOKUP(K29,CódigosRetorno!$A$2:$B$1863,2,FALSE)</f>
        <v>La provincia del domicilio fiscal del emisor no cumple con el formato establecido</v>
      </c>
      <c r="M29" s="151" t="s">
        <v>9</v>
      </c>
      <c r="N29" s="250"/>
    </row>
    <row r="30" spans="1:14" ht="36" x14ac:dyDescent="0.35">
      <c r="A30" s="250"/>
      <c r="B30" s="151">
        <f t="shared" si="0"/>
        <v>15</v>
      </c>
      <c r="C30" s="152" t="s">
        <v>235</v>
      </c>
      <c r="D30" s="151" t="s">
        <v>63</v>
      </c>
      <c r="E30" s="151" t="s">
        <v>184</v>
      </c>
      <c r="F30" s="151" t="s">
        <v>228</v>
      </c>
      <c r="G30" s="151"/>
      <c r="H30" s="152" t="s">
        <v>236</v>
      </c>
      <c r="I30" s="155" t="s">
        <v>230</v>
      </c>
      <c r="J30" s="151" t="s">
        <v>208</v>
      </c>
      <c r="K30" s="83" t="s">
        <v>237</v>
      </c>
      <c r="L30" s="139" t="str">
        <f>VLOOKUP(K30,CódigosRetorno!$A$2:$B$1863,2,FALSE)</f>
        <v>El departamento del domicilio fiscal del emisor no cumple con el formato establecido</v>
      </c>
      <c r="M30" s="151" t="s">
        <v>9</v>
      </c>
      <c r="N30" s="250"/>
    </row>
    <row r="31" spans="1:14" ht="36" x14ac:dyDescent="0.35">
      <c r="A31" s="250"/>
      <c r="B31" s="151">
        <f t="shared" si="0"/>
        <v>16</v>
      </c>
      <c r="C31" s="152" t="s">
        <v>238</v>
      </c>
      <c r="D31" s="151" t="s">
        <v>63</v>
      </c>
      <c r="E31" s="151" t="s">
        <v>184</v>
      </c>
      <c r="F31" s="151" t="s">
        <v>228</v>
      </c>
      <c r="G31" s="151"/>
      <c r="H31" s="152" t="s">
        <v>239</v>
      </c>
      <c r="I31" s="155" t="s">
        <v>230</v>
      </c>
      <c r="J31" s="151" t="s">
        <v>208</v>
      </c>
      <c r="K31" s="83" t="s">
        <v>240</v>
      </c>
      <c r="L31" s="139" t="str">
        <f>VLOOKUP(K31,CódigosRetorno!$A$2:$B$1863,2,FALSE)</f>
        <v>El distrito del domicilio fiscal del emisor no cumple con el formato establecido</v>
      </c>
      <c r="M31" s="151" t="s">
        <v>9</v>
      </c>
      <c r="N31" s="250"/>
    </row>
    <row r="32" spans="1:14" ht="24" x14ac:dyDescent="0.35">
      <c r="A32" s="250"/>
      <c r="B32" s="151">
        <f t="shared" si="0"/>
        <v>17</v>
      </c>
      <c r="C32" s="152" t="s">
        <v>241</v>
      </c>
      <c r="D32" s="151" t="s">
        <v>63</v>
      </c>
      <c r="E32" s="151" t="s">
        <v>184</v>
      </c>
      <c r="F32" s="151" t="s">
        <v>242</v>
      </c>
      <c r="G32" s="151" t="s">
        <v>243</v>
      </c>
      <c r="H32" s="152" t="s">
        <v>244</v>
      </c>
      <c r="I32" s="155" t="s">
        <v>245</v>
      </c>
      <c r="J32" s="151" t="s">
        <v>6</v>
      </c>
      <c r="K32" s="83" t="s">
        <v>246</v>
      </c>
      <c r="L32" s="139" t="str">
        <f>VLOOKUP(K32,CódigosRetorno!$A$2:$B$1863,2,FALSE)</f>
        <v>El valor del país inválido.</v>
      </c>
      <c r="M32" s="151" t="s">
        <v>9</v>
      </c>
      <c r="N32" s="250"/>
    </row>
    <row r="33" spans="1:14" x14ac:dyDescent="0.35">
      <c r="A33" s="250"/>
      <c r="B33" s="170" t="s">
        <v>247</v>
      </c>
      <c r="C33" s="178"/>
      <c r="D33" s="186"/>
      <c r="E33" s="186" t="s">
        <v>9</v>
      </c>
      <c r="F33" s="186" t="s">
        <v>9</v>
      </c>
      <c r="G33" s="186" t="s">
        <v>9</v>
      </c>
      <c r="H33" s="175" t="s">
        <v>9</v>
      </c>
      <c r="I33" s="187" t="s">
        <v>9</v>
      </c>
      <c r="J33" s="186" t="s">
        <v>9</v>
      </c>
      <c r="K33" s="177" t="s">
        <v>9</v>
      </c>
      <c r="L33" s="162" t="s">
        <v>9</v>
      </c>
      <c r="M33" s="186" t="s">
        <v>9</v>
      </c>
      <c r="N33" s="250"/>
    </row>
    <row r="34" spans="1:14" ht="24" x14ac:dyDescent="0.35">
      <c r="A34" s="250"/>
      <c r="B34" s="866">
        <f>B32+1</f>
        <v>18</v>
      </c>
      <c r="C34" s="867" t="s">
        <v>248</v>
      </c>
      <c r="D34" s="863" t="s">
        <v>63</v>
      </c>
      <c r="E34" s="866" t="s">
        <v>143</v>
      </c>
      <c r="F34" s="866" t="s">
        <v>189</v>
      </c>
      <c r="G34" s="866"/>
      <c r="H34" s="867" t="s">
        <v>249</v>
      </c>
      <c r="I34" s="155" t="s">
        <v>250</v>
      </c>
      <c r="J34" s="151" t="s">
        <v>6</v>
      </c>
      <c r="K34" s="83" t="s">
        <v>251</v>
      </c>
      <c r="L34" s="139" t="str">
        <f>VLOOKUP(K34,CódigosRetorno!$A$2:$B$1863,2,FALSE)</f>
        <v>El XML no contiene el tag o no existe información del número de documento de identidad del proveedor</v>
      </c>
      <c r="M34" s="151" t="s">
        <v>9</v>
      </c>
      <c r="N34" s="250"/>
    </row>
    <row r="35" spans="1:14" x14ac:dyDescent="0.35">
      <c r="A35" s="250"/>
      <c r="B35" s="866"/>
      <c r="C35" s="867"/>
      <c r="D35" s="865"/>
      <c r="E35" s="866"/>
      <c r="F35" s="866"/>
      <c r="G35" s="866"/>
      <c r="H35" s="867"/>
      <c r="I35" s="155" t="s">
        <v>252</v>
      </c>
      <c r="J35" s="151" t="s">
        <v>6</v>
      </c>
      <c r="K35" s="83" t="s">
        <v>253</v>
      </c>
      <c r="L35" s="139" t="str">
        <f>VLOOKUP(K35,CódigosRetorno!$A$2:$B$1863,2,FALSE)</f>
        <v>El valor ingresado como documento de identidad del proveedor es incorrecto</v>
      </c>
      <c r="M35" s="151" t="s">
        <v>9</v>
      </c>
      <c r="N35" s="250"/>
    </row>
    <row r="36" spans="1:14" x14ac:dyDescent="0.35">
      <c r="A36" s="250"/>
      <c r="B36" s="866"/>
      <c r="C36" s="867"/>
      <c r="D36" s="865"/>
      <c r="E36" s="866"/>
      <c r="F36" s="866"/>
      <c r="G36" s="866"/>
      <c r="H36" s="867"/>
      <c r="I36" s="155" t="s">
        <v>254</v>
      </c>
      <c r="J36" s="151" t="s">
        <v>6</v>
      </c>
      <c r="K36" s="83" t="s">
        <v>255</v>
      </c>
      <c r="L36" s="139" t="str">
        <f>VLOOKUP(K36,CódigosRetorno!$A$2:$B$1863,2,FALSE)</f>
        <v>El Proveedor no puede ser el mismo que el Emisor del comprobante de retención.</v>
      </c>
      <c r="M36" s="151" t="s">
        <v>9</v>
      </c>
      <c r="N36" s="250"/>
    </row>
    <row r="37" spans="1:14" x14ac:dyDescent="0.35">
      <c r="A37" s="250"/>
      <c r="B37" s="866"/>
      <c r="C37" s="867"/>
      <c r="D37" s="865"/>
      <c r="E37" s="866"/>
      <c r="F37" s="866"/>
      <c r="G37" s="866"/>
      <c r="H37" s="867"/>
      <c r="I37" s="155" t="s">
        <v>256</v>
      </c>
      <c r="J37" s="151" t="s">
        <v>6</v>
      </c>
      <c r="K37" s="83" t="s">
        <v>257</v>
      </c>
      <c r="L37" s="139" t="str">
        <f>VLOOKUP(K37,CódigosRetorno!$A$2:$B$1863,2,FALSE)</f>
        <v>Número de RUC del Proveedor no existe.</v>
      </c>
      <c r="M37" s="151" t="s">
        <v>258</v>
      </c>
      <c r="N37" s="250"/>
    </row>
    <row r="38" spans="1:14" ht="24" x14ac:dyDescent="0.35">
      <c r="A38" s="250"/>
      <c r="B38" s="866"/>
      <c r="C38" s="867"/>
      <c r="D38" s="864"/>
      <c r="E38" s="866"/>
      <c r="F38" s="866"/>
      <c r="G38" s="866"/>
      <c r="H38" s="867"/>
      <c r="I38" s="155" t="s">
        <v>259</v>
      </c>
      <c r="J38" s="151" t="s">
        <v>208</v>
      </c>
      <c r="K38" s="83" t="s">
        <v>260</v>
      </c>
      <c r="L38" s="139" t="str">
        <f>VLOOKUP(K38,CódigosRetorno!$A$2:$B$1863,2,FALSE)</f>
        <v>La operación con este proveedor está excluida del sistema de retención. Es agente de percepción, agente de retención o buen contribuyente.</v>
      </c>
      <c r="M38" s="151" t="s">
        <v>195</v>
      </c>
      <c r="N38" s="250"/>
    </row>
    <row r="39" spans="1:14" x14ac:dyDescent="0.35">
      <c r="A39" s="250"/>
      <c r="B39" s="866">
        <f>+B34+1</f>
        <v>19</v>
      </c>
      <c r="C39" s="867" t="s">
        <v>261</v>
      </c>
      <c r="D39" s="863" t="s">
        <v>63</v>
      </c>
      <c r="E39" s="866" t="s">
        <v>143</v>
      </c>
      <c r="F39" s="866" t="s">
        <v>197</v>
      </c>
      <c r="G39" s="866" t="s">
        <v>198</v>
      </c>
      <c r="H39" s="867" t="s">
        <v>262</v>
      </c>
      <c r="I39" s="155" t="s">
        <v>200</v>
      </c>
      <c r="J39" s="151" t="s">
        <v>6</v>
      </c>
      <c r="K39" s="83" t="s">
        <v>263</v>
      </c>
      <c r="L39" s="139" t="str">
        <f>VLOOKUP(K39,CódigosRetorno!$A$2:$B$1863,2,FALSE)</f>
        <v>Debe indicar tipo de documento.</v>
      </c>
      <c r="M39" s="151" t="s">
        <v>9</v>
      </c>
      <c r="N39" s="250"/>
    </row>
    <row r="40" spans="1:14" x14ac:dyDescent="0.35">
      <c r="A40" s="250"/>
      <c r="B40" s="866"/>
      <c r="C40" s="867"/>
      <c r="D40" s="864"/>
      <c r="E40" s="866"/>
      <c r="F40" s="866"/>
      <c r="G40" s="866"/>
      <c r="H40" s="867"/>
      <c r="I40" s="155" t="s">
        <v>202</v>
      </c>
      <c r="J40" s="151" t="s">
        <v>6</v>
      </c>
      <c r="K40" s="83" t="s">
        <v>203</v>
      </c>
      <c r="L40" s="139" t="str">
        <f>VLOOKUP(K40,CódigosRetorno!$A$2:$B$1863,2,FALSE)</f>
        <v>El tipo de documento no es aceptado.</v>
      </c>
      <c r="M40" s="151" t="s">
        <v>9</v>
      </c>
      <c r="N40" s="250"/>
    </row>
    <row r="41" spans="1:14" ht="36" x14ac:dyDescent="0.35">
      <c r="A41" s="250"/>
      <c r="B41" s="151">
        <f>+B39+1</f>
        <v>20</v>
      </c>
      <c r="C41" s="152" t="s">
        <v>264</v>
      </c>
      <c r="D41" s="151" t="s">
        <v>63</v>
      </c>
      <c r="E41" s="151" t="s">
        <v>184</v>
      </c>
      <c r="F41" s="151" t="s">
        <v>205</v>
      </c>
      <c r="G41" s="151"/>
      <c r="H41" s="152" t="s">
        <v>265</v>
      </c>
      <c r="I41" s="155" t="s">
        <v>207</v>
      </c>
      <c r="J41" s="151" t="s">
        <v>208</v>
      </c>
      <c r="K41" s="83" t="s">
        <v>266</v>
      </c>
      <c r="L41" s="139" t="str">
        <f>VLOOKUP(K41,CódigosRetorno!$A$2:$B$1863,2,FALSE)</f>
        <v>El nombre comercial del proveedor no cumple con el formato establecido</v>
      </c>
      <c r="M41" s="151" t="s">
        <v>9</v>
      </c>
      <c r="N41" s="250"/>
    </row>
    <row r="42" spans="1:14" ht="24" x14ac:dyDescent="0.35">
      <c r="A42" s="250"/>
      <c r="B42" s="866">
        <f>+B41+1</f>
        <v>21</v>
      </c>
      <c r="C42" s="867" t="s">
        <v>210</v>
      </c>
      <c r="D42" s="863" t="s">
        <v>63</v>
      </c>
      <c r="E42" s="866" t="s">
        <v>143</v>
      </c>
      <c r="F42" s="866" t="s">
        <v>205</v>
      </c>
      <c r="G42" s="866"/>
      <c r="H42" s="867" t="s">
        <v>267</v>
      </c>
      <c r="I42" s="155" t="s">
        <v>200</v>
      </c>
      <c r="J42" s="151" t="s">
        <v>6</v>
      </c>
      <c r="K42" s="83" t="s">
        <v>268</v>
      </c>
      <c r="L42" s="139" t="str">
        <f>VLOOKUP(K42,CódigosRetorno!$A$2:$B$1863,2,FALSE)</f>
        <v>El XML no contiene el tag o no existe informacion de RegistrationName del receptor del documento</v>
      </c>
      <c r="M42" s="151" t="s">
        <v>9</v>
      </c>
      <c r="N42" s="250"/>
    </row>
    <row r="43" spans="1:14" ht="36" x14ac:dyDescent="0.35">
      <c r="A43" s="250"/>
      <c r="B43" s="866"/>
      <c r="C43" s="867"/>
      <c r="D43" s="864"/>
      <c r="E43" s="866"/>
      <c r="F43" s="866"/>
      <c r="G43" s="866"/>
      <c r="H43" s="867"/>
      <c r="I43" s="155" t="s">
        <v>207</v>
      </c>
      <c r="J43" s="151" t="s">
        <v>6</v>
      </c>
      <c r="K43" s="83" t="s">
        <v>269</v>
      </c>
      <c r="L43" s="139" t="str">
        <f>VLOOKUP(K43,CódigosRetorno!$A$2:$B$1863,2,FALSE)</f>
        <v>RegistrationName -  El dato ingresado no cumple con el estandar</v>
      </c>
      <c r="M43" s="151" t="s">
        <v>9</v>
      </c>
      <c r="N43" s="250"/>
    </row>
    <row r="44" spans="1:14" x14ac:dyDescent="0.35">
      <c r="A44" s="250"/>
      <c r="B44" s="170" t="s">
        <v>270</v>
      </c>
      <c r="C44" s="178"/>
      <c r="D44" s="186"/>
      <c r="E44" s="186" t="s">
        <v>9</v>
      </c>
      <c r="F44" s="186" t="s">
        <v>9</v>
      </c>
      <c r="G44" s="186" t="s">
        <v>9</v>
      </c>
      <c r="H44" s="175" t="s">
        <v>9</v>
      </c>
      <c r="I44" s="187" t="s">
        <v>9</v>
      </c>
      <c r="J44" s="186" t="s">
        <v>9</v>
      </c>
      <c r="K44" s="177" t="s">
        <v>9</v>
      </c>
      <c r="L44" s="162" t="s">
        <v>9</v>
      </c>
      <c r="M44" s="186" t="s">
        <v>9</v>
      </c>
      <c r="N44" s="250"/>
    </row>
    <row r="45" spans="1:14" ht="24" x14ac:dyDescent="0.35">
      <c r="A45" s="250"/>
      <c r="B45" s="151">
        <f>B42+1</f>
        <v>22</v>
      </c>
      <c r="C45" s="152" t="s">
        <v>215</v>
      </c>
      <c r="D45" s="151" t="s">
        <v>63</v>
      </c>
      <c r="E45" s="151" t="s">
        <v>184</v>
      </c>
      <c r="F45" s="151" t="s">
        <v>216</v>
      </c>
      <c r="G45" s="151" t="s">
        <v>217</v>
      </c>
      <c r="H45" s="152" t="s">
        <v>271</v>
      </c>
      <c r="I45" s="94" t="s">
        <v>219</v>
      </c>
      <c r="J45" s="151" t="s">
        <v>208</v>
      </c>
      <c r="K45" s="145" t="s">
        <v>220</v>
      </c>
      <c r="L45" s="139" t="str">
        <f>VLOOKUP(K45,CódigosRetorno!$A$2:$B$1863,2,FALSE)</f>
        <v>Debe corresponder a algún valor válido establecido en el catálogo 13</v>
      </c>
      <c r="M45" s="138" t="s">
        <v>221</v>
      </c>
      <c r="N45" s="250"/>
    </row>
    <row r="46" spans="1:14" ht="36" x14ac:dyDescent="0.35">
      <c r="A46" s="250"/>
      <c r="B46" s="151">
        <f t="shared" ref="B46:B51" si="1">+B45+1</f>
        <v>23</v>
      </c>
      <c r="C46" s="152" t="s">
        <v>222</v>
      </c>
      <c r="D46" s="151" t="s">
        <v>63</v>
      </c>
      <c r="E46" s="151" t="s">
        <v>184</v>
      </c>
      <c r="F46" s="151" t="s">
        <v>223</v>
      </c>
      <c r="G46" s="151"/>
      <c r="H46" s="152" t="s">
        <v>272</v>
      </c>
      <c r="I46" s="155" t="s">
        <v>225</v>
      </c>
      <c r="J46" s="151" t="s">
        <v>208</v>
      </c>
      <c r="K46" s="83" t="s">
        <v>273</v>
      </c>
      <c r="L46" s="139" t="str">
        <f>VLOOKUP(K46,CódigosRetorno!$A$2:$B$1863,2,FALSE)</f>
        <v>La dirección completa y detallada del domicilio fiscal del proveedor no cumple con el formato establecido</v>
      </c>
      <c r="M46" s="151" t="s">
        <v>9</v>
      </c>
      <c r="N46" s="250"/>
    </row>
    <row r="47" spans="1:14" ht="36" x14ac:dyDescent="0.35">
      <c r="A47" s="250"/>
      <c r="B47" s="151">
        <f t="shared" si="1"/>
        <v>24</v>
      </c>
      <c r="C47" s="152" t="s">
        <v>227</v>
      </c>
      <c r="D47" s="151" t="s">
        <v>63</v>
      </c>
      <c r="E47" s="151" t="s">
        <v>184</v>
      </c>
      <c r="F47" s="151" t="s">
        <v>228</v>
      </c>
      <c r="G47" s="151"/>
      <c r="H47" s="152" t="s">
        <v>274</v>
      </c>
      <c r="I47" s="155" t="s">
        <v>230</v>
      </c>
      <c r="J47" s="151" t="s">
        <v>208</v>
      </c>
      <c r="K47" s="83" t="s">
        <v>275</v>
      </c>
      <c r="L47" s="139" t="str">
        <f>VLOOKUP(K47,CódigosRetorno!$A$2:$B$1863,2,FALSE)</f>
        <v>La urbanización del domicilio fiscal del proveedor no cumple con el formato establecido</v>
      </c>
      <c r="M47" s="151" t="s">
        <v>9</v>
      </c>
      <c r="N47" s="250"/>
    </row>
    <row r="48" spans="1:14" ht="36" x14ac:dyDescent="0.35">
      <c r="A48" s="250"/>
      <c r="B48" s="151">
        <f t="shared" si="1"/>
        <v>25</v>
      </c>
      <c r="C48" s="152" t="s">
        <v>232</v>
      </c>
      <c r="D48" s="151" t="s">
        <v>63</v>
      </c>
      <c r="E48" s="151" t="s">
        <v>184</v>
      </c>
      <c r="F48" s="151" t="s">
        <v>228</v>
      </c>
      <c r="G48" s="151"/>
      <c r="H48" s="152" t="s">
        <v>276</v>
      </c>
      <c r="I48" s="155" t="s">
        <v>230</v>
      </c>
      <c r="J48" s="151" t="s">
        <v>208</v>
      </c>
      <c r="K48" s="83" t="s">
        <v>277</v>
      </c>
      <c r="L48" s="139" t="str">
        <f>VLOOKUP(K48,CódigosRetorno!$A$2:$B$1863,2,FALSE)</f>
        <v>La provincia del domicilio fiscal del proveedor no cumple con el formato establecido</v>
      </c>
      <c r="M48" s="151" t="s">
        <v>9</v>
      </c>
      <c r="N48" s="250"/>
    </row>
    <row r="49" spans="1:14" ht="36" x14ac:dyDescent="0.35">
      <c r="A49" s="250"/>
      <c r="B49" s="151">
        <f t="shared" si="1"/>
        <v>26</v>
      </c>
      <c r="C49" s="152" t="s">
        <v>235</v>
      </c>
      <c r="D49" s="151" t="s">
        <v>63</v>
      </c>
      <c r="E49" s="151" t="s">
        <v>184</v>
      </c>
      <c r="F49" s="151" t="s">
        <v>228</v>
      </c>
      <c r="G49" s="151"/>
      <c r="H49" s="152" t="s">
        <v>278</v>
      </c>
      <c r="I49" s="155" t="s">
        <v>230</v>
      </c>
      <c r="J49" s="151" t="s">
        <v>208</v>
      </c>
      <c r="K49" s="83" t="s">
        <v>279</v>
      </c>
      <c r="L49" s="139" t="str">
        <f>VLOOKUP(K49,CódigosRetorno!$A$2:$B$1863,2,FALSE)</f>
        <v>El departamento del domicilio fiscal del proveedor no cumple con el formato establecido</v>
      </c>
      <c r="M49" s="151" t="s">
        <v>9</v>
      </c>
      <c r="N49" s="250"/>
    </row>
    <row r="50" spans="1:14" ht="36" x14ac:dyDescent="0.35">
      <c r="A50" s="250"/>
      <c r="B50" s="151">
        <f t="shared" si="1"/>
        <v>27</v>
      </c>
      <c r="C50" s="152" t="s">
        <v>238</v>
      </c>
      <c r="D50" s="151" t="s">
        <v>63</v>
      </c>
      <c r="E50" s="151" t="s">
        <v>184</v>
      </c>
      <c r="F50" s="151" t="s">
        <v>228</v>
      </c>
      <c r="G50" s="151"/>
      <c r="H50" s="152" t="s">
        <v>280</v>
      </c>
      <c r="I50" s="155" t="s">
        <v>230</v>
      </c>
      <c r="J50" s="151" t="s">
        <v>208</v>
      </c>
      <c r="K50" s="83" t="s">
        <v>281</v>
      </c>
      <c r="L50" s="139" t="str">
        <f>VLOOKUP(K50,CódigosRetorno!$A$2:$B$1863,2,FALSE)</f>
        <v>El distrito del domicilio fiscal del proveedor no cumple con el formato establecido</v>
      </c>
      <c r="M50" s="151" t="s">
        <v>9</v>
      </c>
      <c r="N50" s="250"/>
    </row>
    <row r="51" spans="1:14" ht="24" x14ac:dyDescent="0.35">
      <c r="A51" s="250"/>
      <c r="B51" s="151">
        <f t="shared" si="1"/>
        <v>28</v>
      </c>
      <c r="C51" s="152" t="s">
        <v>241</v>
      </c>
      <c r="D51" s="151" t="s">
        <v>63</v>
      </c>
      <c r="E51" s="151" t="s">
        <v>184</v>
      </c>
      <c r="F51" s="151" t="s">
        <v>242</v>
      </c>
      <c r="G51" s="151" t="s">
        <v>243</v>
      </c>
      <c r="H51" s="152" t="s">
        <v>282</v>
      </c>
      <c r="I51" s="155" t="s">
        <v>245</v>
      </c>
      <c r="J51" s="151" t="s">
        <v>6</v>
      </c>
      <c r="K51" s="83" t="s">
        <v>246</v>
      </c>
      <c r="L51" s="139" t="str">
        <f>VLOOKUP(K51,CódigosRetorno!$A$2:$B$1863,2,FALSE)</f>
        <v>El valor del país inválido.</v>
      </c>
      <c r="M51" s="151" t="s">
        <v>9</v>
      </c>
      <c r="N51" s="250"/>
    </row>
    <row r="52" spans="1:14" x14ac:dyDescent="0.35">
      <c r="A52" s="250"/>
      <c r="B52" s="184" t="s">
        <v>283</v>
      </c>
      <c r="C52" s="178"/>
      <c r="D52" s="188"/>
      <c r="E52" s="188" t="s">
        <v>9</v>
      </c>
      <c r="F52" s="188" t="s">
        <v>9</v>
      </c>
      <c r="G52" s="188" t="s">
        <v>9</v>
      </c>
      <c r="H52" s="189" t="s">
        <v>9</v>
      </c>
      <c r="I52" s="187" t="s">
        <v>9</v>
      </c>
      <c r="J52" s="188" t="s">
        <v>9</v>
      </c>
      <c r="K52" s="190" t="s">
        <v>9</v>
      </c>
      <c r="L52" s="162" t="s">
        <v>9</v>
      </c>
      <c r="M52" s="188" t="s">
        <v>9</v>
      </c>
      <c r="N52" s="250"/>
    </row>
    <row r="53" spans="1:14" ht="24" x14ac:dyDescent="0.35">
      <c r="A53" s="250"/>
      <c r="B53" s="151">
        <f>B51+1</f>
        <v>29</v>
      </c>
      <c r="C53" s="139" t="s">
        <v>284</v>
      </c>
      <c r="D53" s="138" t="s">
        <v>63</v>
      </c>
      <c r="E53" s="138" t="s">
        <v>143</v>
      </c>
      <c r="F53" s="138" t="s">
        <v>285</v>
      </c>
      <c r="G53" s="138" t="s">
        <v>286</v>
      </c>
      <c r="H53" s="139" t="s">
        <v>287</v>
      </c>
      <c r="I53" s="155" t="s">
        <v>256</v>
      </c>
      <c r="J53" s="151" t="s">
        <v>6</v>
      </c>
      <c r="K53" s="83" t="s">
        <v>288</v>
      </c>
      <c r="L53" s="139" t="str">
        <f>VLOOKUP(K53,CódigosRetorno!$A$2:$B$1863,2,FALSE)</f>
        <v>El régimen retención enviado no corresponde con su condición de Agente de retención.</v>
      </c>
      <c r="M53" s="138" t="s">
        <v>289</v>
      </c>
      <c r="N53" s="250"/>
    </row>
    <row r="54" spans="1:14" ht="24" x14ac:dyDescent="0.35">
      <c r="A54" s="250"/>
      <c r="B54" s="151">
        <f>+B53+1</f>
        <v>30</v>
      </c>
      <c r="C54" s="139" t="s">
        <v>290</v>
      </c>
      <c r="D54" s="138" t="s">
        <v>63</v>
      </c>
      <c r="E54" s="138" t="s">
        <v>143</v>
      </c>
      <c r="F54" s="138" t="s">
        <v>291</v>
      </c>
      <c r="G54" s="138" t="s">
        <v>292</v>
      </c>
      <c r="H54" s="139" t="s">
        <v>293</v>
      </c>
      <c r="I54" s="155" t="s">
        <v>294</v>
      </c>
      <c r="J54" s="151" t="s">
        <v>6</v>
      </c>
      <c r="K54" s="83" t="s">
        <v>295</v>
      </c>
      <c r="L54" s="139" t="str">
        <f>VLOOKUP(K54,CódigosRetorno!$A$2:$B$1863,2,FALSE)</f>
        <v>La tasa de retención enviada no corresponde con el régimen de retención.</v>
      </c>
      <c r="M54" s="138" t="s">
        <v>289</v>
      </c>
      <c r="N54" s="250"/>
    </row>
    <row r="55" spans="1:14" x14ac:dyDescent="0.35">
      <c r="A55" s="250"/>
      <c r="B55" s="151">
        <f>+B54+1</f>
        <v>31</v>
      </c>
      <c r="C55" s="152" t="s">
        <v>296</v>
      </c>
      <c r="D55" s="151" t="s">
        <v>63</v>
      </c>
      <c r="E55" s="151" t="s">
        <v>184</v>
      </c>
      <c r="F55" s="151" t="s">
        <v>297</v>
      </c>
      <c r="G55" s="151"/>
      <c r="H55" s="152" t="s">
        <v>298</v>
      </c>
      <c r="I55" s="139" t="s">
        <v>186</v>
      </c>
      <c r="J55" s="131" t="s">
        <v>9</v>
      </c>
      <c r="K55" s="145" t="s">
        <v>9</v>
      </c>
      <c r="L55" s="139" t="str">
        <f>VLOOKUP(K55,CódigosRetorno!$A$2:$B$1863,2,FALSE)</f>
        <v>-</v>
      </c>
      <c r="M55" s="138" t="s">
        <v>9</v>
      </c>
      <c r="N55" s="250"/>
    </row>
    <row r="56" spans="1:14" ht="24" x14ac:dyDescent="0.35">
      <c r="A56" s="250"/>
      <c r="B56" s="866">
        <f>+B55+1</f>
        <v>32</v>
      </c>
      <c r="C56" s="867" t="s">
        <v>299</v>
      </c>
      <c r="D56" s="863" t="s">
        <v>63</v>
      </c>
      <c r="E56" s="866" t="s">
        <v>143</v>
      </c>
      <c r="F56" s="866" t="s">
        <v>300</v>
      </c>
      <c r="G56" s="866" t="s">
        <v>301</v>
      </c>
      <c r="H56" s="867" t="s">
        <v>302</v>
      </c>
      <c r="I56" s="155" t="s">
        <v>303</v>
      </c>
      <c r="J56" s="151" t="s">
        <v>6</v>
      </c>
      <c r="K56" s="83" t="s">
        <v>304</v>
      </c>
      <c r="L56" s="139" t="str">
        <f>VLOOKUP(K56,CódigosRetorno!$A$2:$B$1863,2,FALSE)</f>
        <v>El dato ingresado en TotalInvoiceAmount debe ser numérico mayor a cero</v>
      </c>
      <c r="M56" s="151" t="s">
        <v>9</v>
      </c>
      <c r="N56" s="250"/>
    </row>
    <row r="57" spans="1:14" ht="24" x14ac:dyDescent="0.35">
      <c r="A57" s="250"/>
      <c r="B57" s="866"/>
      <c r="C57" s="867"/>
      <c r="D57" s="864"/>
      <c r="E57" s="866"/>
      <c r="F57" s="866"/>
      <c r="G57" s="866"/>
      <c r="H57" s="867"/>
      <c r="I57" s="155" t="s">
        <v>305</v>
      </c>
      <c r="J57" s="151" t="s">
        <v>6</v>
      </c>
      <c r="K57" s="83" t="s">
        <v>306</v>
      </c>
      <c r="L57" s="139" t="str">
        <f>VLOOKUP(K57,CódigosRetorno!$A$2:$B$1863,2,FALSE)</f>
        <v>Importe total retenido debe ser igual a la suma de los importes retenidos por cada documento relacionado.</v>
      </c>
      <c r="M57" s="151" t="s">
        <v>9</v>
      </c>
      <c r="N57" s="250"/>
    </row>
    <row r="58" spans="1:14" ht="24" x14ac:dyDescent="0.35">
      <c r="A58" s="250"/>
      <c r="B58" s="151">
        <f>+B56+1</f>
        <v>33</v>
      </c>
      <c r="C58" s="139" t="s">
        <v>307</v>
      </c>
      <c r="D58" s="151" t="s">
        <v>63</v>
      </c>
      <c r="E58" s="151" t="s">
        <v>143</v>
      </c>
      <c r="F58" s="151" t="s">
        <v>144</v>
      </c>
      <c r="G58" s="151" t="s">
        <v>308</v>
      </c>
      <c r="H58" s="152" t="s">
        <v>309</v>
      </c>
      <c r="I58" s="155" t="s">
        <v>310</v>
      </c>
      <c r="J58" s="151" t="s">
        <v>6</v>
      </c>
      <c r="K58" s="83" t="s">
        <v>311</v>
      </c>
      <c r="L58" s="139" t="str">
        <f>VLOOKUP(K58,CódigosRetorno!$A$2:$B$1863,2,FALSE)</f>
        <v>El valor de la moneda del Importe total Retenido debe ser PEN</v>
      </c>
      <c r="M58" s="151" t="s">
        <v>9</v>
      </c>
      <c r="N58" s="250"/>
    </row>
    <row r="59" spans="1:14" ht="24" x14ac:dyDescent="0.35">
      <c r="A59" s="250"/>
      <c r="B59" s="866">
        <f>B58+1</f>
        <v>34</v>
      </c>
      <c r="C59" s="871" t="s">
        <v>312</v>
      </c>
      <c r="D59" s="863" t="s">
        <v>63</v>
      </c>
      <c r="E59" s="866" t="s">
        <v>143</v>
      </c>
      <c r="F59" s="866" t="s">
        <v>300</v>
      </c>
      <c r="G59" s="866" t="s">
        <v>301</v>
      </c>
      <c r="H59" s="867" t="s">
        <v>313</v>
      </c>
      <c r="I59" s="155" t="s">
        <v>303</v>
      </c>
      <c r="J59" s="151" t="s">
        <v>6</v>
      </c>
      <c r="K59" s="83" t="s">
        <v>314</v>
      </c>
      <c r="L59" s="139" t="str">
        <f>VLOOKUP(K59,CódigosRetorno!$A$2:$B$1863,2,FALSE)</f>
        <v>El dato ingresado en SUNATTotalPaid debe ser numérico mayor a cero</v>
      </c>
      <c r="M59" s="151" t="s">
        <v>9</v>
      </c>
      <c r="N59" s="250"/>
    </row>
    <row r="60" spans="1:14" ht="36" x14ac:dyDescent="0.35">
      <c r="A60" s="250"/>
      <c r="B60" s="866"/>
      <c r="C60" s="871"/>
      <c r="D60" s="864"/>
      <c r="E60" s="866"/>
      <c r="F60" s="866"/>
      <c r="G60" s="866"/>
      <c r="H60" s="867"/>
      <c r="I60" s="155" t="s">
        <v>315</v>
      </c>
      <c r="J60" s="151" t="s">
        <v>6</v>
      </c>
      <c r="K60" s="83" t="s">
        <v>316</v>
      </c>
      <c r="L60" s="139" t="str">
        <f>VLOOKUP(K60,CódigosRetorno!$A$2:$B$1863,2,FALSE)</f>
        <v>Importe total pagado debe ser igual a la suma de los importes pagados por cada documento relacionado.</v>
      </c>
      <c r="M60" s="151" t="s">
        <v>9</v>
      </c>
      <c r="N60" s="250"/>
    </row>
    <row r="61" spans="1:14" x14ac:dyDescent="0.35">
      <c r="A61" s="250"/>
      <c r="B61" s="151">
        <f>+B59+1</f>
        <v>35</v>
      </c>
      <c r="C61" s="139" t="s">
        <v>317</v>
      </c>
      <c r="D61" s="151" t="s">
        <v>63</v>
      </c>
      <c r="E61" s="151" t="s">
        <v>143</v>
      </c>
      <c r="F61" s="151" t="s">
        <v>144</v>
      </c>
      <c r="G61" s="151" t="s">
        <v>308</v>
      </c>
      <c r="H61" s="152" t="s">
        <v>318</v>
      </c>
      <c r="I61" s="155" t="s">
        <v>310</v>
      </c>
      <c r="J61" s="151" t="s">
        <v>6</v>
      </c>
      <c r="K61" s="83" t="s">
        <v>319</v>
      </c>
      <c r="L61" s="139" t="str">
        <f>VLOOKUP(K61,CódigosRetorno!$A$2:$B$1863,2,FALSE)</f>
        <v>El valor de la moneda del Importe total Pagado debe ser PEN</v>
      </c>
      <c r="M61" s="151" t="s">
        <v>9</v>
      </c>
      <c r="N61" s="250"/>
    </row>
    <row r="62" spans="1:14" x14ac:dyDescent="0.35">
      <c r="A62" s="250"/>
      <c r="B62" s="863">
        <f>B61+1</f>
        <v>36</v>
      </c>
      <c r="C62" s="873" t="s">
        <v>320</v>
      </c>
      <c r="D62" s="875" t="s">
        <v>63</v>
      </c>
      <c r="E62" s="863" t="s">
        <v>184</v>
      </c>
      <c r="F62" s="151" t="s">
        <v>300</v>
      </c>
      <c r="G62" s="151" t="s">
        <v>301</v>
      </c>
      <c r="H62" s="152" t="s">
        <v>321</v>
      </c>
      <c r="I62" s="141" t="s">
        <v>322</v>
      </c>
      <c r="J62" s="834" t="s">
        <v>6</v>
      </c>
      <c r="K62" s="834" t="s">
        <v>323</v>
      </c>
      <c r="L62" s="139" t="str">
        <f>VLOOKUP(MID(K62,1,4),CódigosRetorno!$A$2:$B$1863,2,FALSE)</f>
        <v>El monto para el redondeo del Importe Total excede el valor permitido</v>
      </c>
      <c r="M62" s="151" t="s">
        <v>9</v>
      </c>
      <c r="N62" s="250"/>
    </row>
    <row r="63" spans="1:14" ht="24" x14ac:dyDescent="0.35">
      <c r="A63" s="250"/>
      <c r="B63" s="864"/>
      <c r="C63" s="874"/>
      <c r="D63" s="876"/>
      <c r="E63" s="864"/>
      <c r="F63" s="151" t="s">
        <v>144</v>
      </c>
      <c r="G63" s="151" t="s">
        <v>308</v>
      </c>
      <c r="H63" s="152" t="s">
        <v>324</v>
      </c>
      <c r="I63" s="141" t="s">
        <v>325</v>
      </c>
      <c r="J63" s="834" t="s">
        <v>6</v>
      </c>
      <c r="K63" s="834" t="s">
        <v>326</v>
      </c>
      <c r="L63" s="139" t="str">
        <f>VLOOKUP(MID(K63,1,4),CódigosRetorno!$A$2:$B$1863,2,FALSE)</f>
        <v>La moneda del monto para el redondeo debe ser PEN</v>
      </c>
      <c r="M63" s="151" t="s">
        <v>9</v>
      </c>
      <c r="N63" s="250"/>
    </row>
    <row r="64" spans="1:14" x14ac:dyDescent="0.35">
      <c r="A64" s="250"/>
      <c r="B64" s="184" t="s">
        <v>327</v>
      </c>
      <c r="C64" s="178"/>
      <c r="D64" s="188"/>
      <c r="E64" s="188" t="s">
        <v>9</v>
      </c>
      <c r="F64" s="188" t="s">
        <v>9</v>
      </c>
      <c r="G64" s="188" t="s">
        <v>9</v>
      </c>
      <c r="H64" s="189" t="s">
        <v>9</v>
      </c>
      <c r="I64" s="187" t="s">
        <v>9</v>
      </c>
      <c r="J64" s="188" t="s">
        <v>9</v>
      </c>
      <c r="K64" s="190" t="s">
        <v>9</v>
      </c>
      <c r="L64" s="162" t="s">
        <v>9</v>
      </c>
      <c r="M64" s="188" t="s">
        <v>9</v>
      </c>
      <c r="N64" s="250"/>
    </row>
    <row r="65" spans="1:14" ht="24" x14ac:dyDescent="0.35">
      <c r="A65" s="250"/>
      <c r="B65" s="866">
        <f>B62+1</f>
        <v>37</v>
      </c>
      <c r="C65" s="867" t="s">
        <v>328</v>
      </c>
      <c r="D65" s="863" t="s">
        <v>329</v>
      </c>
      <c r="E65" s="866" t="s">
        <v>143</v>
      </c>
      <c r="F65" s="866" t="s">
        <v>330</v>
      </c>
      <c r="G65" s="866" t="s">
        <v>331</v>
      </c>
      <c r="H65" s="867" t="s">
        <v>332</v>
      </c>
      <c r="I65" s="155" t="s">
        <v>200</v>
      </c>
      <c r="J65" s="151" t="s">
        <v>6</v>
      </c>
      <c r="K65" s="83" t="s">
        <v>333</v>
      </c>
      <c r="L65" s="139" t="str">
        <f>VLOOKUP(K65,CódigosRetorno!$A$2:$B$1863,2,FALSE)</f>
        <v>El XML no contiene el tag o no existe información del tipo de documento relacionado</v>
      </c>
      <c r="M65" s="151" t="s">
        <v>9</v>
      </c>
      <c r="N65" s="250"/>
    </row>
    <row r="66" spans="1:14" x14ac:dyDescent="0.35">
      <c r="A66" s="250"/>
      <c r="B66" s="866"/>
      <c r="C66" s="867"/>
      <c r="D66" s="864"/>
      <c r="E66" s="866"/>
      <c r="F66" s="866"/>
      <c r="G66" s="866"/>
      <c r="H66" s="867"/>
      <c r="I66" s="155" t="s">
        <v>334</v>
      </c>
      <c r="J66" s="151" t="s">
        <v>6</v>
      </c>
      <c r="K66" s="83" t="s">
        <v>335</v>
      </c>
      <c r="L66" s="139" t="str">
        <f>VLOOKUP(K66,CódigosRetorno!$A$2:$B$1863,2,FALSE)</f>
        <v>El tipo de documento relacionado no es válido</v>
      </c>
      <c r="M66" s="151" t="s">
        <v>9</v>
      </c>
      <c r="N66" s="250"/>
    </row>
    <row r="67" spans="1:14" ht="24" x14ac:dyDescent="0.35">
      <c r="A67" s="250"/>
      <c r="B67" s="866">
        <f>+B65+1</f>
        <v>38</v>
      </c>
      <c r="C67" s="867" t="s">
        <v>336</v>
      </c>
      <c r="D67" s="863" t="s">
        <v>329</v>
      </c>
      <c r="E67" s="866" t="s">
        <v>143</v>
      </c>
      <c r="F67" s="866" t="s">
        <v>162</v>
      </c>
      <c r="G67" s="866" t="s">
        <v>163</v>
      </c>
      <c r="H67" s="867" t="s">
        <v>337</v>
      </c>
      <c r="I67" s="155" t="s">
        <v>250</v>
      </c>
      <c r="J67" s="151" t="s">
        <v>6</v>
      </c>
      <c r="K67" s="83" t="s">
        <v>338</v>
      </c>
      <c r="L67" s="139" t="str">
        <f>VLOOKUP(K67,CódigosRetorno!$A$2:$B$1863,2,FALSE)</f>
        <v>El XML no contiene el tag o no existe información del número de documento relacionado</v>
      </c>
      <c r="M67" s="151" t="s">
        <v>9</v>
      </c>
      <c r="N67" s="250"/>
    </row>
    <row r="68" spans="1:14" ht="24" x14ac:dyDescent="0.35">
      <c r="A68" s="250"/>
      <c r="B68" s="866"/>
      <c r="C68" s="867"/>
      <c r="D68" s="865"/>
      <c r="E68" s="866"/>
      <c r="F68" s="866"/>
      <c r="G68" s="866"/>
      <c r="H68" s="867"/>
      <c r="I68" s="155" t="s">
        <v>339</v>
      </c>
      <c r="J68" s="151" t="s">
        <v>6</v>
      </c>
      <c r="K68" s="83" t="s">
        <v>340</v>
      </c>
      <c r="L68" s="139" t="str">
        <f>VLOOKUP(K68,CódigosRetorno!$A$2:$B$1863,2,FALSE)</f>
        <v>El número de documento relacionado no está permitido o no es valido</v>
      </c>
      <c r="M68" s="151" t="s">
        <v>9</v>
      </c>
      <c r="N68" s="250"/>
    </row>
    <row r="69" spans="1:14" ht="36" x14ac:dyDescent="0.35">
      <c r="A69" s="250"/>
      <c r="B69" s="866"/>
      <c r="C69" s="867"/>
      <c r="D69" s="865"/>
      <c r="E69" s="866"/>
      <c r="F69" s="866"/>
      <c r="G69" s="866"/>
      <c r="H69" s="867"/>
      <c r="I69" s="155" t="s">
        <v>341</v>
      </c>
      <c r="J69" s="151" t="s">
        <v>6</v>
      </c>
      <c r="K69" s="83" t="s">
        <v>340</v>
      </c>
      <c r="L69" s="139" t="str">
        <f>VLOOKUP(K69,CódigosRetorno!$A$2:$B$1863,2,FALSE)</f>
        <v>El número de documento relacionado no está permitido o no es valido</v>
      </c>
      <c r="M69" s="151" t="s">
        <v>9</v>
      </c>
      <c r="N69" s="250"/>
    </row>
    <row r="70" spans="1:14" ht="24" x14ac:dyDescent="0.35">
      <c r="A70" s="250"/>
      <c r="B70" s="150">
        <f>+B67+1</f>
        <v>39</v>
      </c>
      <c r="C70" s="304" t="s">
        <v>342</v>
      </c>
      <c r="D70" s="150" t="s">
        <v>329</v>
      </c>
      <c r="E70" s="150" t="s">
        <v>143</v>
      </c>
      <c r="F70" s="150" t="s">
        <v>343</v>
      </c>
      <c r="G70" s="150" t="s">
        <v>178</v>
      </c>
      <c r="H70" s="304" t="s">
        <v>344</v>
      </c>
      <c r="I70" s="155" t="s">
        <v>345</v>
      </c>
      <c r="J70" s="151" t="s">
        <v>6</v>
      </c>
      <c r="K70" s="83" t="s">
        <v>346</v>
      </c>
      <c r="L70" s="139" t="str">
        <f>VLOOKUP(K70,CódigosRetorno!$A$2:$B$1863,2,FALSE)</f>
        <v>Solo se acepta comprobantes con fecha de emisión hasta el 28/02/2014 si la tasa del comprobante de retencion 6%</v>
      </c>
      <c r="M70" s="151" t="s">
        <v>9</v>
      </c>
      <c r="N70" s="250"/>
    </row>
    <row r="71" spans="1:14" ht="24" x14ac:dyDescent="0.35">
      <c r="A71" s="250"/>
      <c r="B71" s="151">
        <f>+B70+1</f>
        <v>40</v>
      </c>
      <c r="C71" s="152" t="s">
        <v>347</v>
      </c>
      <c r="D71" s="150" t="s">
        <v>329</v>
      </c>
      <c r="E71" s="151" t="s">
        <v>143</v>
      </c>
      <c r="F71" s="151" t="s">
        <v>300</v>
      </c>
      <c r="G71" s="151" t="s">
        <v>301</v>
      </c>
      <c r="H71" s="152" t="s">
        <v>348</v>
      </c>
      <c r="I71" s="155" t="s">
        <v>303</v>
      </c>
      <c r="J71" s="151" t="s">
        <v>6</v>
      </c>
      <c r="K71" s="83" t="s">
        <v>349</v>
      </c>
      <c r="L71" s="139" t="str">
        <f>VLOOKUP(K71,CódigosRetorno!$A$2:$B$1863,2,FALSE)</f>
        <v>El dato ingresado en el importe total documento relacionado debe ser numérico mayor a cero</v>
      </c>
      <c r="M71" s="151" t="s">
        <v>9</v>
      </c>
      <c r="N71" s="250"/>
    </row>
    <row r="72" spans="1:14" ht="24" x14ac:dyDescent="0.35">
      <c r="A72" s="250"/>
      <c r="B72" s="151">
        <f>+B71+1</f>
        <v>41</v>
      </c>
      <c r="C72" s="152" t="s">
        <v>350</v>
      </c>
      <c r="D72" s="151" t="s">
        <v>329</v>
      </c>
      <c r="E72" s="151" t="s">
        <v>143</v>
      </c>
      <c r="F72" s="151" t="s">
        <v>144</v>
      </c>
      <c r="G72" s="151" t="s">
        <v>308</v>
      </c>
      <c r="H72" s="152" t="s">
        <v>351</v>
      </c>
      <c r="I72" s="139" t="s">
        <v>186</v>
      </c>
      <c r="J72" s="151" t="s">
        <v>9</v>
      </c>
      <c r="K72" s="83" t="s">
        <v>9</v>
      </c>
      <c r="L72" s="139" t="str">
        <f>VLOOKUP(K72,CódigosRetorno!$A$2:$B$1863,2,FALSE)</f>
        <v>-</v>
      </c>
      <c r="M72" s="151" t="s">
        <v>9</v>
      </c>
      <c r="N72" s="250"/>
    </row>
    <row r="73" spans="1:14" x14ac:dyDescent="0.35">
      <c r="A73" s="250"/>
      <c r="B73" s="184" t="s">
        <v>352</v>
      </c>
      <c r="C73" s="178"/>
      <c r="D73" s="188"/>
      <c r="E73" s="188" t="s">
        <v>9</v>
      </c>
      <c r="F73" s="188" t="s">
        <v>9</v>
      </c>
      <c r="G73" s="188" t="s">
        <v>9</v>
      </c>
      <c r="H73" s="189" t="s">
        <v>9</v>
      </c>
      <c r="I73" s="187" t="s">
        <v>9</v>
      </c>
      <c r="J73" s="186" t="s">
        <v>9</v>
      </c>
      <c r="K73" s="177" t="s">
        <v>9</v>
      </c>
      <c r="L73" s="162" t="s">
        <v>9</v>
      </c>
      <c r="M73" s="186" t="s">
        <v>9</v>
      </c>
      <c r="N73" s="250"/>
    </row>
    <row r="74" spans="1:14" ht="24" x14ac:dyDescent="0.35">
      <c r="A74" s="250"/>
      <c r="B74" s="866">
        <f>+B72+1</f>
        <v>42</v>
      </c>
      <c r="C74" s="867" t="s">
        <v>353</v>
      </c>
      <c r="D74" s="863" t="s">
        <v>329</v>
      </c>
      <c r="E74" s="866" t="s">
        <v>143</v>
      </c>
      <c r="F74" s="866" t="s">
        <v>177</v>
      </c>
      <c r="G74" s="866" t="s">
        <v>178</v>
      </c>
      <c r="H74" s="867" t="s">
        <v>354</v>
      </c>
      <c r="I74" s="155" t="s">
        <v>355</v>
      </c>
      <c r="J74" s="151" t="s">
        <v>6</v>
      </c>
      <c r="K74" s="83" t="s">
        <v>356</v>
      </c>
      <c r="L74" s="139" t="str">
        <f>VLOOKUP(K74,CódigosRetorno!$A$2:$B$1863,2,FALSE)</f>
        <v>El XML no contiene el tag o no existe información de la fecha de pago del documento Relacionado</v>
      </c>
      <c r="M74" s="151" t="s">
        <v>9</v>
      </c>
      <c r="N74" s="250"/>
    </row>
    <row r="75" spans="1:14" ht="36" x14ac:dyDescent="0.35">
      <c r="A75" s="250"/>
      <c r="B75" s="866"/>
      <c r="C75" s="867"/>
      <c r="D75" s="865"/>
      <c r="E75" s="866"/>
      <c r="F75" s="866"/>
      <c r="G75" s="866"/>
      <c r="H75" s="867"/>
      <c r="I75" s="155" t="s">
        <v>357</v>
      </c>
      <c r="J75" s="151" t="s">
        <v>6</v>
      </c>
      <c r="K75" s="83" t="s">
        <v>358</v>
      </c>
      <c r="L75" s="139" t="str">
        <f>VLOOKUP(K75,CódigosRetorno!$A$2:$B$1863,2,FALSE)</f>
        <v>La fecha de cobro de cada documento relacionado deben ser del mismo Periodo (mm/aaaa), asimismo estas fechas podrán ser menores o iguales a la fecha de emisión del comprobante de retencion</v>
      </c>
      <c r="M75" s="151" t="s">
        <v>9</v>
      </c>
      <c r="N75" s="250"/>
    </row>
    <row r="76" spans="1:14" ht="36" x14ac:dyDescent="0.35">
      <c r="A76" s="250"/>
      <c r="B76" s="866"/>
      <c r="C76" s="867"/>
      <c r="D76" s="865"/>
      <c r="E76" s="866"/>
      <c r="F76" s="866"/>
      <c r="G76" s="866"/>
      <c r="H76" s="867"/>
      <c r="I76" s="155" t="s">
        <v>359</v>
      </c>
      <c r="J76" s="151" t="s">
        <v>6</v>
      </c>
      <c r="K76" s="83" t="s">
        <v>360</v>
      </c>
      <c r="L76" s="139" t="str">
        <f>VLOOKUP(K76,CódigosRetorno!$A$2:$B$1863,2,FALSE)</f>
        <v>La fecha de pago debe estar entre el primer día calendario del mes al cual corresponde la fecha de emisión del comprobante de retención o desde la fecha de emisión del comprobante relacionado.</v>
      </c>
      <c r="M76" s="151" t="s">
        <v>9</v>
      </c>
      <c r="N76" s="250"/>
    </row>
    <row r="77" spans="1:14" ht="36" x14ac:dyDescent="0.35">
      <c r="A77" s="250"/>
      <c r="B77" s="866"/>
      <c r="C77" s="867"/>
      <c r="D77" s="865"/>
      <c r="E77" s="866"/>
      <c r="F77" s="866"/>
      <c r="G77" s="866"/>
      <c r="H77" s="867"/>
      <c r="I77" s="155" t="s">
        <v>361</v>
      </c>
      <c r="J77" s="151" t="s">
        <v>6</v>
      </c>
      <c r="K77" s="83" t="s">
        <v>360</v>
      </c>
      <c r="L77" s="139" t="str">
        <f>VLOOKUP(K77,CódigosRetorno!$A$2:$B$1863,2,FALSE)</f>
        <v>La fecha de pago debe estar entre el primer día calendario del mes al cual corresponde la fecha de emisión del comprobante de retención o desde la fecha de emisión del comprobante relacionado.</v>
      </c>
      <c r="M77" s="151" t="s">
        <v>9</v>
      </c>
      <c r="N77" s="250"/>
    </row>
    <row r="78" spans="1:14" ht="36" x14ac:dyDescent="0.35">
      <c r="A78" s="250"/>
      <c r="B78" s="866"/>
      <c r="C78" s="867"/>
      <c r="D78" s="865"/>
      <c r="E78" s="866"/>
      <c r="F78" s="866"/>
      <c r="G78" s="866"/>
      <c r="H78" s="867"/>
      <c r="I78" s="155" t="s">
        <v>362</v>
      </c>
      <c r="J78" s="151" t="s">
        <v>6</v>
      </c>
      <c r="K78" s="83" t="s">
        <v>360</v>
      </c>
      <c r="L78" s="139" t="str">
        <f>VLOOKUP(K78,CódigosRetorno!$A$2:$B$1863,2,FALSE)</f>
        <v>La fecha de pago debe estar entre el primer día calendario del mes al cual corresponde la fecha de emisión del comprobante de retención o desde la fecha de emisión del comprobante relacionado.</v>
      </c>
      <c r="M78" s="151" t="s">
        <v>9</v>
      </c>
      <c r="N78" s="250"/>
    </row>
    <row r="79" spans="1:14" ht="36" x14ac:dyDescent="0.35">
      <c r="A79" s="250"/>
      <c r="B79" s="866"/>
      <c r="C79" s="867"/>
      <c r="D79" s="864"/>
      <c r="E79" s="866"/>
      <c r="F79" s="866"/>
      <c r="G79" s="866"/>
      <c r="H79" s="867"/>
      <c r="I79" s="155" t="s">
        <v>363</v>
      </c>
      <c r="J79" s="151" t="s">
        <v>6</v>
      </c>
      <c r="K79" s="83" t="s">
        <v>360</v>
      </c>
      <c r="L79" s="139" t="str">
        <f>VLOOKUP(K79,CódigosRetorno!$A$2:$B$1863,2,FALSE)</f>
        <v>La fecha de pago debe estar entre el primer día calendario del mes al cual corresponde la fecha de emisión del comprobante de retención o desde la fecha de emisión del comprobante relacionado.</v>
      </c>
      <c r="M79" s="151" t="s">
        <v>9</v>
      </c>
      <c r="N79" s="250"/>
    </row>
    <row r="80" spans="1:14" x14ac:dyDescent="0.35">
      <c r="A80" s="250"/>
      <c r="B80" s="866">
        <f>+B74+1</f>
        <v>43</v>
      </c>
      <c r="C80" s="867" t="s">
        <v>364</v>
      </c>
      <c r="D80" s="863" t="s">
        <v>329</v>
      </c>
      <c r="E80" s="866" t="s">
        <v>143</v>
      </c>
      <c r="F80" s="866" t="s">
        <v>365</v>
      </c>
      <c r="G80" s="866"/>
      <c r="H80" s="867" t="s">
        <v>366</v>
      </c>
      <c r="I80" s="155" t="s">
        <v>367</v>
      </c>
      <c r="J80" s="151" t="s">
        <v>6</v>
      </c>
      <c r="K80" s="83" t="s">
        <v>368</v>
      </c>
      <c r="L80" s="139" t="str">
        <f>VLOOKUP(K80,CódigosRetorno!$A$2:$B$1863,2,FALSE)</f>
        <v>El XML no contiene el tag o no existe información del número de pago</v>
      </c>
      <c r="M80" s="151" t="s">
        <v>9</v>
      </c>
      <c r="N80" s="250"/>
    </row>
    <row r="81" spans="1:14" ht="24" x14ac:dyDescent="0.35">
      <c r="A81" s="250"/>
      <c r="B81" s="866"/>
      <c r="C81" s="867"/>
      <c r="D81" s="865"/>
      <c r="E81" s="866"/>
      <c r="F81" s="866"/>
      <c r="G81" s="866"/>
      <c r="H81" s="867"/>
      <c r="I81" s="155" t="s">
        <v>369</v>
      </c>
      <c r="J81" s="151" t="s">
        <v>6</v>
      </c>
      <c r="K81" s="83" t="s">
        <v>370</v>
      </c>
      <c r="L81" s="139" t="str">
        <f>VLOOKUP(K81,CódigosRetorno!$A$2:$B$1863,2,FALSE)</f>
        <v>El dato ingresado en el número de pago no es válido</v>
      </c>
      <c r="M81" s="151" t="s">
        <v>9</v>
      </c>
      <c r="N81" s="250"/>
    </row>
    <row r="82" spans="1:14" ht="24" x14ac:dyDescent="0.35">
      <c r="A82" s="250"/>
      <c r="B82" s="866"/>
      <c r="C82" s="867"/>
      <c r="D82" s="864"/>
      <c r="E82" s="866"/>
      <c r="F82" s="866"/>
      <c r="G82" s="866"/>
      <c r="H82" s="867"/>
      <c r="I82" s="155" t="s">
        <v>371</v>
      </c>
      <c r="J82" s="151" t="s">
        <v>6</v>
      </c>
      <c r="K82" s="83" t="s">
        <v>372</v>
      </c>
      <c r="L82" s="139" t="str">
        <f>VLOOKUP(K82,CódigosRetorno!$A$2:$B$1863,2,FALSE)</f>
        <v>El Nro. de documento con el número de pago ya se encuentra en la Relación de Documentos Relacionados agregados.</v>
      </c>
      <c r="M82" s="151" t="s">
        <v>9</v>
      </c>
      <c r="N82" s="250"/>
    </row>
    <row r="83" spans="1:14" x14ac:dyDescent="0.35">
      <c r="A83" s="250"/>
      <c r="B83" s="866">
        <f>+B80+1</f>
        <v>44</v>
      </c>
      <c r="C83" s="867" t="s">
        <v>373</v>
      </c>
      <c r="D83" s="863" t="s">
        <v>329</v>
      </c>
      <c r="E83" s="866" t="s">
        <v>143</v>
      </c>
      <c r="F83" s="866" t="s">
        <v>300</v>
      </c>
      <c r="G83" s="866" t="s">
        <v>301</v>
      </c>
      <c r="H83" s="867" t="s">
        <v>374</v>
      </c>
      <c r="I83" s="155" t="s">
        <v>355</v>
      </c>
      <c r="J83" s="151" t="s">
        <v>6</v>
      </c>
      <c r="K83" s="83" t="s">
        <v>375</v>
      </c>
      <c r="L83" s="139" t="str">
        <f>VLOOKUP(K83,CódigosRetorno!$A$2:$B$1863,2,FALSE)</f>
        <v>El XML no contiene el tag o no existe información del Importe del pago</v>
      </c>
      <c r="M83" s="151" t="s">
        <v>9</v>
      </c>
      <c r="N83" s="250"/>
    </row>
    <row r="84" spans="1:14" ht="24" x14ac:dyDescent="0.35">
      <c r="A84" s="250"/>
      <c r="B84" s="866"/>
      <c r="C84" s="867"/>
      <c r="D84" s="864"/>
      <c r="E84" s="866"/>
      <c r="F84" s="866"/>
      <c r="G84" s="866"/>
      <c r="H84" s="867"/>
      <c r="I84" s="155" t="s">
        <v>376</v>
      </c>
      <c r="J84" s="151" t="s">
        <v>6</v>
      </c>
      <c r="K84" s="83" t="s">
        <v>377</v>
      </c>
      <c r="L84" s="139" t="str">
        <f>VLOOKUP(K84,CódigosRetorno!$A$2:$B$1863,2,FALSE)</f>
        <v>El dato ingresado en el Importe del pago debe ser numérico mayor a cero</v>
      </c>
      <c r="M84" s="151" t="s">
        <v>9</v>
      </c>
      <c r="N84" s="250"/>
    </row>
    <row r="85" spans="1:14" ht="36" x14ac:dyDescent="0.35">
      <c r="A85" s="250"/>
      <c r="B85" s="151">
        <f>+B83+1</f>
        <v>45</v>
      </c>
      <c r="C85" s="152" t="s">
        <v>378</v>
      </c>
      <c r="D85" s="151" t="s">
        <v>329</v>
      </c>
      <c r="E85" s="151" t="s">
        <v>143</v>
      </c>
      <c r="F85" s="151" t="s">
        <v>144</v>
      </c>
      <c r="G85" s="151" t="s">
        <v>308</v>
      </c>
      <c r="H85" s="152" t="s">
        <v>379</v>
      </c>
      <c r="I85" s="155" t="s">
        <v>380</v>
      </c>
      <c r="J85" s="151" t="s">
        <v>6</v>
      </c>
      <c r="K85" s="83" t="s">
        <v>381</v>
      </c>
      <c r="L85" s="139" t="str">
        <f>VLOOKUP(K85,CódigosRetorno!$A$2:$B$1863,2,FALSE)</f>
        <v>La moneda del importe de pago debe ser la misma que la del documento relacionado.</v>
      </c>
      <c r="M85" s="151" t="s">
        <v>9</v>
      </c>
      <c r="N85" s="250"/>
    </row>
    <row r="86" spans="1:14" x14ac:dyDescent="0.35">
      <c r="A86" s="250"/>
      <c r="B86" s="184" t="s">
        <v>382</v>
      </c>
      <c r="C86" s="178"/>
      <c r="D86" s="188"/>
      <c r="E86" s="188" t="s">
        <v>9</v>
      </c>
      <c r="F86" s="188" t="s">
        <v>9</v>
      </c>
      <c r="G86" s="188" t="s">
        <v>9</v>
      </c>
      <c r="H86" s="189" t="s">
        <v>9</v>
      </c>
      <c r="I86" s="187" t="s">
        <v>9</v>
      </c>
      <c r="J86" s="188" t="s">
        <v>9</v>
      </c>
      <c r="K86" s="190" t="s">
        <v>9</v>
      </c>
      <c r="L86" s="162" t="s">
        <v>9</v>
      </c>
      <c r="M86" s="188" t="s">
        <v>9</v>
      </c>
      <c r="N86" s="250"/>
    </row>
    <row r="87" spans="1:14" ht="24" x14ac:dyDescent="0.35">
      <c r="A87" s="250"/>
      <c r="B87" s="866">
        <f>+B85+1</f>
        <v>46</v>
      </c>
      <c r="C87" s="867" t="s">
        <v>383</v>
      </c>
      <c r="D87" s="863" t="s">
        <v>329</v>
      </c>
      <c r="E87" s="866" t="s">
        <v>143</v>
      </c>
      <c r="F87" s="866" t="s">
        <v>300</v>
      </c>
      <c r="G87" s="866" t="s">
        <v>301</v>
      </c>
      <c r="H87" s="867" t="s">
        <v>384</v>
      </c>
      <c r="I87" s="155" t="s">
        <v>385</v>
      </c>
      <c r="J87" s="151" t="s">
        <v>6</v>
      </c>
      <c r="K87" s="83" t="s">
        <v>386</v>
      </c>
      <c r="L87" s="139" t="str">
        <f>VLOOKUP(K87,CódigosRetorno!$A$2:$B$1863,2,FALSE)</f>
        <v>El dato ingresado en el Importe retenido debe ser numérico mayor a cero</v>
      </c>
      <c r="M87" s="151" t="s">
        <v>9</v>
      </c>
      <c r="N87" s="250"/>
    </row>
    <row r="88" spans="1:14" ht="36" x14ac:dyDescent="0.35">
      <c r="A88" s="250"/>
      <c r="B88" s="866"/>
      <c r="C88" s="867"/>
      <c r="D88" s="865"/>
      <c r="E88" s="866"/>
      <c r="F88" s="866"/>
      <c r="G88" s="866"/>
      <c r="H88" s="867"/>
      <c r="I88" s="155" t="s">
        <v>387</v>
      </c>
      <c r="J88" s="151" t="s">
        <v>6</v>
      </c>
      <c r="K88" s="83" t="s">
        <v>388</v>
      </c>
      <c r="L88" s="139" t="str">
        <f>VLOOKUP(K88,CódigosRetorno!$A$2:$B$1863,2,FALSE)</f>
        <v>Los montos de pago, retenidos y montos pagados consignados para el documento relacionado no son correctos.</v>
      </c>
      <c r="M88" s="151" t="s">
        <v>9</v>
      </c>
      <c r="N88" s="250"/>
    </row>
    <row r="89" spans="1:14" ht="48" x14ac:dyDescent="0.35">
      <c r="A89" s="250"/>
      <c r="B89" s="866"/>
      <c r="C89" s="867"/>
      <c r="D89" s="864"/>
      <c r="E89" s="866"/>
      <c r="F89" s="866"/>
      <c r="G89" s="866"/>
      <c r="H89" s="867"/>
      <c r="I89" s="155" t="s">
        <v>389</v>
      </c>
      <c r="J89" s="151" t="s">
        <v>6</v>
      </c>
      <c r="K89" s="83" t="s">
        <v>388</v>
      </c>
      <c r="L89" s="139" t="str">
        <f>VLOOKUP(K89,CódigosRetorno!$A$2:$B$1863,2,FALSE)</f>
        <v>Los montos de pago, retenidos y montos pagados consignados para el documento relacionado no son correctos.</v>
      </c>
      <c r="M89" s="151" t="s">
        <v>9</v>
      </c>
      <c r="N89" s="250"/>
    </row>
    <row r="90" spans="1:14" ht="36" x14ac:dyDescent="0.35">
      <c r="A90" s="250"/>
      <c r="B90" s="151">
        <f>+B87+1</f>
        <v>47</v>
      </c>
      <c r="C90" s="152" t="s">
        <v>390</v>
      </c>
      <c r="D90" s="151" t="s">
        <v>329</v>
      </c>
      <c r="E90" s="151" t="s">
        <v>143</v>
      </c>
      <c r="F90" s="151" t="s">
        <v>144</v>
      </c>
      <c r="G90" s="151" t="s">
        <v>308</v>
      </c>
      <c r="H90" s="152" t="s">
        <v>391</v>
      </c>
      <c r="I90" s="155" t="s">
        <v>325</v>
      </c>
      <c r="J90" s="151" t="s">
        <v>6</v>
      </c>
      <c r="K90" s="83" t="s">
        <v>392</v>
      </c>
      <c r="L90" s="139" t="str">
        <f>VLOOKUP(K90,CódigosRetorno!$A$2:$B$1863,2,FALSE)</f>
        <v>El valor de la moneda de importe retenido debe ser PEN</v>
      </c>
      <c r="M90" s="151" t="s">
        <v>9</v>
      </c>
      <c r="N90" s="250"/>
    </row>
    <row r="91" spans="1:14" ht="36" x14ac:dyDescent="0.35">
      <c r="A91" s="250"/>
      <c r="B91" s="151">
        <f>+B90+1</f>
        <v>48</v>
      </c>
      <c r="C91" s="152" t="s">
        <v>393</v>
      </c>
      <c r="D91" s="151" t="s">
        <v>329</v>
      </c>
      <c r="E91" s="151" t="s">
        <v>143</v>
      </c>
      <c r="F91" s="151" t="s">
        <v>177</v>
      </c>
      <c r="G91" s="151" t="s">
        <v>178</v>
      </c>
      <c r="H91" s="152" t="s">
        <v>394</v>
      </c>
      <c r="I91" s="139" t="s">
        <v>186</v>
      </c>
      <c r="J91" s="131" t="s">
        <v>9</v>
      </c>
      <c r="K91" s="145" t="s">
        <v>9</v>
      </c>
      <c r="L91" s="139" t="str">
        <f>VLOOKUP(K91,CódigosRetorno!$A$2:$B$1863,2,FALSE)</f>
        <v>-</v>
      </c>
      <c r="M91" s="151" t="s">
        <v>9</v>
      </c>
      <c r="N91" s="250"/>
    </row>
    <row r="92" spans="1:14" ht="24" x14ac:dyDescent="0.35">
      <c r="A92" s="250"/>
      <c r="B92" s="866">
        <v>49</v>
      </c>
      <c r="C92" s="867" t="s">
        <v>395</v>
      </c>
      <c r="D92" s="863" t="s">
        <v>329</v>
      </c>
      <c r="E92" s="866" t="s">
        <v>143</v>
      </c>
      <c r="F92" s="866" t="s">
        <v>300</v>
      </c>
      <c r="G92" s="866" t="s">
        <v>301</v>
      </c>
      <c r="H92" s="867" t="s">
        <v>396</v>
      </c>
      <c r="I92" s="155" t="s">
        <v>385</v>
      </c>
      <c r="J92" s="151" t="s">
        <v>6</v>
      </c>
      <c r="K92" s="83" t="s">
        <v>397</v>
      </c>
      <c r="L92" s="139" t="str">
        <f>VLOOKUP(K92,CódigosRetorno!$A$2:$B$1863,2,FALSE)</f>
        <v>El dato ingresado en el Importe total a pagar (neto) debe ser numérico mayor a cero</v>
      </c>
      <c r="M92" s="151" t="s">
        <v>9</v>
      </c>
      <c r="N92" s="250"/>
    </row>
    <row r="93" spans="1:14" ht="36" x14ac:dyDescent="0.35">
      <c r="A93" s="250"/>
      <c r="B93" s="866"/>
      <c r="C93" s="867"/>
      <c r="D93" s="865"/>
      <c r="E93" s="866"/>
      <c r="F93" s="866"/>
      <c r="G93" s="866"/>
      <c r="H93" s="867"/>
      <c r="I93" s="155" t="s">
        <v>398</v>
      </c>
      <c r="J93" s="151" t="s">
        <v>6</v>
      </c>
      <c r="K93" s="83" t="s">
        <v>388</v>
      </c>
      <c r="L93" s="139" t="str">
        <f>VLOOKUP(K93,CódigosRetorno!$A$2:$B$1863,2,FALSE)</f>
        <v>Los montos de pago, retenidos y montos pagados consignados para el documento relacionado no son correctos.</v>
      </c>
      <c r="M93" s="151" t="s">
        <v>9</v>
      </c>
      <c r="N93" s="250"/>
    </row>
    <row r="94" spans="1:14" ht="36" x14ac:dyDescent="0.35">
      <c r="A94" s="250"/>
      <c r="B94" s="866"/>
      <c r="C94" s="867"/>
      <c r="D94" s="864"/>
      <c r="E94" s="866"/>
      <c r="F94" s="866"/>
      <c r="G94" s="866"/>
      <c r="H94" s="867"/>
      <c r="I94" s="155" t="s">
        <v>399</v>
      </c>
      <c r="J94" s="151" t="s">
        <v>6</v>
      </c>
      <c r="K94" s="83" t="s">
        <v>388</v>
      </c>
      <c r="L94" s="139" t="str">
        <f>VLOOKUP(K94,CódigosRetorno!$A$2:$B$1863,2,FALSE)</f>
        <v>Los montos de pago, retenidos y montos pagados consignados para el documento relacionado no son correctos.</v>
      </c>
      <c r="M94" s="151" t="s">
        <v>9</v>
      </c>
      <c r="N94" s="250"/>
    </row>
    <row r="95" spans="1:14" ht="36" x14ac:dyDescent="0.35">
      <c r="A95" s="250"/>
      <c r="B95" s="151">
        <f>+B92+1</f>
        <v>50</v>
      </c>
      <c r="C95" s="139" t="s">
        <v>400</v>
      </c>
      <c r="D95" s="151" t="s">
        <v>329</v>
      </c>
      <c r="E95" s="151" t="s">
        <v>143</v>
      </c>
      <c r="F95" s="151" t="s">
        <v>144</v>
      </c>
      <c r="G95" s="151" t="s">
        <v>308</v>
      </c>
      <c r="H95" s="152" t="s">
        <v>401</v>
      </c>
      <c r="I95" s="155" t="s">
        <v>325</v>
      </c>
      <c r="J95" s="151" t="s">
        <v>6</v>
      </c>
      <c r="K95" s="83" t="s">
        <v>402</v>
      </c>
      <c r="L95" s="139" t="str">
        <f>VLOOKUP(K95,CódigosRetorno!$A$2:$B$1863,2,FALSE)</f>
        <v>El valor de la Moneda del monto neto pagado debe ser PEN</v>
      </c>
      <c r="M95" s="151" t="s">
        <v>9</v>
      </c>
      <c r="N95" s="250"/>
    </row>
    <row r="96" spans="1:14" x14ac:dyDescent="0.35">
      <c r="A96" s="250"/>
      <c r="B96" s="170" t="s">
        <v>403</v>
      </c>
      <c r="C96" s="178"/>
      <c r="D96" s="169"/>
      <c r="E96" s="169" t="s">
        <v>9</v>
      </c>
      <c r="F96" s="169" t="s">
        <v>9</v>
      </c>
      <c r="G96" s="169" t="s">
        <v>9</v>
      </c>
      <c r="H96" s="163" t="s">
        <v>9</v>
      </c>
      <c r="I96" s="187" t="s">
        <v>9</v>
      </c>
      <c r="J96" s="186" t="s">
        <v>9</v>
      </c>
      <c r="K96" s="177" t="s">
        <v>9</v>
      </c>
      <c r="L96" s="162" t="s">
        <v>9</v>
      </c>
      <c r="M96" s="186" t="s">
        <v>9</v>
      </c>
      <c r="N96" s="250"/>
    </row>
    <row r="97" spans="1:14" ht="24" x14ac:dyDescent="0.35">
      <c r="A97" s="250"/>
      <c r="B97" s="866">
        <f>+B95+1</f>
        <v>51</v>
      </c>
      <c r="C97" s="871" t="s">
        <v>404</v>
      </c>
      <c r="D97" s="868" t="s">
        <v>329</v>
      </c>
      <c r="E97" s="872" t="s">
        <v>184</v>
      </c>
      <c r="F97" s="872" t="s">
        <v>144</v>
      </c>
      <c r="G97" s="866" t="s">
        <v>308</v>
      </c>
      <c r="H97" s="871" t="s">
        <v>405</v>
      </c>
      <c r="I97" s="155" t="s">
        <v>406</v>
      </c>
      <c r="J97" s="151" t="s">
        <v>6</v>
      </c>
      <c r="K97" s="83" t="s">
        <v>407</v>
      </c>
      <c r="L97" s="139" t="str">
        <f>VLOOKUP(K97,CódigosRetorno!$A$2:$B$1863,2,FALSE)</f>
        <v>El XML no contiene el tag o no existe información de la moneda de referencia para el tipo de cambio</v>
      </c>
      <c r="M97" s="151" t="s">
        <v>9</v>
      </c>
      <c r="N97" s="250"/>
    </row>
    <row r="98" spans="1:14" ht="24" x14ac:dyDescent="0.35">
      <c r="A98" s="250"/>
      <c r="B98" s="866"/>
      <c r="C98" s="871"/>
      <c r="D98" s="869"/>
      <c r="E98" s="872"/>
      <c r="F98" s="872"/>
      <c r="G98" s="866"/>
      <c r="H98" s="871"/>
      <c r="I98" s="155" t="s">
        <v>408</v>
      </c>
      <c r="J98" s="151" t="s">
        <v>6</v>
      </c>
      <c r="K98" s="83" t="s">
        <v>409</v>
      </c>
      <c r="L98" s="139" t="str">
        <f>VLOOKUP(K98,CódigosRetorno!$A$2:$B$1863,2,FALSE)</f>
        <v>La moneda de referencia para el tipo de cambio debe ser la misma que la del documento relacionado</v>
      </c>
      <c r="M98" s="151" t="s">
        <v>9</v>
      </c>
      <c r="N98" s="250"/>
    </row>
    <row r="99" spans="1:14" ht="36" x14ac:dyDescent="0.35">
      <c r="A99" s="250"/>
      <c r="B99" s="151">
        <f>+B97+1</f>
        <v>52</v>
      </c>
      <c r="C99" s="139" t="s">
        <v>410</v>
      </c>
      <c r="D99" s="138" t="s">
        <v>329</v>
      </c>
      <c r="E99" s="138" t="s">
        <v>184</v>
      </c>
      <c r="F99" s="138" t="s">
        <v>144</v>
      </c>
      <c r="G99" s="151" t="s">
        <v>308</v>
      </c>
      <c r="H99" s="139" t="s">
        <v>411</v>
      </c>
      <c r="I99" s="155" t="s">
        <v>412</v>
      </c>
      <c r="J99" s="151" t="s">
        <v>6</v>
      </c>
      <c r="K99" s="83" t="s">
        <v>413</v>
      </c>
      <c r="L99" s="139" t="str">
        <f>VLOOKUP(K99,CódigosRetorno!$A$2:$B$1863,2,FALSE)</f>
        <v>El valor de la moneda objetivo para la Tasa de Cambio debe ser PEN</v>
      </c>
      <c r="M99" s="151" t="s">
        <v>9</v>
      </c>
      <c r="N99" s="250"/>
    </row>
    <row r="100" spans="1:14" ht="24" x14ac:dyDescent="0.35">
      <c r="A100" s="250"/>
      <c r="B100" s="866">
        <f>+B99+1</f>
        <v>53</v>
      </c>
      <c r="C100" s="871" t="s">
        <v>414</v>
      </c>
      <c r="D100" s="868" t="s">
        <v>329</v>
      </c>
      <c r="E100" s="872" t="s">
        <v>184</v>
      </c>
      <c r="F100" s="872" t="s">
        <v>415</v>
      </c>
      <c r="G100" s="872" t="s">
        <v>416</v>
      </c>
      <c r="H100" s="871" t="s">
        <v>417</v>
      </c>
      <c r="I100" s="155" t="s">
        <v>406</v>
      </c>
      <c r="J100" s="151" t="s">
        <v>6</v>
      </c>
      <c r="K100" s="83" t="s">
        <v>418</v>
      </c>
      <c r="L100" s="139" t="str">
        <f>VLOOKUP(K100,CódigosRetorno!$A$2:$B$1863,2,FALSE)</f>
        <v>El XML no contiene el tag o no existe información del tipo de cambio</v>
      </c>
      <c r="M100" s="151" t="s">
        <v>9</v>
      </c>
      <c r="N100" s="250"/>
    </row>
    <row r="101" spans="1:14" ht="24" x14ac:dyDescent="0.35">
      <c r="A101" s="250"/>
      <c r="B101" s="866"/>
      <c r="C101" s="871"/>
      <c r="D101" s="869"/>
      <c r="E101" s="872"/>
      <c r="F101" s="872"/>
      <c r="G101" s="872"/>
      <c r="H101" s="871"/>
      <c r="I101" s="155" t="s">
        <v>419</v>
      </c>
      <c r="J101" s="151" t="s">
        <v>6</v>
      </c>
      <c r="K101" s="83" t="s">
        <v>420</v>
      </c>
      <c r="L101" s="139" t="str">
        <f>VLOOKUP(K101,CódigosRetorno!$A$2:$B$1863,2,FALSE)</f>
        <v>El dato ingresado en el tipo de cambio debe ser numérico mayor a cero</v>
      </c>
      <c r="M101" s="151" t="s">
        <v>9</v>
      </c>
      <c r="N101" s="250"/>
    </row>
    <row r="102" spans="1:14" ht="36" x14ac:dyDescent="0.35">
      <c r="A102" s="250"/>
      <c r="B102" s="151">
        <f>+B100+1</f>
        <v>54</v>
      </c>
      <c r="C102" s="139" t="s">
        <v>421</v>
      </c>
      <c r="D102" s="138" t="s">
        <v>329</v>
      </c>
      <c r="E102" s="138" t="s">
        <v>184</v>
      </c>
      <c r="F102" s="138" t="s">
        <v>177</v>
      </c>
      <c r="G102" s="138" t="s">
        <v>178</v>
      </c>
      <c r="H102" s="139" t="s">
        <v>422</v>
      </c>
      <c r="I102" s="155" t="s">
        <v>406</v>
      </c>
      <c r="J102" s="151" t="s">
        <v>6</v>
      </c>
      <c r="K102" s="83" t="s">
        <v>423</v>
      </c>
      <c r="L102" s="139" t="str">
        <f>VLOOKUP(K102,CódigosRetorno!$A$2:$B$1863,2,FALSE)</f>
        <v>El XML no contiene el tag o no existe información de la fecha de cambio</v>
      </c>
      <c r="M102" s="151" t="s">
        <v>9</v>
      </c>
      <c r="N102" s="250"/>
    </row>
    <row r="103" spans="1:14" x14ac:dyDescent="0.35">
      <c r="A103" s="250"/>
      <c r="B103" s="249"/>
      <c r="C103" s="254"/>
      <c r="D103" s="236"/>
      <c r="E103" s="236"/>
      <c r="F103" s="236"/>
      <c r="G103" s="236"/>
      <c r="H103" s="254"/>
      <c r="I103" s="250"/>
      <c r="J103" s="256"/>
      <c r="K103" s="257"/>
      <c r="L103" s="250"/>
      <c r="M103" s="250"/>
      <c r="N103" s="250"/>
    </row>
  </sheetData>
  <autoFilter ref="J1:K144" xr:uid="{78C94488-C0B3-4DC2-9A3C-25A9F3FCB024}"/>
  <mergeCells count="143">
    <mergeCell ref="H23:H24"/>
    <mergeCell ref="H42:H43"/>
    <mergeCell ref="B39:B40"/>
    <mergeCell ref="C39:C40"/>
    <mergeCell ref="E39:E40"/>
    <mergeCell ref="F39:F40"/>
    <mergeCell ref="G39:G40"/>
    <mergeCell ref="H39:H40"/>
    <mergeCell ref="B34:B38"/>
    <mergeCell ref="C34:C38"/>
    <mergeCell ref="E34:E38"/>
    <mergeCell ref="F34:F38"/>
    <mergeCell ref="H34:H38"/>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C67:C69"/>
    <mergeCell ref="H83:H84"/>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H97:H98"/>
    <mergeCell ref="H20:H21"/>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80:H82"/>
    <mergeCell ref="B83:B84"/>
    <mergeCell ref="C83:C84"/>
    <mergeCell ref="E83:E84"/>
    <mergeCell ref="F83:F84"/>
    <mergeCell ref="G83:G84"/>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B20:B21"/>
    <mergeCell ref="C20:C21"/>
    <mergeCell ref="E20:E21"/>
    <mergeCell ref="F20:F21"/>
    <mergeCell ref="G20:G21"/>
    <mergeCell ref="D87:D89"/>
    <mergeCell ref="D92:D94"/>
    <mergeCell ref="D97:D98"/>
    <mergeCell ref="D100:D101"/>
    <mergeCell ref="D20:D21"/>
    <mergeCell ref="D34:D38"/>
    <mergeCell ref="D39:D40"/>
    <mergeCell ref="D42:D43"/>
    <mergeCell ref="B23:B24"/>
    <mergeCell ref="C23:C24"/>
    <mergeCell ref="D23:D24"/>
    <mergeCell ref="E23:E24"/>
    <mergeCell ref="F23:F24"/>
    <mergeCell ref="C18:C19"/>
    <mergeCell ref="B18:B19"/>
    <mergeCell ref="D18:D19"/>
    <mergeCell ref="E18:E19"/>
    <mergeCell ref="F18:F19"/>
    <mergeCell ref="G18:G19"/>
    <mergeCell ref="D74:D79"/>
    <mergeCell ref="D80:D82"/>
    <mergeCell ref="D83:D84"/>
    <mergeCell ref="G23:G24"/>
    <mergeCell ref="B42:B43"/>
    <mergeCell ref="C42:C43"/>
    <mergeCell ref="E42:E43"/>
    <mergeCell ref="F42:F43"/>
    <mergeCell ref="G42:G43"/>
    <mergeCell ref="G34:G38"/>
    <mergeCell ref="E67:E69"/>
    <mergeCell ref="F67:F69"/>
    <mergeCell ref="G67:G69"/>
    <mergeCell ref="B65:B66"/>
    <mergeCell ref="C65:C66"/>
    <mergeCell ref="E65:E66"/>
    <mergeCell ref="F65:F66"/>
    <mergeCell ref="G65:G66"/>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9"/>
  <sheetViews>
    <sheetView zoomScale="110" zoomScaleNormal="110" workbookViewId="0">
      <pane xSplit="3" ySplit="2" topLeftCell="D3" activePane="bottomRight" state="frozen"/>
      <selection pane="topRight" activeCell="L6" sqref="L6"/>
      <selection pane="bottomLeft" activeCell="L6" sqref="L6"/>
      <selection pane="bottomRight" activeCell="A120" sqref="A120"/>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2.54296875" customWidth="1"/>
    <col min="15" max="15" width="0" hidden="1" customWidth="1"/>
    <col min="16" max="16384" width="11.453125" hidden="1"/>
  </cols>
  <sheetData>
    <row r="1" spans="1:14" x14ac:dyDescent="0.35">
      <c r="A1" s="250"/>
      <c r="B1" s="249"/>
      <c r="C1" s="254"/>
      <c r="D1" s="236"/>
      <c r="E1" s="236"/>
      <c r="F1" s="236"/>
      <c r="G1" s="236"/>
      <c r="H1" s="254"/>
      <c r="I1" s="254"/>
      <c r="J1" s="236"/>
      <c r="K1" s="255"/>
      <c r="L1" s="254"/>
      <c r="M1" s="236"/>
      <c r="N1" s="250"/>
    </row>
    <row r="2" spans="1:14" ht="24" x14ac:dyDescent="0.35">
      <c r="A2" s="250"/>
      <c r="B2" s="75" t="s">
        <v>133</v>
      </c>
      <c r="C2" s="75" t="s">
        <v>58</v>
      </c>
      <c r="D2" s="75" t="s">
        <v>59</v>
      </c>
      <c r="E2" s="75" t="s">
        <v>134</v>
      </c>
      <c r="F2" s="75" t="s">
        <v>135</v>
      </c>
      <c r="G2" s="75" t="s">
        <v>136</v>
      </c>
      <c r="H2" s="75" t="s">
        <v>61</v>
      </c>
      <c r="I2" s="75" t="s">
        <v>0</v>
      </c>
      <c r="J2" s="224" t="s">
        <v>137</v>
      </c>
      <c r="K2" s="224" t="s">
        <v>138</v>
      </c>
      <c r="L2" s="75" t="s">
        <v>139</v>
      </c>
      <c r="M2" s="75" t="s">
        <v>4</v>
      </c>
      <c r="N2" s="250"/>
    </row>
    <row r="3" spans="1:14" x14ac:dyDescent="0.35">
      <c r="A3" s="250"/>
      <c r="B3" s="86" t="s">
        <v>9</v>
      </c>
      <c r="C3" s="91" t="s">
        <v>9</v>
      </c>
      <c r="D3" s="86"/>
      <c r="E3" s="86" t="s">
        <v>9</v>
      </c>
      <c r="F3" s="86" t="s">
        <v>9</v>
      </c>
      <c r="G3" s="86" t="s">
        <v>9</v>
      </c>
      <c r="H3" s="91" t="s">
        <v>9</v>
      </c>
      <c r="I3" s="139" t="s">
        <v>140</v>
      </c>
      <c r="J3" s="87" t="s">
        <v>9</v>
      </c>
      <c r="K3" s="87" t="s">
        <v>9</v>
      </c>
      <c r="L3" s="139" t="s">
        <v>9</v>
      </c>
      <c r="M3" s="86" t="s">
        <v>9</v>
      </c>
      <c r="N3" s="250"/>
    </row>
    <row r="4" spans="1:14" x14ac:dyDescent="0.35">
      <c r="A4" s="250"/>
      <c r="B4" s="179" t="s">
        <v>141</v>
      </c>
      <c r="C4" s="180"/>
      <c r="D4" s="180"/>
      <c r="E4" s="180"/>
      <c r="F4" s="180"/>
      <c r="G4" s="180"/>
      <c r="H4" s="180"/>
      <c r="I4" s="181"/>
      <c r="J4" s="182"/>
      <c r="K4" s="183" t="s">
        <v>9</v>
      </c>
      <c r="L4" s="162" t="s">
        <v>9</v>
      </c>
      <c r="M4" s="181"/>
      <c r="N4" s="250"/>
    </row>
    <row r="5" spans="1:14" x14ac:dyDescent="0.35">
      <c r="A5" s="250"/>
      <c r="B5" s="863">
        <v>1</v>
      </c>
      <c r="C5" s="879" t="s">
        <v>142</v>
      </c>
      <c r="D5" s="863" t="s">
        <v>63</v>
      </c>
      <c r="E5" s="863" t="s">
        <v>143</v>
      </c>
      <c r="F5" s="863" t="s">
        <v>144</v>
      </c>
      <c r="G5" s="870" t="s">
        <v>145</v>
      </c>
      <c r="H5" s="879" t="s">
        <v>424</v>
      </c>
      <c r="I5" s="155" t="s">
        <v>147</v>
      </c>
      <c r="J5" s="151" t="s">
        <v>6</v>
      </c>
      <c r="K5" s="83" t="s">
        <v>148</v>
      </c>
      <c r="L5" s="139" t="str">
        <f>VLOOKUP(K5,CódigosRetorno!$A$2:$B$1863,2,FALSE)</f>
        <v>El XML no contiene el tag o no existe informacion de UBLVersionID</v>
      </c>
      <c r="M5" s="151" t="s">
        <v>9</v>
      </c>
      <c r="N5" s="250"/>
    </row>
    <row r="6" spans="1:14" x14ac:dyDescent="0.35">
      <c r="A6" s="250"/>
      <c r="B6" s="864"/>
      <c r="C6" s="881"/>
      <c r="D6" s="864"/>
      <c r="E6" s="864"/>
      <c r="F6" s="864"/>
      <c r="G6" s="870"/>
      <c r="H6" s="881"/>
      <c r="I6" s="155" t="s">
        <v>149</v>
      </c>
      <c r="J6" s="151" t="s">
        <v>6</v>
      </c>
      <c r="K6" s="83" t="s">
        <v>150</v>
      </c>
      <c r="L6" s="139" t="str">
        <f>VLOOKUP(K6,CódigosRetorno!$A$2:$B$1863,2,FALSE)</f>
        <v>UBLVersionID - La versión del UBL no es correcta</v>
      </c>
      <c r="M6" s="151" t="s">
        <v>9</v>
      </c>
      <c r="N6" s="250"/>
    </row>
    <row r="7" spans="1:14" x14ac:dyDescent="0.35">
      <c r="A7" s="250"/>
      <c r="B7" s="863">
        <f>+B5+1</f>
        <v>2</v>
      </c>
      <c r="C7" s="879" t="s">
        <v>151</v>
      </c>
      <c r="D7" s="863" t="s">
        <v>63</v>
      </c>
      <c r="E7" s="863" t="s">
        <v>143</v>
      </c>
      <c r="F7" s="863" t="s">
        <v>144</v>
      </c>
      <c r="G7" s="870" t="s">
        <v>152</v>
      </c>
      <c r="H7" s="879" t="s">
        <v>425</v>
      </c>
      <c r="I7" s="155" t="s">
        <v>147</v>
      </c>
      <c r="J7" s="151" t="s">
        <v>6</v>
      </c>
      <c r="K7" s="83" t="s">
        <v>154</v>
      </c>
      <c r="L7" s="139" t="str">
        <f>VLOOKUP(K7,CódigosRetorno!$A$2:$B$1863,2,FALSE)</f>
        <v>El XML no contiene el tag o no existe informacion de CustomizationID</v>
      </c>
      <c r="M7" s="151" t="s">
        <v>9</v>
      </c>
      <c r="N7" s="250"/>
    </row>
    <row r="8" spans="1:14" x14ac:dyDescent="0.35">
      <c r="A8" s="250"/>
      <c r="B8" s="864"/>
      <c r="C8" s="881"/>
      <c r="D8" s="864"/>
      <c r="E8" s="864"/>
      <c r="F8" s="864"/>
      <c r="G8" s="870"/>
      <c r="H8" s="881"/>
      <c r="I8" s="155" t="s">
        <v>155</v>
      </c>
      <c r="J8" s="151" t="s">
        <v>6</v>
      </c>
      <c r="K8" s="83" t="s">
        <v>156</v>
      </c>
      <c r="L8" s="139" t="str">
        <f>VLOOKUP(K8,CódigosRetorno!$A$2:$B$1863,2,FALSE)</f>
        <v>CustomizationID - La version del documento no es correcta</v>
      </c>
      <c r="M8" s="151" t="s">
        <v>9</v>
      </c>
      <c r="N8" s="250"/>
    </row>
    <row r="9" spans="1:14" x14ac:dyDescent="0.35">
      <c r="A9" s="250"/>
      <c r="B9" s="151">
        <f>+B7+1</f>
        <v>3</v>
      </c>
      <c r="C9" s="152" t="s">
        <v>157</v>
      </c>
      <c r="D9" s="151" t="s">
        <v>63</v>
      </c>
      <c r="E9" s="131" t="s">
        <v>143</v>
      </c>
      <c r="F9" s="138" t="s">
        <v>158</v>
      </c>
      <c r="G9" s="131" t="s">
        <v>9</v>
      </c>
      <c r="H9" s="139" t="s">
        <v>9</v>
      </c>
      <c r="I9" s="139" t="s">
        <v>160</v>
      </c>
      <c r="J9" s="83" t="s">
        <v>9</v>
      </c>
      <c r="K9" s="83" t="s">
        <v>9</v>
      </c>
      <c r="L9" s="139" t="str">
        <f>VLOOKUP(K9,CódigosRetorno!$A$2:$B$1863,2,FALSE)</f>
        <v>-</v>
      </c>
      <c r="M9" s="138" t="s">
        <v>9</v>
      </c>
      <c r="N9" s="250"/>
    </row>
    <row r="10" spans="1:14" ht="24" x14ac:dyDescent="0.35">
      <c r="A10" s="250"/>
      <c r="B10" s="863">
        <v>4</v>
      </c>
      <c r="C10" s="879" t="s">
        <v>161</v>
      </c>
      <c r="D10" s="863" t="s">
        <v>63</v>
      </c>
      <c r="E10" s="863" t="s">
        <v>143</v>
      </c>
      <c r="F10" s="863" t="s">
        <v>162</v>
      </c>
      <c r="G10" s="863" t="s">
        <v>163</v>
      </c>
      <c r="H10" s="879" t="s">
        <v>426</v>
      </c>
      <c r="I10" s="141" t="s">
        <v>165</v>
      </c>
      <c r="J10" s="151" t="s">
        <v>6</v>
      </c>
      <c r="K10" s="83" t="s">
        <v>166</v>
      </c>
      <c r="L10" s="139" t="str">
        <f>VLOOKUP(K10,CódigosRetorno!$A$2:$B$1863,2,FALSE)</f>
        <v>ID - Serie y Número del archivo no coincide con el consignado en el contenido del XML.</v>
      </c>
      <c r="M10" s="138" t="s">
        <v>9</v>
      </c>
      <c r="N10" s="250"/>
    </row>
    <row r="11" spans="1:14" ht="36" x14ac:dyDescent="0.35">
      <c r="A11" s="250"/>
      <c r="B11" s="865"/>
      <c r="C11" s="880"/>
      <c r="D11" s="865"/>
      <c r="E11" s="865"/>
      <c r="F11" s="865"/>
      <c r="G11" s="865"/>
      <c r="H11" s="880"/>
      <c r="I11" s="141" t="s">
        <v>427</v>
      </c>
      <c r="J11" s="145" t="s">
        <v>6</v>
      </c>
      <c r="K11" s="145" t="s">
        <v>168</v>
      </c>
      <c r="L11" s="139" t="str">
        <f>VLOOKUP(K11,CódigosRetorno!$A$2:$B$1863,2,FALSE)</f>
        <v>ID - El dato SERIE-CORRELATIVO no cumple con el formato de acuerdo al tipo de comprobante</v>
      </c>
      <c r="M11" s="138" t="s">
        <v>9</v>
      </c>
      <c r="N11" s="250"/>
    </row>
    <row r="12" spans="1:14" ht="60" x14ac:dyDescent="0.35">
      <c r="A12" s="250"/>
      <c r="B12" s="865"/>
      <c r="C12" s="880"/>
      <c r="D12" s="865"/>
      <c r="E12" s="865"/>
      <c r="F12" s="865"/>
      <c r="G12" s="865"/>
      <c r="H12" s="880"/>
      <c r="I12" s="141" t="s">
        <v>169</v>
      </c>
      <c r="J12" s="151" t="s">
        <v>6</v>
      </c>
      <c r="K12" s="83" t="s">
        <v>170</v>
      </c>
      <c r="L12" s="139" t="str">
        <f>VLOOKUP(K12,CódigosRetorno!$A$2:$B$1863,2,FALSE)</f>
        <v>El comprobante fue registrado previamente con otros datos</v>
      </c>
      <c r="M12" s="151" t="s">
        <v>428</v>
      </c>
      <c r="N12" s="250"/>
    </row>
    <row r="13" spans="1:14" ht="48" x14ac:dyDescent="0.35">
      <c r="A13" s="250"/>
      <c r="B13" s="865"/>
      <c r="C13" s="880"/>
      <c r="D13" s="865"/>
      <c r="E13" s="865"/>
      <c r="F13" s="865"/>
      <c r="G13" s="865"/>
      <c r="H13" s="880"/>
      <c r="I13" s="141" t="s">
        <v>172</v>
      </c>
      <c r="J13" s="145" t="s">
        <v>6</v>
      </c>
      <c r="K13" s="145" t="s">
        <v>173</v>
      </c>
      <c r="L13" s="139" t="str">
        <f>VLOOKUP(K13,CódigosRetorno!$A$2:$B$1863,2,FALSE)</f>
        <v xml:space="preserve">Comprobante físico no se encuentra autorizado </v>
      </c>
      <c r="M13" s="138" t="s">
        <v>174</v>
      </c>
      <c r="N13" s="250"/>
    </row>
    <row r="14" spans="1:14" ht="48" x14ac:dyDescent="0.35">
      <c r="A14" s="250"/>
      <c r="B14" s="864"/>
      <c r="C14" s="881"/>
      <c r="D14" s="864"/>
      <c r="E14" s="864"/>
      <c r="F14" s="864"/>
      <c r="G14" s="864"/>
      <c r="H14" s="881"/>
      <c r="I14" s="141" t="s">
        <v>172</v>
      </c>
      <c r="J14" s="145" t="s">
        <v>6</v>
      </c>
      <c r="K14" s="145" t="s">
        <v>173</v>
      </c>
      <c r="L14" s="139" t="str">
        <f>VLOOKUP(K14,CódigosRetorno!$A$2:$B$1863,2,FALSE)</f>
        <v xml:space="preserve">Comprobante físico no se encuentra autorizado </v>
      </c>
      <c r="M14" s="138" t="s">
        <v>175</v>
      </c>
      <c r="N14" s="250"/>
    </row>
    <row r="15" spans="1:14" ht="48" customHeight="1" x14ac:dyDescent="0.35">
      <c r="A15" s="250"/>
      <c r="B15" s="150">
        <f>+B10+1</f>
        <v>5</v>
      </c>
      <c r="C15" s="304" t="s">
        <v>176</v>
      </c>
      <c r="D15" s="150" t="s">
        <v>63</v>
      </c>
      <c r="E15" s="150" t="s">
        <v>143</v>
      </c>
      <c r="F15" s="150" t="s">
        <v>177</v>
      </c>
      <c r="G15" s="150" t="s">
        <v>178</v>
      </c>
      <c r="H15" s="304" t="s">
        <v>429</v>
      </c>
      <c r="I15" s="141" t="s">
        <v>430</v>
      </c>
      <c r="J15" s="151" t="s">
        <v>6</v>
      </c>
      <c r="K15" s="83" t="s">
        <v>181</v>
      </c>
      <c r="L15" s="139" t="str">
        <f>VLOOKUP(K15,CódigosRetorno!$A$2:$B$1863,2,FALSE)</f>
        <v>El comprobante fue enviado fuera del plazo permitido.</v>
      </c>
      <c r="M15" s="138" t="s">
        <v>182</v>
      </c>
      <c r="N15" s="250"/>
    </row>
    <row r="16" spans="1:14" x14ac:dyDescent="0.35">
      <c r="A16" s="250"/>
      <c r="B16" s="151">
        <f>+B15+1</f>
        <v>6</v>
      </c>
      <c r="C16" s="152" t="s">
        <v>183</v>
      </c>
      <c r="D16" s="151" t="s">
        <v>63</v>
      </c>
      <c r="E16" s="151" t="s">
        <v>184</v>
      </c>
      <c r="F16" s="151"/>
      <c r="G16" s="151"/>
      <c r="H16" s="152" t="s">
        <v>431</v>
      </c>
      <c r="I16" s="139" t="s">
        <v>186</v>
      </c>
      <c r="J16" s="131" t="s">
        <v>9</v>
      </c>
      <c r="K16" s="145" t="s">
        <v>9</v>
      </c>
      <c r="L16" s="139" t="str">
        <f>VLOOKUP(K16,CódigosRetorno!$A$2:$B$1863,2,FALSE)</f>
        <v>-</v>
      </c>
      <c r="M16" s="138" t="s">
        <v>9</v>
      </c>
      <c r="N16" s="250"/>
    </row>
    <row r="17" spans="1:14" x14ac:dyDescent="0.35">
      <c r="A17" s="250"/>
      <c r="B17" s="151">
        <f>+B16+1</f>
        <v>7</v>
      </c>
      <c r="C17" s="152" t="s">
        <v>432</v>
      </c>
      <c r="D17" s="151" t="s">
        <v>63</v>
      </c>
      <c r="E17" s="151" t="s">
        <v>184</v>
      </c>
      <c r="F17" s="151" t="s">
        <v>330</v>
      </c>
      <c r="G17" s="151" t="s">
        <v>285</v>
      </c>
      <c r="H17" s="152" t="s">
        <v>433</v>
      </c>
      <c r="I17" s="139" t="s">
        <v>434</v>
      </c>
      <c r="J17" s="131" t="s">
        <v>6</v>
      </c>
      <c r="K17" s="145" t="s">
        <v>435</v>
      </c>
      <c r="L17" s="139" t="str">
        <f>VLOOKUP(K17,CódigosRetorno!$A$2:$B$1863,2,FALSE)</f>
        <v>El valor debe ser 01 que corresponde a Emisión de Percepción Excepcional</v>
      </c>
      <c r="M17" s="138"/>
      <c r="N17" s="250"/>
    </row>
    <row r="18" spans="1:14" x14ac:dyDescent="0.35">
      <c r="A18" s="250"/>
      <c r="B18" s="184" t="s">
        <v>187</v>
      </c>
      <c r="C18" s="185"/>
      <c r="D18" s="186"/>
      <c r="E18" s="186" t="s">
        <v>9</v>
      </c>
      <c r="F18" s="186" t="s">
        <v>9</v>
      </c>
      <c r="G18" s="186" t="s">
        <v>9</v>
      </c>
      <c r="H18" s="175" t="s">
        <v>9</v>
      </c>
      <c r="I18" s="187" t="s">
        <v>9</v>
      </c>
      <c r="J18" s="186" t="s">
        <v>9</v>
      </c>
      <c r="K18" s="177" t="s">
        <v>9</v>
      </c>
      <c r="L18" s="162" t="str">
        <f>VLOOKUP(K18,CódigosRetorno!$A$2:$B$1863,2,FALSE)</f>
        <v>-</v>
      </c>
      <c r="M18" s="186" t="s">
        <v>9</v>
      </c>
      <c r="N18" s="250"/>
    </row>
    <row r="19" spans="1:14" x14ac:dyDescent="0.35">
      <c r="A19" s="250"/>
      <c r="B19" s="863">
        <f>+B17+1</f>
        <v>8</v>
      </c>
      <c r="C19" s="879" t="s">
        <v>188</v>
      </c>
      <c r="D19" s="863" t="s">
        <v>63</v>
      </c>
      <c r="E19" s="863" t="s">
        <v>143</v>
      </c>
      <c r="F19" s="863" t="s">
        <v>189</v>
      </c>
      <c r="G19" s="863"/>
      <c r="H19" s="879" t="s">
        <v>436</v>
      </c>
      <c r="I19" s="861" t="s">
        <v>191</v>
      </c>
      <c r="J19" s="863" t="s">
        <v>6</v>
      </c>
      <c r="K19" s="883" t="s">
        <v>192</v>
      </c>
      <c r="L19" s="873" t="str">
        <f>VLOOKUP(K19,CódigosRetorno!$A$2:$B$1863,2,FALSE)</f>
        <v>Número de RUC del nombre del archivo no coincide con el consignado en el contenido del archivo XML</v>
      </c>
      <c r="M19" s="863" t="s">
        <v>9</v>
      </c>
      <c r="N19" s="250"/>
    </row>
    <row r="20" spans="1:14" x14ac:dyDescent="0.35">
      <c r="A20" s="250"/>
      <c r="B20" s="865"/>
      <c r="C20" s="880"/>
      <c r="D20" s="865"/>
      <c r="E20" s="865"/>
      <c r="F20" s="865"/>
      <c r="G20" s="865"/>
      <c r="H20" s="880"/>
      <c r="I20" s="862"/>
      <c r="J20" s="864"/>
      <c r="K20" s="884"/>
      <c r="L20" s="874"/>
      <c r="M20" s="864"/>
      <c r="N20" s="250"/>
    </row>
    <row r="21" spans="1:14" ht="24" x14ac:dyDescent="0.35">
      <c r="A21" s="250"/>
      <c r="B21" s="864"/>
      <c r="C21" s="881"/>
      <c r="D21" s="864"/>
      <c r="E21" s="864"/>
      <c r="F21" s="864"/>
      <c r="G21" s="864"/>
      <c r="H21" s="881"/>
      <c r="I21" s="155" t="s">
        <v>437</v>
      </c>
      <c r="J21" s="151" t="s">
        <v>208</v>
      </c>
      <c r="K21" s="83" t="s">
        <v>438</v>
      </c>
      <c r="L21" s="139" t="str">
        <f>VLOOKUP(K21,CódigosRetorno!$A$2:$B$1863,2,FALSE)</f>
        <v>El emisor a la fecha no se encuentra registrado ó habilitado con la condición de Agente de percepción</v>
      </c>
      <c r="M21" s="151" t="s">
        <v>195</v>
      </c>
      <c r="N21" s="250"/>
    </row>
    <row r="22" spans="1:14" ht="24" x14ac:dyDescent="0.35">
      <c r="A22" s="250"/>
      <c r="B22" s="863">
        <f>+B19+1</f>
        <v>9</v>
      </c>
      <c r="C22" s="879" t="s">
        <v>196</v>
      </c>
      <c r="D22" s="863" t="s">
        <v>63</v>
      </c>
      <c r="E22" s="863" t="s">
        <v>143</v>
      </c>
      <c r="F22" s="863" t="s">
        <v>197</v>
      </c>
      <c r="G22" s="863" t="s">
        <v>198</v>
      </c>
      <c r="H22" s="879" t="s">
        <v>439</v>
      </c>
      <c r="I22" s="155" t="s">
        <v>200</v>
      </c>
      <c r="J22" s="151" t="s">
        <v>6</v>
      </c>
      <c r="K22" s="83" t="s">
        <v>201</v>
      </c>
      <c r="L22" s="139" t="str">
        <f>VLOOKUP(K22,CódigosRetorno!$A$2:$B$1863,2,FALSE)</f>
        <v>El XML no contiene el atributo o no existe información del tipo de documento del emisor</v>
      </c>
      <c r="M22" s="151" t="s">
        <v>9</v>
      </c>
      <c r="N22" s="250"/>
    </row>
    <row r="23" spans="1:14" x14ac:dyDescent="0.35">
      <c r="A23" s="250"/>
      <c r="B23" s="864"/>
      <c r="C23" s="881"/>
      <c r="D23" s="864"/>
      <c r="E23" s="864"/>
      <c r="F23" s="864"/>
      <c r="G23" s="864"/>
      <c r="H23" s="881"/>
      <c r="I23" s="155" t="s">
        <v>202</v>
      </c>
      <c r="J23" s="151" t="s">
        <v>6</v>
      </c>
      <c r="K23" s="83" t="s">
        <v>203</v>
      </c>
      <c r="L23" s="139" t="str">
        <f>VLOOKUP(K23,CódigosRetorno!$A$2:$B$1863,2,FALSE)</f>
        <v>El tipo de documento no es aceptado.</v>
      </c>
      <c r="M23" s="151" t="s">
        <v>9</v>
      </c>
      <c r="N23" s="250"/>
    </row>
    <row r="24" spans="1:14" ht="36" x14ac:dyDescent="0.35">
      <c r="A24" s="250"/>
      <c r="B24" s="151">
        <f>+B22+1</f>
        <v>10</v>
      </c>
      <c r="C24" s="152" t="s">
        <v>204</v>
      </c>
      <c r="D24" s="151" t="s">
        <v>63</v>
      </c>
      <c r="E24" s="151" t="s">
        <v>184</v>
      </c>
      <c r="F24" s="151" t="s">
        <v>205</v>
      </c>
      <c r="G24" s="151"/>
      <c r="H24" s="152" t="s">
        <v>440</v>
      </c>
      <c r="I24" s="155" t="s">
        <v>207</v>
      </c>
      <c r="J24" s="151" t="s">
        <v>208</v>
      </c>
      <c r="K24" s="83" t="s">
        <v>209</v>
      </c>
      <c r="L24" s="139" t="str">
        <f>VLOOKUP(K24,CódigosRetorno!$A$2:$B$1863,2,FALSE)</f>
        <v>El nombre comercial del emisor no cumple con el formato establecido</v>
      </c>
      <c r="M24" s="151" t="s">
        <v>9</v>
      </c>
      <c r="N24" s="250"/>
    </row>
    <row r="25" spans="1:14" ht="24" x14ac:dyDescent="0.35">
      <c r="A25" s="250"/>
      <c r="B25" s="863">
        <f>B24+1</f>
        <v>11</v>
      </c>
      <c r="C25" s="879" t="s">
        <v>210</v>
      </c>
      <c r="D25" s="863" t="s">
        <v>63</v>
      </c>
      <c r="E25" s="863" t="s">
        <v>143</v>
      </c>
      <c r="F25" s="863" t="s">
        <v>205</v>
      </c>
      <c r="G25" s="863"/>
      <c r="H25" s="879" t="s">
        <v>441</v>
      </c>
      <c r="I25" s="155" t="s">
        <v>200</v>
      </c>
      <c r="J25" s="151" t="s">
        <v>6</v>
      </c>
      <c r="K25" s="83" t="s">
        <v>212</v>
      </c>
      <c r="L25" s="139" t="str">
        <f>VLOOKUP(K25,CódigosRetorno!$A$2:$B$1863,2,FALSE)</f>
        <v>El XML no contiene el tag o no existe informacion de RegistrationName del emisor del documento</v>
      </c>
      <c r="M25" s="151" t="s">
        <v>9</v>
      </c>
      <c r="N25" s="250"/>
    </row>
    <row r="26" spans="1:14" ht="36" x14ac:dyDescent="0.35">
      <c r="A26" s="250"/>
      <c r="B26" s="864"/>
      <c r="C26" s="881"/>
      <c r="D26" s="864"/>
      <c r="E26" s="864"/>
      <c r="F26" s="864"/>
      <c r="G26" s="864"/>
      <c r="H26" s="881"/>
      <c r="I26" s="155" t="s">
        <v>207</v>
      </c>
      <c r="J26" s="151" t="s">
        <v>6</v>
      </c>
      <c r="K26" s="83" t="s">
        <v>213</v>
      </c>
      <c r="L26" s="139" t="str">
        <f>VLOOKUP(K26,CódigosRetorno!$A$2:$B$1863,2,FALSE)</f>
        <v>RegistrationName - El nombre o razon social del emisor no cumple con el estandar</v>
      </c>
      <c r="M26" s="151" t="s">
        <v>9</v>
      </c>
      <c r="N26" s="250"/>
    </row>
    <row r="27" spans="1:14" x14ac:dyDescent="0.35">
      <c r="A27" s="250"/>
      <c r="B27" s="184" t="s">
        <v>214</v>
      </c>
      <c r="C27" s="185"/>
      <c r="D27" s="188"/>
      <c r="E27" s="188" t="s">
        <v>9</v>
      </c>
      <c r="F27" s="186" t="s">
        <v>9</v>
      </c>
      <c r="G27" s="188" t="s">
        <v>9</v>
      </c>
      <c r="H27" s="175" t="s">
        <v>9</v>
      </c>
      <c r="I27" s="187" t="s">
        <v>9</v>
      </c>
      <c r="J27" s="186" t="s">
        <v>9</v>
      </c>
      <c r="K27" s="177" t="s">
        <v>9</v>
      </c>
      <c r="L27" s="162" t="str">
        <f>VLOOKUP(K27,CódigosRetorno!$A$2:$B$1863,2,FALSE)</f>
        <v>-</v>
      </c>
      <c r="M27" s="186" t="s">
        <v>9</v>
      </c>
      <c r="N27" s="250"/>
    </row>
    <row r="28" spans="1:14" ht="12" customHeight="1" x14ac:dyDescent="0.35">
      <c r="A28" s="250"/>
      <c r="B28" s="150">
        <f>B25+1</f>
        <v>12</v>
      </c>
      <c r="C28" s="153" t="s">
        <v>215</v>
      </c>
      <c r="D28" s="151" t="s">
        <v>63</v>
      </c>
      <c r="E28" s="150" t="s">
        <v>184</v>
      </c>
      <c r="F28" s="150" t="s">
        <v>216</v>
      </c>
      <c r="G28" s="150" t="s">
        <v>217</v>
      </c>
      <c r="H28" s="153" t="s">
        <v>442</v>
      </c>
      <c r="I28" s="94" t="s">
        <v>219</v>
      </c>
      <c r="J28" s="151" t="s">
        <v>208</v>
      </c>
      <c r="K28" s="145" t="s">
        <v>220</v>
      </c>
      <c r="L28" s="139" t="str">
        <f>VLOOKUP(K28,CódigosRetorno!$A$2:$B$1863,2,FALSE)</f>
        <v>Debe corresponder a algún valor válido establecido en el catálogo 13</v>
      </c>
      <c r="M28" s="138" t="s">
        <v>221</v>
      </c>
      <c r="N28" s="250"/>
    </row>
    <row r="29" spans="1:14" ht="36" x14ac:dyDescent="0.35">
      <c r="A29" s="250"/>
      <c r="B29" s="151">
        <f t="shared" ref="B29:B34" si="0">+B28+1</f>
        <v>13</v>
      </c>
      <c r="C29" s="152" t="s">
        <v>222</v>
      </c>
      <c r="D29" s="151" t="s">
        <v>63</v>
      </c>
      <c r="E29" s="151" t="s">
        <v>184</v>
      </c>
      <c r="F29" s="151" t="s">
        <v>223</v>
      </c>
      <c r="G29" s="151"/>
      <c r="H29" s="152" t="s">
        <v>443</v>
      </c>
      <c r="I29" s="155" t="s">
        <v>444</v>
      </c>
      <c r="J29" s="151" t="s">
        <v>208</v>
      </c>
      <c r="K29" s="83" t="s">
        <v>226</v>
      </c>
      <c r="L29" s="139" t="str">
        <f>VLOOKUP(K29,CódigosRetorno!$A$2:$B$1863,2,FALSE)</f>
        <v>La dirección completa y detallada del domicilio fiscal del emisor no cumple con el formato establecido</v>
      </c>
      <c r="M29" s="151" t="s">
        <v>9</v>
      </c>
      <c r="N29" s="250"/>
    </row>
    <row r="30" spans="1:14" ht="36" x14ac:dyDescent="0.35">
      <c r="A30" s="250"/>
      <c r="B30" s="151">
        <f t="shared" si="0"/>
        <v>14</v>
      </c>
      <c r="C30" s="152" t="s">
        <v>227</v>
      </c>
      <c r="D30" s="151" t="s">
        <v>63</v>
      </c>
      <c r="E30" s="151" t="s">
        <v>184</v>
      </c>
      <c r="F30" s="151" t="s">
        <v>228</v>
      </c>
      <c r="G30" s="151"/>
      <c r="H30" s="152" t="s">
        <v>445</v>
      </c>
      <c r="I30" s="155" t="s">
        <v>446</v>
      </c>
      <c r="J30" s="151" t="s">
        <v>208</v>
      </c>
      <c r="K30" s="83" t="s">
        <v>231</v>
      </c>
      <c r="L30" s="139" t="str">
        <f>VLOOKUP(K30,CódigosRetorno!$A$2:$B$1863,2,FALSE)</f>
        <v>La urbanización del domicilio fiscal del emisor no cumple con el formato establecido</v>
      </c>
      <c r="M30" s="151" t="s">
        <v>9</v>
      </c>
      <c r="N30" s="250"/>
    </row>
    <row r="31" spans="1:14" ht="36" x14ac:dyDescent="0.35">
      <c r="A31" s="250"/>
      <c r="B31" s="151">
        <f t="shared" si="0"/>
        <v>15</v>
      </c>
      <c r="C31" s="152" t="s">
        <v>232</v>
      </c>
      <c r="D31" s="151" t="s">
        <v>63</v>
      </c>
      <c r="E31" s="151" t="s">
        <v>184</v>
      </c>
      <c r="F31" s="151" t="s">
        <v>228</v>
      </c>
      <c r="G31" s="151"/>
      <c r="H31" s="152" t="s">
        <v>447</v>
      </c>
      <c r="I31" s="155" t="s">
        <v>446</v>
      </c>
      <c r="J31" s="151" t="s">
        <v>208</v>
      </c>
      <c r="K31" s="83" t="s">
        <v>234</v>
      </c>
      <c r="L31" s="139" t="str">
        <f>VLOOKUP(K31,CódigosRetorno!$A$2:$B$1863,2,FALSE)</f>
        <v>La provincia del domicilio fiscal del emisor no cumple con el formato establecido</v>
      </c>
      <c r="M31" s="151" t="s">
        <v>9</v>
      </c>
      <c r="N31" s="250"/>
    </row>
    <row r="32" spans="1:14" ht="36" x14ac:dyDescent="0.35">
      <c r="A32" s="250"/>
      <c r="B32" s="151">
        <f t="shared" si="0"/>
        <v>16</v>
      </c>
      <c r="C32" s="152" t="s">
        <v>235</v>
      </c>
      <c r="D32" s="151" t="s">
        <v>63</v>
      </c>
      <c r="E32" s="151" t="s">
        <v>184</v>
      </c>
      <c r="F32" s="151" t="s">
        <v>228</v>
      </c>
      <c r="G32" s="151"/>
      <c r="H32" s="152" t="s">
        <v>448</v>
      </c>
      <c r="I32" s="155" t="s">
        <v>446</v>
      </c>
      <c r="J32" s="151" t="s">
        <v>208</v>
      </c>
      <c r="K32" s="83" t="s">
        <v>237</v>
      </c>
      <c r="L32" s="139" t="str">
        <f>VLOOKUP(K32,CódigosRetorno!$A$2:$B$1863,2,FALSE)</f>
        <v>El departamento del domicilio fiscal del emisor no cumple con el formato establecido</v>
      </c>
      <c r="M32" s="151" t="s">
        <v>9</v>
      </c>
      <c r="N32" s="250"/>
    </row>
    <row r="33" spans="1:14" ht="36" x14ac:dyDescent="0.35">
      <c r="A33" s="250"/>
      <c r="B33" s="151">
        <f t="shared" si="0"/>
        <v>17</v>
      </c>
      <c r="C33" s="152" t="s">
        <v>238</v>
      </c>
      <c r="D33" s="151" t="s">
        <v>63</v>
      </c>
      <c r="E33" s="151" t="s">
        <v>184</v>
      </c>
      <c r="F33" s="151" t="s">
        <v>228</v>
      </c>
      <c r="G33" s="151"/>
      <c r="H33" s="152" t="s">
        <v>449</v>
      </c>
      <c r="I33" s="155" t="s">
        <v>446</v>
      </c>
      <c r="J33" s="151" t="s">
        <v>208</v>
      </c>
      <c r="K33" s="83" t="s">
        <v>240</v>
      </c>
      <c r="L33" s="139" t="str">
        <f>VLOOKUP(K33,CódigosRetorno!$A$2:$B$1863,2,FALSE)</f>
        <v>El distrito del domicilio fiscal del emisor no cumple con el formato establecido</v>
      </c>
      <c r="M33" s="151" t="s">
        <v>9</v>
      </c>
      <c r="N33" s="250"/>
    </row>
    <row r="34" spans="1:14" ht="24" x14ac:dyDescent="0.35">
      <c r="A34" s="250"/>
      <c r="B34" s="151">
        <f t="shared" si="0"/>
        <v>18</v>
      </c>
      <c r="C34" s="152" t="s">
        <v>241</v>
      </c>
      <c r="D34" s="151" t="s">
        <v>63</v>
      </c>
      <c r="E34" s="151" t="s">
        <v>184</v>
      </c>
      <c r="F34" s="151" t="s">
        <v>242</v>
      </c>
      <c r="G34" s="151" t="s">
        <v>243</v>
      </c>
      <c r="H34" s="152" t="s">
        <v>450</v>
      </c>
      <c r="I34" s="155" t="s">
        <v>245</v>
      </c>
      <c r="J34" s="151" t="s">
        <v>6</v>
      </c>
      <c r="K34" s="83" t="s">
        <v>246</v>
      </c>
      <c r="L34" s="139" t="str">
        <f>VLOOKUP(K34,CódigosRetorno!$A$2:$B$1863,2,FALSE)</f>
        <v>El valor del país inválido.</v>
      </c>
      <c r="M34" s="151" t="s">
        <v>9</v>
      </c>
      <c r="N34" s="250"/>
    </row>
    <row r="35" spans="1:14" x14ac:dyDescent="0.35">
      <c r="A35" s="250"/>
      <c r="B35" s="170" t="s">
        <v>451</v>
      </c>
      <c r="C35" s="185"/>
      <c r="D35" s="186"/>
      <c r="E35" s="186" t="s">
        <v>9</v>
      </c>
      <c r="F35" s="186" t="s">
        <v>9</v>
      </c>
      <c r="G35" s="186" t="s">
        <v>9</v>
      </c>
      <c r="H35" s="175" t="s">
        <v>9</v>
      </c>
      <c r="I35" s="187" t="s">
        <v>9</v>
      </c>
      <c r="J35" s="186" t="s">
        <v>9</v>
      </c>
      <c r="K35" s="177" t="s">
        <v>9</v>
      </c>
      <c r="L35" s="162" t="str">
        <f>VLOOKUP(K35,CódigosRetorno!$A$2:$B$1863,2,FALSE)</f>
        <v>-</v>
      </c>
      <c r="M35" s="186" t="s">
        <v>9</v>
      </c>
      <c r="N35" s="250"/>
    </row>
    <row r="36" spans="1:14" ht="24" x14ac:dyDescent="0.35">
      <c r="A36" s="250"/>
      <c r="B36" s="863">
        <f>B34+1</f>
        <v>19</v>
      </c>
      <c r="C36" s="879" t="s">
        <v>452</v>
      </c>
      <c r="D36" s="863" t="s">
        <v>63</v>
      </c>
      <c r="E36" s="863" t="s">
        <v>143</v>
      </c>
      <c r="F36" s="863" t="s">
        <v>189</v>
      </c>
      <c r="G36" s="863"/>
      <c r="H36" s="879" t="s">
        <v>453</v>
      </c>
      <c r="I36" s="155" t="s">
        <v>454</v>
      </c>
      <c r="J36" s="151" t="s">
        <v>6</v>
      </c>
      <c r="K36" s="83" t="s">
        <v>455</v>
      </c>
      <c r="L36" s="139" t="str">
        <f>VLOOKUP(K36,CódigosRetorno!$A$2:$B$1863,2,FALSE)</f>
        <v>El XML no contiene el tag o no existe información del número de documento de identidad del cliente</v>
      </c>
      <c r="M36" s="151" t="s">
        <v>9</v>
      </c>
      <c r="N36" s="250"/>
    </row>
    <row r="37" spans="1:14" x14ac:dyDescent="0.35">
      <c r="A37" s="250"/>
      <c r="B37" s="865"/>
      <c r="C37" s="880"/>
      <c r="D37" s="865"/>
      <c r="E37" s="865"/>
      <c r="F37" s="865"/>
      <c r="G37" s="865"/>
      <c r="H37" s="880"/>
      <c r="I37" s="155" t="s">
        <v>456</v>
      </c>
      <c r="J37" s="151" t="s">
        <v>6</v>
      </c>
      <c r="K37" s="83" t="s">
        <v>457</v>
      </c>
      <c r="L37" s="139" t="str">
        <f>VLOOKUP(K37,CódigosRetorno!$A$2:$B$1863,2,FALSE)</f>
        <v>El valor ingresado como documento de identidad del cliente es incorrecto</v>
      </c>
      <c r="M37" s="151" t="s">
        <v>9</v>
      </c>
      <c r="N37" s="250"/>
    </row>
    <row r="38" spans="1:14" x14ac:dyDescent="0.35">
      <c r="A38" s="250"/>
      <c r="B38" s="865"/>
      <c r="C38" s="880"/>
      <c r="D38" s="865"/>
      <c r="E38" s="865"/>
      <c r="F38" s="865"/>
      <c r="G38" s="865"/>
      <c r="H38" s="880"/>
      <c r="I38" s="155" t="s">
        <v>254</v>
      </c>
      <c r="J38" s="151" t="s">
        <v>6</v>
      </c>
      <c r="K38" s="83" t="s">
        <v>458</v>
      </c>
      <c r="L38" s="139" t="str">
        <f>VLOOKUP(K38,CódigosRetorno!$A$2:$B$1863,2,FALSE)</f>
        <v>El Cliente no puede ser el mismo que el Emisor del comprobante de percepción.</v>
      </c>
      <c r="M38" s="151" t="s">
        <v>9</v>
      </c>
      <c r="N38" s="250"/>
    </row>
    <row r="39" spans="1:14" x14ac:dyDescent="0.35">
      <c r="A39" s="250"/>
      <c r="B39" s="865"/>
      <c r="C39" s="880"/>
      <c r="D39" s="865"/>
      <c r="E39" s="865"/>
      <c r="F39" s="865"/>
      <c r="G39" s="865"/>
      <c r="H39" s="880"/>
      <c r="I39" s="155" t="s">
        <v>459</v>
      </c>
      <c r="J39" s="151" t="s">
        <v>6</v>
      </c>
      <c r="K39" s="83" t="s">
        <v>460</v>
      </c>
      <c r="L39" s="139" t="str">
        <f>VLOOKUP(K39,CódigosRetorno!$A$2:$B$1863,2,FALSE)</f>
        <v>Número de RUC no existe.</v>
      </c>
      <c r="M39" s="151" t="s">
        <v>258</v>
      </c>
      <c r="N39" s="250"/>
    </row>
    <row r="40" spans="1:14" ht="24" x14ac:dyDescent="0.35">
      <c r="A40" s="250"/>
      <c r="B40" s="865"/>
      <c r="C40" s="880"/>
      <c r="D40" s="865"/>
      <c r="E40" s="865"/>
      <c r="F40" s="865"/>
      <c r="G40" s="865"/>
      <c r="H40" s="880"/>
      <c r="I40" s="155" t="s">
        <v>461</v>
      </c>
      <c r="J40" s="151" t="s">
        <v>208</v>
      </c>
      <c r="K40" s="83" t="s">
        <v>462</v>
      </c>
      <c r="L40" s="139" t="str">
        <f>VLOOKUP(K40,CódigosRetorno!$A$2:$B$1863,2,FALSE)</f>
        <v>La operación con este cliente está excluida del sistema de percepción. Es agente de retención.</v>
      </c>
      <c r="M40" s="151" t="s">
        <v>195</v>
      </c>
      <c r="N40" s="250"/>
    </row>
    <row r="41" spans="1:14" ht="24" x14ac:dyDescent="0.35">
      <c r="A41" s="250"/>
      <c r="B41" s="865"/>
      <c r="C41" s="880"/>
      <c r="D41" s="865"/>
      <c r="E41" s="865"/>
      <c r="F41" s="865"/>
      <c r="G41" s="865"/>
      <c r="H41" s="880"/>
      <c r="I41" s="155" t="s">
        <v>463</v>
      </c>
      <c r="J41" s="151" t="s">
        <v>208</v>
      </c>
      <c r="K41" s="83" t="s">
        <v>464</v>
      </c>
      <c r="L41" s="139" t="str">
        <f>VLOOKUP(K41,CódigosRetorno!$A$2:$B$1863,2,FALSE)</f>
        <v>La operación con este cliente está excluida del sistema de percepción. Es entidad exceptuada de la percepción.</v>
      </c>
      <c r="M41" s="151" t="s">
        <v>195</v>
      </c>
      <c r="N41" s="250"/>
    </row>
    <row r="42" spans="1:14" ht="24" x14ac:dyDescent="0.35">
      <c r="A42" s="250"/>
      <c r="B42" s="864"/>
      <c r="C42" s="881"/>
      <c r="D42" s="864"/>
      <c r="E42" s="864"/>
      <c r="F42" s="864"/>
      <c r="G42" s="864"/>
      <c r="H42" s="881"/>
      <c r="I42" s="155" t="s">
        <v>465</v>
      </c>
      <c r="J42" s="151" t="s">
        <v>208</v>
      </c>
      <c r="K42" s="83" t="s">
        <v>466</v>
      </c>
      <c r="L42" s="139" t="str">
        <f>VLOOKUP(K42,CódigosRetorno!$A$2:$B$1863,2,FALSE)</f>
        <v>El emisor y el cliente son Agentes de percepción de combustible en la fecha de emisión.</v>
      </c>
      <c r="M42" s="151" t="s">
        <v>195</v>
      </c>
      <c r="N42" s="250"/>
    </row>
    <row r="43" spans="1:14" x14ac:dyDescent="0.35">
      <c r="A43" s="250"/>
      <c r="B43" s="863">
        <f>+B36+1</f>
        <v>20</v>
      </c>
      <c r="C43" s="879" t="s">
        <v>467</v>
      </c>
      <c r="D43" s="863" t="s">
        <v>63</v>
      </c>
      <c r="E43" s="863" t="s">
        <v>143</v>
      </c>
      <c r="F43" s="863" t="s">
        <v>197</v>
      </c>
      <c r="G43" s="863" t="s">
        <v>198</v>
      </c>
      <c r="H43" s="879" t="s">
        <v>468</v>
      </c>
      <c r="I43" s="155" t="s">
        <v>200</v>
      </c>
      <c r="J43" s="151" t="s">
        <v>6</v>
      </c>
      <c r="K43" s="83" t="s">
        <v>263</v>
      </c>
      <c r="L43" s="139" t="str">
        <f>VLOOKUP(K43,CódigosRetorno!$A$2:$B$1863,2,FALSE)</f>
        <v>Debe indicar tipo de documento.</v>
      </c>
      <c r="M43" s="151" t="s">
        <v>9</v>
      </c>
      <c r="N43" s="250"/>
    </row>
    <row r="44" spans="1:14" ht="12" customHeight="1" x14ac:dyDescent="0.35">
      <c r="A44" s="250"/>
      <c r="B44" s="864"/>
      <c r="C44" s="881"/>
      <c r="D44" s="864"/>
      <c r="E44" s="864"/>
      <c r="F44" s="864"/>
      <c r="G44" s="864"/>
      <c r="H44" s="881"/>
      <c r="I44" s="155" t="s">
        <v>469</v>
      </c>
      <c r="J44" s="151" t="s">
        <v>6</v>
      </c>
      <c r="K44" s="83" t="s">
        <v>203</v>
      </c>
      <c r="L44" s="139" t="str">
        <f>VLOOKUP(K44,CódigosRetorno!$A$2:$B$1863,2,FALSE)</f>
        <v>El tipo de documento no es aceptado.</v>
      </c>
      <c r="M44" s="138" t="s">
        <v>470</v>
      </c>
      <c r="N44" s="250"/>
    </row>
    <row r="45" spans="1:14" ht="36" x14ac:dyDescent="0.35">
      <c r="A45" s="250"/>
      <c r="B45" s="151">
        <f>+B43+1</f>
        <v>21</v>
      </c>
      <c r="C45" s="152" t="s">
        <v>471</v>
      </c>
      <c r="D45" s="151" t="s">
        <v>63</v>
      </c>
      <c r="E45" s="151" t="s">
        <v>184</v>
      </c>
      <c r="F45" s="151" t="s">
        <v>205</v>
      </c>
      <c r="G45" s="151"/>
      <c r="H45" s="152" t="s">
        <v>472</v>
      </c>
      <c r="I45" s="155" t="s">
        <v>207</v>
      </c>
      <c r="J45" s="151" t="s">
        <v>208</v>
      </c>
      <c r="K45" s="83" t="s">
        <v>473</v>
      </c>
      <c r="L45" s="139" t="str">
        <f>VLOOKUP(K45,CódigosRetorno!$A$2:$B$1863,2,FALSE)</f>
        <v>El nombre comercial del cliente no cumple con el formato establecido</v>
      </c>
      <c r="M45" s="151" t="s">
        <v>9</v>
      </c>
      <c r="N45" s="250"/>
    </row>
    <row r="46" spans="1:14" ht="24" x14ac:dyDescent="0.35">
      <c r="A46" s="250"/>
      <c r="B46" s="863">
        <f>+B45+1</f>
        <v>22</v>
      </c>
      <c r="C46" s="879" t="s">
        <v>210</v>
      </c>
      <c r="D46" s="863" t="s">
        <v>63</v>
      </c>
      <c r="E46" s="863" t="s">
        <v>143</v>
      </c>
      <c r="F46" s="863" t="s">
        <v>205</v>
      </c>
      <c r="G46" s="863"/>
      <c r="H46" s="879" t="s">
        <v>474</v>
      </c>
      <c r="I46" s="155" t="s">
        <v>200</v>
      </c>
      <c r="J46" s="151" t="s">
        <v>6</v>
      </c>
      <c r="K46" s="83" t="s">
        <v>268</v>
      </c>
      <c r="L46" s="139" t="str">
        <f>VLOOKUP(K46,CódigosRetorno!$A$2:$B$1863,2,FALSE)</f>
        <v>El XML no contiene el tag o no existe informacion de RegistrationName del receptor del documento</v>
      </c>
      <c r="M46" s="151" t="s">
        <v>9</v>
      </c>
      <c r="N46" s="250"/>
    </row>
    <row r="47" spans="1:14" ht="36" x14ac:dyDescent="0.35">
      <c r="A47" s="250"/>
      <c r="B47" s="864"/>
      <c r="C47" s="881"/>
      <c r="D47" s="864"/>
      <c r="E47" s="864"/>
      <c r="F47" s="864"/>
      <c r="G47" s="864"/>
      <c r="H47" s="881"/>
      <c r="I47" s="155" t="s">
        <v>207</v>
      </c>
      <c r="J47" s="151" t="s">
        <v>6</v>
      </c>
      <c r="K47" s="83" t="s">
        <v>269</v>
      </c>
      <c r="L47" s="139" t="str">
        <f>VLOOKUP(K47,CódigosRetorno!$A$2:$B$1863,2,FALSE)</f>
        <v>RegistrationName -  El dato ingresado no cumple con el estandar</v>
      </c>
      <c r="M47" s="151" t="s">
        <v>9</v>
      </c>
      <c r="N47" s="250"/>
    </row>
    <row r="48" spans="1:14" x14ac:dyDescent="0.35">
      <c r="A48" s="250"/>
      <c r="B48" s="170" t="s">
        <v>475</v>
      </c>
      <c r="C48" s="185"/>
      <c r="D48" s="186"/>
      <c r="E48" s="186" t="s">
        <v>9</v>
      </c>
      <c r="F48" s="186" t="s">
        <v>9</v>
      </c>
      <c r="G48" s="186" t="s">
        <v>9</v>
      </c>
      <c r="H48" s="175" t="s">
        <v>9</v>
      </c>
      <c r="I48" s="187" t="s">
        <v>9</v>
      </c>
      <c r="J48" s="186" t="s">
        <v>9</v>
      </c>
      <c r="K48" s="177" t="s">
        <v>9</v>
      </c>
      <c r="L48" s="162" t="str">
        <f>VLOOKUP(K48,CódigosRetorno!$A$2:$B$1863,2,FALSE)</f>
        <v>-</v>
      </c>
      <c r="M48" s="186" t="s">
        <v>9</v>
      </c>
      <c r="N48" s="250"/>
    </row>
    <row r="49" spans="1:14" ht="24" x14ac:dyDescent="0.35">
      <c r="A49" s="250"/>
      <c r="B49" s="150">
        <f>B46+1</f>
        <v>23</v>
      </c>
      <c r="C49" s="153" t="s">
        <v>215</v>
      </c>
      <c r="D49" s="151" t="s">
        <v>63</v>
      </c>
      <c r="E49" s="150" t="s">
        <v>184</v>
      </c>
      <c r="F49" s="150" t="s">
        <v>216</v>
      </c>
      <c r="G49" s="150" t="s">
        <v>217</v>
      </c>
      <c r="H49" s="153" t="s">
        <v>476</v>
      </c>
      <c r="I49" s="94" t="s">
        <v>219</v>
      </c>
      <c r="J49" s="151" t="s">
        <v>208</v>
      </c>
      <c r="K49" s="145" t="s">
        <v>220</v>
      </c>
      <c r="L49" s="139" t="str">
        <f>VLOOKUP(K49,CódigosRetorno!$A$2:$B$1863,2,FALSE)</f>
        <v>Debe corresponder a algún valor válido establecido en el catálogo 13</v>
      </c>
      <c r="M49" s="138" t="s">
        <v>221</v>
      </c>
      <c r="N49" s="250"/>
    </row>
    <row r="50" spans="1:14" ht="36" x14ac:dyDescent="0.35">
      <c r="A50" s="250"/>
      <c r="B50" s="151">
        <f t="shared" ref="B50:B55" si="1">+B49+1</f>
        <v>24</v>
      </c>
      <c r="C50" s="152" t="s">
        <v>222</v>
      </c>
      <c r="D50" s="151" t="s">
        <v>63</v>
      </c>
      <c r="E50" s="151" t="s">
        <v>184</v>
      </c>
      <c r="F50" s="151" t="s">
        <v>223</v>
      </c>
      <c r="G50" s="151"/>
      <c r="H50" s="152" t="s">
        <v>477</v>
      </c>
      <c r="I50" s="155" t="s">
        <v>444</v>
      </c>
      <c r="J50" s="151" t="s">
        <v>208</v>
      </c>
      <c r="K50" s="83" t="s">
        <v>478</v>
      </c>
      <c r="L50" s="139" t="str">
        <f>VLOOKUP(K50,CódigosRetorno!$A$2:$B$1863,2,FALSE)</f>
        <v>La dirección completa y detallada del domicilio fiscal del cliente no cumple con el formato establecido</v>
      </c>
      <c r="M50" s="151" t="s">
        <v>9</v>
      </c>
      <c r="N50" s="250"/>
    </row>
    <row r="51" spans="1:14" ht="36" x14ac:dyDescent="0.35">
      <c r="A51" s="250"/>
      <c r="B51" s="151">
        <f t="shared" si="1"/>
        <v>25</v>
      </c>
      <c r="C51" s="152" t="s">
        <v>227</v>
      </c>
      <c r="D51" s="151" t="s">
        <v>63</v>
      </c>
      <c r="E51" s="151" t="s">
        <v>184</v>
      </c>
      <c r="F51" s="151" t="s">
        <v>228</v>
      </c>
      <c r="G51" s="151"/>
      <c r="H51" s="152" t="s">
        <v>479</v>
      </c>
      <c r="I51" s="155" t="s">
        <v>446</v>
      </c>
      <c r="J51" s="151" t="s">
        <v>208</v>
      </c>
      <c r="K51" s="83" t="s">
        <v>480</v>
      </c>
      <c r="L51" s="139" t="str">
        <f>VLOOKUP(K51,CódigosRetorno!$A$2:$B$1863,2,FALSE)</f>
        <v>La urbanización del domicilio fiscal del cliente no cumple con el formato establecido</v>
      </c>
      <c r="M51" s="151" t="s">
        <v>9</v>
      </c>
      <c r="N51" s="250"/>
    </row>
    <row r="52" spans="1:14" ht="36" x14ac:dyDescent="0.35">
      <c r="A52" s="250"/>
      <c r="B52" s="151">
        <f t="shared" si="1"/>
        <v>26</v>
      </c>
      <c r="C52" s="152" t="s">
        <v>232</v>
      </c>
      <c r="D52" s="151" t="s">
        <v>63</v>
      </c>
      <c r="E52" s="151" t="s">
        <v>184</v>
      </c>
      <c r="F52" s="151" t="s">
        <v>228</v>
      </c>
      <c r="G52" s="151"/>
      <c r="H52" s="152" t="s">
        <v>481</v>
      </c>
      <c r="I52" s="155" t="s">
        <v>446</v>
      </c>
      <c r="J52" s="151" t="s">
        <v>208</v>
      </c>
      <c r="K52" s="83" t="s">
        <v>482</v>
      </c>
      <c r="L52" s="139" t="str">
        <f>VLOOKUP(K52,CódigosRetorno!$A$2:$B$1863,2,FALSE)</f>
        <v>La provincia del domicilio fiscal del cliente no cumple con el formato establecido</v>
      </c>
      <c r="M52" s="151" t="s">
        <v>9</v>
      </c>
      <c r="N52" s="250"/>
    </row>
    <row r="53" spans="1:14" ht="36" x14ac:dyDescent="0.35">
      <c r="A53" s="250"/>
      <c r="B53" s="151">
        <f t="shared" si="1"/>
        <v>27</v>
      </c>
      <c r="C53" s="152" t="s">
        <v>235</v>
      </c>
      <c r="D53" s="151" t="s">
        <v>63</v>
      </c>
      <c r="E53" s="151" t="s">
        <v>184</v>
      </c>
      <c r="F53" s="151" t="s">
        <v>228</v>
      </c>
      <c r="G53" s="151"/>
      <c r="H53" s="152" t="s">
        <v>483</v>
      </c>
      <c r="I53" s="155" t="s">
        <v>446</v>
      </c>
      <c r="J53" s="151" t="s">
        <v>208</v>
      </c>
      <c r="K53" s="83" t="s">
        <v>484</v>
      </c>
      <c r="L53" s="139" t="str">
        <f>VLOOKUP(K53,CódigosRetorno!$A$2:$B$1863,2,FALSE)</f>
        <v>El departamento del domicilio fiscal del cliente no cumple con el formato establecido</v>
      </c>
      <c r="M53" s="151" t="s">
        <v>9</v>
      </c>
      <c r="N53" s="250"/>
    </row>
    <row r="54" spans="1:14" ht="36" x14ac:dyDescent="0.35">
      <c r="A54" s="250"/>
      <c r="B54" s="151">
        <f t="shared" si="1"/>
        <v>28</v>
      </c>
      <c r="C54" s="152" t="s">
        <v>238</v>
      </c>
      <c r="D54" s="151" t="s">
        <v>63</v>
      </c>
      <c r="E54" s="151" t="s">
        <v>184</v>
      </c>
      <c r="F54" s="151" t="s">
        <v>228</v>
      </c>
      <c r="G54" s="151"/>
      <c r="H54" s="152" t="s">
        <v>485</v>
      </c>
      <c r="I54" s="155" t="s">
        <v>446</v>
      </c>
      <c r="J54" s="151" t="s">
        <v>208</v>
      </c>
      <c r="K54" s="83" t="s">
        <v>486</v>
      </c>
      <c r="L54" s="139" t="str">
        <f>VLOOKUP(K54,CódigosRetorno!$A$2:$B$1863,2,FALSE)</f>
        <v>El distrito del domicilio fiscal del cliente no cumple con el formato establecido</v>
      </c>
      <c r="M54" s="151" t="s">
        <v>9</v>
      </c>
      <c r="N54" s="250"/>
    </row>
    <row r="55" spans="1:14" ht="24" x14ac:dyDescent="0.35">
      <c r="A55" s="250"/>
      <c r="B55" s="151">
        <f t="shared" si="1"/>
        <v>29</v>
      </c>
      <c r="C55" s="152" t="s">
        <v>241</v>
      </c>
      <c r="D55" s="151" t="s">
        <v>63</v>
      </c>
      <c r="E55" s="151" t="s">
        <v>184</v>
      </c>
      <c r="F55" s="151" t="s">
        <v>242</v>
      </c>
      <c r="G55" s="151" t="s">
        <v>243</v>
      </c>
      <c r="H55" s="152" t="s">
        <v>487</v>
      </c>
      <c r="I55" s="155" t="s">
        <v>245</v>
      </c>
      <c r="J55" s="151" t="s">
        <v>6</v>
      </c>
      <c r="K55" s="83" t="s">
        <v>246</v>
      </c>
      <c r="L55" s="139" t="str">
        <f>VLOOKUP(K55,CódigosRetorno!$A$2:$B$1863,2,FALSE)</f>
        <v>El valor del país inválido.</v>
      </c>
      <c r="M55" s="151" t="s">
        <v>9</v>
      </c>
      <c r="N55" s="250"/>
    </row>
    <row r="56" spans="1:14" x14ac:dyDescent="0.35">
      <c r="A56" s="250"/>
      <c r="B56" s="184" t="s">
        <v>488</v>
      </c>
      <c r="C56" s="185"/>
      <c r="D56" s="188"/>
      <c r="E56" s="188" t="s">
        <v>9</v>
      </c>
      <c r="F56" s="188" t="s">
        <v>9</v>
      </c>
      <c r="G56" s="188" t="s">
        <v>9</v>
      </c>
      <c r="H56" s="189" t="s">
        <v>9</v>
      </c>
      <c r="I56" s="187" t="s">
        <v>9</v>
      </c>
      <c r="J56" s="188" t="s">
        <v>9</v>
      </c>
      <c r="K56" s="190" t="s">
        <v>9</v>
      </c>
      <c r="L56" s="162" t="str">
        <f>VLOOKUP(K56,CódigosRetorno!$A$2:$B$1863,2,FALSE)</f>
        <v>-</v>
      </c>
      <c r="M56" s="188" t="s">
        <v>9</v>
      </c>
      <c r="N56" s="250"/>
    </row>
    <row r="57" spans="1:14" ht="24" x14ac:dyDescent="0.35">
      <c r="A57" s="250"/>
      <c r="B57" s="863">
        <f>B55+1</f>
        <v>30</v>
      </c>
      <c r="C57" s="873" t="s">
        <v>489</v>
      </c>
      <c r="D57" s="868" t="s">
        <v>63</v>
      </c>
      <c r="E57" s="868" t="s">
        <v>143</v>
      </c>
      <c r="F57" s="868" t="s">
        <v>285</v>
      </c>
      <c r="G57" s="132" t="s">
        <v>490</v>
      </c>
      <c r="H57" s="135" t="s">
        <v>491</v>
      </c>
      <c r="I57" s="155" t="s">
        <v>256</v>
      </c>
      <c r="J57" s="151" t="s">
        <v>6</v>
      </c>
      <c r="K57" s="83" t="s">
        <v>492</v>
      </c>
      <c r="L57" s="139" t="str">
        <f>VLOOKUP(K57,CódigosRetorno!$A$2:$B$1863,2,FALSE)</f>
        <v>El régimen percepción enviado no corresponde con su condición de Agente de percepción.</v>
      </c>
      <c r="M57" s="138" t="s">
        <v>493</v>
      </c>
      <c r="N57" s="250"/>
    </row>
    <row r="58" spans="1:14" ht="72" x14ac:dyDescent="0.35">
      <c r="A58" s="250"/>
      <c r="B58" s="865"/>
      <c r="C58" s="886"/>
      <c r="D58" s="885"/>
      <c r="E58" s="885"/>
      <c r="F58" s="885"/>
      <c r="G58" s="132"/>
      <c r="H58" s="135"/>
      <c r="I58" s="842" t="s">
        <v>494</v>
      </c>
      <c r="J58" s="151" t="s">
        <v>6</v>
      </c>
      <c r="K58" s="83" t="s">
        <v>495</v>
      </c>
      <c r="L58" s="139" t="str">
        <f>VLOOKUP(K58,CódigosRetorno!$A$2:$B$1863,2,FALSE)</f>
        <v>No esta permitido referenciar el Código del régimen de percepción con el regimen del documento relacionado.</v>
      </c>
      <c r="M58" s="138"/>
      <c r="N58" s="250"/>
    </row>
    <row r="59" spans="1:14" ht="60" x14ac:dyDescent="0.35">
      <c r="A59" s="250"/>
      <c r="B59" s="864"/>
      <c r="C59" s="874"/>
      <c r="D59" s="869"/>
      <c r="E59" s="869"/>
      <c r="F59" s="869"/>
      <c r="G59" s="132"/>
      <c r="H59" s="135"/>
      <c r="I59" s="842" t="s">
        <v>496</v>
      </c>
      <c r="J59" s="151" t="s">
        <v>6</v>
      </c>
      <c r="K59" s="83" t="s">
        <v>495</v>
      </c>
      <c r="L59" s="139" t="str">
        <f>VLOOKUP(K59,CódigosRetorno!$A$2:$B$1863,2,FALSE)</f>
        <v>No esta permitido referenciar el Código del régimen de percepción con el regimen del documento relacionado.</v>
      </c>
      <c r="M59" s="138"/>
      <c r="N59" s="250"/>
    </row>
    <row r="60" spans="1:14" ht="24" x14ac:dyDescent="0.35">
      <c r="A60" s="250"/>
      <c r="B60" s="150">
        <f>+B57+1</f>
        <v>31</v>
      </c>
      <c r="C60" s="135" t="s">
        <v>497</v>
      </c>
      <c r="D60" s="138" t="s">
        <v>63</v>
      </c>
      <c r="E60" s="132" t="s">
        <v>143</v>
      </c>
      <c r="F60" s="132" t="s">
        <v>291</v>
      </c>
      <c r="G60" s="132" t="s">
        <v>292</v>
      </c>
      <c r="H60" s="135" t="s">
        <v>498</v>
      </c>
      <c r="I60" s="155" t="s">
        <v>499</v>
      </c>
      <c r="J60" s="151" t="s">
        <v>6</v>
      </c>
      <c r="K60" s="83" t="s">
        <v>500</v>
      </c>
      <c r="L60" s="139" t="str">
        <f>VLOOKUP(K60,CódigosRetorno!$A$2:$B$1863,2,FALSE)</f>
        <v>La tasa de percepción enviada no corresponde con el régimen de percepción.</v>
      </c>
      <c r="M60" s="138" t="s">
        <v>493</v>
      </c>
      <c r="N60" s="250"/>
    </row>
    <row r="61" spans="1:14" x14ac:dyDescent="0.35">
      <c r="A61" s="250"/>
      <c r="B61" s="151">
        <f>+B60+1</f>
        <v>32</v>
      </c>
      <c r="C61" s="152" t="s">
        <v>296</v>
      </c>
      <c r="D61" s="151" t="s">
        <v>63</v>
      </c>
      <c r="E61" s="151" t="s">
        <v>184</v>
      </c>
      <c r="F61" s="151" t="s">
        <v>297</v>
      </c>
      <c r="G61" s="151"/>
      <c r="H61" s="152" t="s">
        <v>501</v>
      </c>
      <c r="I61" s="139" t="s">
        <v>186</v>
      </c>
      <c r="J61" s="131" t="s">
        <v>9</v>
      </c>
      <c r="K61" s="145" t="s">
        <v>9</v>
      </c>
      <c r="L61" s="139" t="str">
        <f>VLOOKUP(K61,CódigosRetorno!$A$2:$B$1863,2,FALSE)</f>
        <v>-</v>
      </c>
      <c r="M61" s="138" t="s">
        <v>9</v>
      </c>
      <c r="N61" s="250"/>
    </row>
    <row r="62" spans="1:14" ht="24" x14ac:dyDescent="0.35">
      <c r="A62" s="250"/>
      <c r="B62" s="863">
        <f>+B61+1</f>
        <v>33</v>
      </c>
      <c r="C62" s="879" t="s">
        <v>502</v>
      </c>
      <c r="D62" s="863" t="s">
        <v>63</v>
      </c>
      <c r="E62" s="863" t="s">
        <v>143</v>
      </c>
      <c r="F62" s="863" t="s">
        <v>300</v>
      </c>
      <c r="G62" s="863" t="s">
        <v>301</v>
      </c>
      <c r="H62" s="879" t="s">
        <v>503</v>
      </c>
      <c r="I62" s="155" t="s">
        <v>303</v>
      </c>
      <c r="J62" s="151" t="s">
        <v>6</v>
      </c>
      <c r="K62" s="83" t="s">
        <v>304</v>
      </c>
      <c r="L62" s="139" t="str">
        <f>VLOOKUP(K62,CódigosRetorno!$A$2:$B$1863,2,FALSE)</f>
        <v>El dato ingresado en TotalInvoiceAmount debe ser numérico mayor a cero</v>
      </c>
      <c r="M62" s="151" t="s">
        <v>9</v>
      </c>
      <c r="N62" s="250"/>
    </row>
    <row r="63" spans="1:14" ht="24" x14ac:dyDescent="0.35">
      <c r="A63" s="250"/>
      <c r="B63" s="864"/>
      <c r="C63" s="881"/>
      <c r="D63" s="864"/>
      <c r="E63" s="864"/>
      <c r="F63" s="864"/>
      <c r="G63" s="864"/>
      <c r="H63" s="881"/>
      <c r="I63" s="155" t="s">
        <v>504</v>
      </c>
      <c r="J63" s="151" t="s">
        <v>6</v>
      </c>
      <c r="K63" s="83" t="s">
        <v>505</v>
      </c>
      <c r="L63" s="139" t="str">
        <f>VLOOKUP(K63,CódigosRetorno!$A$2:$B$1863,2,FALSE)</f>
        <v>Importe total percibido debe ser igual a la suma de los importes percibidos por cada documento relacionado.</v>
      </c>
      <c r="M63" s="151" t="s">
        <v>9</v>
      </c>
      <c r="N63" s="250"/>
    </row>
    <row r="64" spans="1:14" x14ac:dyDescent="0.35">
      <c r="A64" s="250"/>
      <c r="B64" s="150">
        <f>+B62+1</f>
        <v>34</v>
      </c>
      <c r="C64" s="153" t="s">
        <v>506</v>
      </c>
      <c r="D64" s="151" t="s">
        <v>63</v>
      </c>
      <c r="E64" s="150" t="s">
        <v>143</v>
      </c>
      <c r="F64" s="150" t="s">
        <v>144</v>
      </c>
      <c r="G64" s="150" t="s">
        <v>308</v>
      </c>
      <c r="H64" s="153" t="s">
        <v>507</v>
      </c>
      <c r="I64" s="155" t="s">
        <v>310</v>
      </c>
      <c r="J64" s="151" t="s">
        <v>6</v>
      </c>
      <c r="K64" s="83" t="s">
        <v>508</v>
      </c>
      <c r="L64" s="139" t="str">
        <f>VLOOKUP(K64,CódigosRetorno!$A$2:$B$1863,2,FALSE)</f>
        <v>El valor de la moneda del Importe total Percibido debe ser PEN</v>
      </c>
      <c r="M64" s="151" t="s">
        <v>9</v>
      </c>
      <c r="N64" s="250"/>
    </row>
    <row r="65" spans="1:14" ht="24" x14ac:dyDescent="0.35">
      <c r="A65" s="250"/>
      <c r="B65" s="866">
        <f>B64+1</f>
        <v>35</v>
      </c>
      <c r="C65" s="871" t="s">
        <v>509</v>
      </c>
      <c r="D65" s="863" t="s">
        <v>63</v>
      </c>
      <c r="E65" s="866" t="s">
        <v>143</v>
      </c>
      <c r="F65" s="866" t="s">
        <v>300</v>
      </c>
      <c r="G65" s="866" t="s">
        <v>301</v>
      </c>
      <c r="H65" s="879" t="s">
        <v>510</v>
      </c>
      <c r="I65" s="155" t="s">
        <v>303</v>
      </c>
      <c r="J65" s="151" t="s">
        <v>6</v>
      </c>
      <c r="K65" s="83" t="s">
        <v>511</v>
      </c>
      <c r="L65" s="139" t="str">
        <f>VLOOKUP(K65,CódigosRetorno!$A$2:$B$1863,2,FALSE)</f>
        <v>El dato ingresado en SUNATTotalCashed debe ser numérico mayor a cero</v>
      </c>
      <c r="M65" s="151" t="s">
        <v>9</v>
      </c>
      <c r="N65" s="250"/>
    </row>
    <row r="66" spans="1:14" ht="24" x14ac:dyDescent="0.35">
      <c r="A66" s="250"/>
      <c r="B66" s="866"/>
      <c r="C66" s="871"/>
      <c r="D66" s="865"/>
      <c r="E66" s="866"/>
      <c r="F66" s="866"/>
      <c r="G66" s="866"/>
      <c r="H66" s="880"/>
      <c r="I66" s="155" t="s">
        <v>512</v>
      </c>
      <c r="J66" s="151" t="s">
        <v>6</v>
      </c>
      <c r="K66" s="83" t="s">
        <v>513</v>
      </c>
      <c r="L66" s="139" t="str">
        <f>VLOOKUP(K66,CódigosRetorno!$A$2:$B$1863,2,FALSE)</f>
        <v>Importe total cobrado debe ser igual a la suma de los importes cobrados por cada documento relacionado.</v>
      </c>
      <c r="M66" s="151" t="s">
        <v>9</v>
      </c>
      <c r="N66" s="250"/>
    </row>
    <row r="67" spans="1:14" x14ac:dyDescent="0.35">
      <c r="A67" s="250"/>
      <c r="B67" s="151">
        <f>+B65+1</f>
        <v>36</v>
      </c>
      <c r="C67" s="139" t="s">
        <v>514</v>
      </c>
      <c r="D67" s="151" t="s">
        <v>63</v>
      </c>
      <c r="E67" s="151" t="s">
        <v>143</v>
      </c>
      <c r="F67" s="151" t="s">
        <v>144</v>
      </c>
      <c r="G67" s="151" t="s">
        <v>308</v>
      </c>
      <c r="H67" s="153" t="s">
        <v>515</v>
      </c>
      <c r="I67" s="155" t="s">
        <v>310</v>
      </c>
      <c r="J67" s="151" t="s">
        <v>6</v>
      </c>
      <c r="K67" s="83" t="s">
        <v>516</v>
      </c>
      <c r="L67" s="139" t="str">
        <f>VLOOKUP(K67,CódigosRetorno!$A$2:$B$1863,2,FALSE)</f>
        <v>El valor de la moneda del Importe total Cobrado debe ser PEN</v>
      </c>
      <c r="M67" s="151" t="s">
        <v>9</v>
      </c>
      <c r="N67" s="250"/>
    </row>
    <row r="68" spans="1:14" x14ac:dyDescent="0.35">
      <c r="A68" s="250"/>
      <c r="B68" s="863">
        <f>B67+1</f>
        <v>37</v>
      </c>
      <c r="C68" s="861" t="s">
        <v>517</v>
      </c>
      <c r="D68" s="863" t="s">
        <v>63</v>
      </c>
      <c r="E68" s="863" t="s">
        <v>184</v>
      </c>
      <c r="F68" s="151" t="s">
        <v>300</v>
      </c>
      <c r="G68" s="151" t="s">
        <v>301</v>
      </c>
      <c r="H68" s="152" t="s">
        <v>518</v>
      </c>
      <c r="I68" s="141" t="s">
        <v>322</v>
      </c>
      <c r="J68" s="834" t="s">
        <v>6</v>
      </c>
      <c r="K68" s="834" t="s">
        <v>323</v>
      </c>
      <c r="L68" s="139" t="str">
        <f>VLOOKUP(MID(K68,1,4),CódigosRetorno!$A$2:$B$1863,2,FALSE)</f>
        <v>El monto para el redondeo del Importe Total excede el valor permitido</v>
      </c>
      <c r="M68" s="151" t="s">
        <v>9</v>
      </c>
      <c r="N68" s="250"/>
    </row>
    <row r="69" spans="1:14" ht="24" x14ac:dyDescent="0.35">
      <c r="A69" s="250"/>
      <c r="B69" s="864"/>
      <c r="C69" s="862"/>
      <c r="D69" s="864"/>
      <c r="E69" s="864"/>
      <c r="F69" s="151" t="s">
        <v>144</v>
      </c>
      <c r="G69" s="151" t="s">
        <v>308</v>
      </c>
      <c r="H69" s="152" t="s">
        <v>519</v>
      </c>
      <c r="I69" s="141" t="s">
        <v>325</v>
      </c>
      <c r="J69" s="834" t="s">
        <v>6</v>
      </c>
      <c r="K69" s="834" t="s">
        <v>326</v>
      </c>
      <c r="L69" s="139" t="str">
        <f>VLOOKUP(MID(K69,1,4),CódigosRetorno!$A$2:$B$1863,2,FALSE)</f>
        <v>La moneda del monto para el redondeo debe ser PEN</v>
      </c>
      <c r="M69" s="151" t="s">
        <v>9</v>
      </c>
      <c r="N69" s="250"/>
    </row>
    <row r="70" spans="1:14" x14ac:dyDescent="0.35">
      <c r="A70" s="250"/>
      <c r="B70" s="184" t="s">
        <v>327</v>
      </c>
      <c r="C70" s="178"/>
      <c r="D70" s="188"/>
      <c r="E70" s="188" t="s">
        <v>9</v>
      </c>
      <c r="F70" s="188" t="s">
        <v>9</v>
      </c>
      <c r="G70" s="188" t="s">
        <v>9</v>
      </c>
      <c r="H70" s="189" t="s">
        <v>9</v>
      </c>
      <c r="I70" s="187" t="s">
        <v>9</v>
      </c>
      <c r="J70" s="188" t="s">
        <v>9</v>
      </c>
      <c r="K70" s="190" t="s">
        <v>9</v>
      </c>
      <c r="L70" s="162" t="str">
        <f>VLOOKUP(K70,CódigosRetorno!$A$2:$B$1863,2,FALSE)</f>
        <v>-</v>
      </c>
      <c r="M70" s="188" t="s">
        <v>9</v>
      </c>
      <c r="N70" s="250"/>
    </row>
    <row r="71" spans="1:14" ht="24" x14ac:dyDescent="0.35">
      <c r="A71" s="250"/>
      <c r="B71" s="863">
        <f>B68+1</f>
        <v>38</v>
      </c>
      <c r="C71" s="861" t="s">
        <v>328</v>
      </c>
      <c r="D71" s="863" t="s">
        <v>329</v>
      </c>
      <c r="E71" s="863" t="s">
        <v>143</v>
      </c>
      <c r="F71" s="150"/>
      <c r="G71" s="153"/>
      <c r="H71" s="153" t="s">
        <v>520</v>
      </c>
      <c r="I71" s="155" t="s">
        <v>521</v>
      </c>
      <c r="J71" s="151" t="s">
        <v>6</v>
      </c>
      <c r="K71" s="83" t="s">
        <v>522</v>
      </c>
      <c r="L71" s="139" t="str">
        <f>VLOOKUP(K71,CódigosRetorno!$A$2:$B$1863,2,FALSE)</f>
        <v>Solo se permite 1 documento relacionado cuando el Indicador de emisión excepcional es '01'</v>
      </c>
      <c r="M71" s="151" t="s">
        <v>9</v>
      </c>
      <c r="N71" s="250"/>
    </row>
    <row r="72" spans="1:14" ht="24" x14ac:dyDescent="0.35">
      <c r="A72" s="250"/>
      <c r="B72" s="865"/>
      <c r="C72" s="882"/>
      <c r="D72" s="865"/>
      <c r="E72" s="865"/>
      <c r="F72" s="863" t="s">
        <v>330</v>
      </c>
      <c r="G72" s="863" t="s">
        <v>331</v>
      </c>
      <c r="H72" s="861" t="s">
        <v>523</v>
      </c>
      <c r="I72" s="155" t="s">
        <v>200</v>
      </c>
      <c r="J72" s="151" t="s">
        <v>6</v>
      </c>
      <c r="K72" s="83" t="s">
        <v>333</v>
      </c>
      <c r="L72" s="139" t="str">
        <f>VLOOKUP(K72,CódigosRetorno!$A$2:$B$1863,2,FALSE)</f>
        <v>El XML no contiene el tag o no existe información del tipo de documento relacionado</v>
      </c>
      <c r="M72" s="151" t="s">
        <v>9</v>
      </c>
      <c r="N72" s="250"/>
    </row>
    <row r="73" spans="1:14" x14ac:dyDescent="0.35">
      <c r="A73" s="250"/>
      <c r="B73" s="865"/>
      <c r="C73" s="882"/>
      <c r="D73" s="865"/>
      <c r="E73" s="865"/>
      <c r="F73" s="865"/>
      <c r="G73" s="865"/>
      <c r="H73" s="882"/>
      <c r="I73" s="155" t="s">
        <v>524</v>
      </c>
      <c r="J73" s="151" t="s">
        <v>6</v>
      </c>
      <c r="K73" s="83" t="s">
        <v>335</v>
      </c>
      <c r="L73" s="139" t="str">
        <f>VLOOKUP(K73,CódigosRetorno!$A$2:$B$1863,2,FALSE)</f>
        <v>El tipo de documento relacionado no es válido</v>
      </c>
      <c r="M73" s="151" t="s">
        <v>9</v>
      </c>
      <c r="N73" s="250"/>
    </row>
    <row r="74" spans="1:14" ht="24" x14ac:dyDescent="0.35">
      <c r="A74" s="250"/>
      <c r="B74" s="864"/>
      <c r="C74" s="862"/>
      <c r="D74" s="864"/>
      <c r="E74" s="864"/>
      <c r="F74" s="864"/>
      <c r="G74" s="864"/>
      <c r="H74" s="882"/>
      <c r="I74" s="155" t="s">
        <v>525</v>
      </c>
      <c r="J74" s="151" t="s">
        <v>6</v>
      </c>
      <c r="K74" s="83" t="s">
        <v>526</v>
      </c>
      <c r="L74" s="139" t="str">
        <f>VLOOKUP(K74,CódigosRetorno!$A$2:$B$1863,2,FALSE)</f>
        <v>Solo se permite '01' para el Tipo de documento relacionado cuando el valor del Indicador de emisión excepcional es '01'</v>
      </c>
      <c r="M74" s="151" t="s">
        <v>9</v>
      </c>
      <c r="N74" s="250"/>
    </row>
    <row r="75" spans="1:14" ht="24" x14ac:dyDescent="0.35">
      <c r="A75" s="250"/>
      <c r="B75" s="863">
        <f>+B71+1</f>
        <v>39</v>
      </c>
      <c r="C75" s="863" t="s">
        <v>527</v>
      </c>
      <c r="D75" s="863" t="s">
        <v>329</v>
      </c>
      <c r="E75" s="863" t="s">
        <v>143</v>
      </c>
      <c r="F75" s="863" t="s">
        <v>162</v>
      </c>
      <c r="G75" s="863" t="s">
        <v>163</v>
      </c>
      <c r="H75" s="863" t="s">
        <v>528</v>
      </c>
      <c r="I75" s="155" t="s">
        <v>250</v>
      </c>
      <c r="J75" s="151" t="s">
        <v>6</v>
      </c>
      <c r="K75" s="83" t="s">
        <v>338</v>
      </c>
      <c r="L75" s="139" t="str">
        <f>VLOOKUP(K75,CódigosRetorno!$A$2:$B$1863,2,FALSE)</f>
        <v>El XML no contiene el tag o no existe información del número de documento relacionado</v>
      </c>
      <c r="M75" s="151" t="s">
        <v>9</v>
      </c>
      <c r="N75" s="250"/>
    </row>
    <row r="76" spans="1:14" ht="40.5" customHeight="1" x14ac:dyDescent="0.35">
      <c r="A76" s="250"/>
      <c r="B76" s="865"/>
      <c r="C76" s="865"/>
      <c r="D76" s="865"/>
      <c r="E76" s="865"/>
      <c r="F76" s="865"/>
      <c r="G76" s="865"/>
      <c r="H76" s="865"/>
      <c r="I76" s="155" t="s">
        <v>339</v>
      </c>
      <c r="J76" s="151" t="s">
        <v>6</v>
      </c>
      <c r="K76" s="83" t="s">
        <v>340</v>
      </c>
      <c r="L76" s="139" t="str">
        <f>VLOOKUP(K76,CódigosRetorno!$A$2:$B$1863,2,FALSE)</f>
        <v>El número de documento relacionado no está permitido o no es valido</v>
      </c>
      <c r="M76" s="151" t="s">
        <v>9</v>
      </c>
      <c r="N76" s="250"/>
    </row>
    <row r="77" spans="1:14" ht="42" customHeight="1" x14ac:dyDescent="0.35">
      <c r="A77" s="250"/>
      <c r="B77" s="865"/>
      <c r="C77" s="865"/>
      <c r="D77" s="865"/>
      <c r="E77" s="865"/>
      <c r="F77" s="865"/>
      <c r="G77" s="865"/>
      <c r="H77" s="865"/>
      <c r="I77" s="155" t="s">
        <v>529</v>
      </c>
      <c r="J77" s="151" t="s">
        <v>6</v>
      </c>
      <c r="K77" s="83" t="s">
        <v>340</v>
      </c>
      <c r="L77" s="139" t="str">
        <f>VLOOKUP(K77,CódigosRetorno!$A$2:$B$1863,2,FALSE)</f>
        <v>El número de documento relacionado no está permitido o no es valido</v>
      </c>
      <c r="M77" s="151" t="s">
        <v>9</v>
      </c>
      <c r="N77" s="250"/>
    </row>
    <row r="78" spans="1:14" ht="48" x14ac:dyDescent="0.35">
      <c r="A78" s="250"/>
      <c r="B78" s="865"/>
      <c r="C78" s="865"/>
      <c r="D78" s="865"/>
      <c r="E78" s="865"/>
      <c r="F78" s="865"/>
      <c r="G78" s="865"/>
      <c r="H78" s="865"/>
      <c r="I78" s="155" t="s">
        <v>530</v>
      </c>
      <c r="J78" s="151" t="s">
        <v>6</v>
      </c>
      <c r="K78" s="83" t="s">
        <v>531</v>
      </c>
      <c r="L78" s="139" t="str">
        <f>VLOOKUP(K78,CódigosRetorno!$A$2:$B$1863,2,FALSE)</f>
        <v>El comprobante electrónico enviado no se encuentra registrado en la SUNAT.</v>
      </c>
      <c r="M78" s="151" t="s">
        <v>428</v>
      </c>
      <c r="N78" s="250"/>
    </row>
    <row r="79" spans="1:14" ht="48" x14ac:dyDescent="0.35">
      <c r="A79" s="250"/>
      <c r="B79" s="865"/>
      <c r="C79" s="865"/>
      <c r="D79" s="865"/>
      <c r="E79" s="865"/>
      <c r="F79" s="865"/>
      <c r="G79" s="865"/>
      <c r="H79" s="865"/>
      <c r="I79" s="155" t="s">
        <v>532</v>
      </c>
      <c r="J79" s="151" t="s">
        <v>6</v>
      </c>
      <c r="K79" s="83" t="s">
        <v>531</v>
      </c>
      <c r="L79" s="139" t="str">
        <f>VLOOKUP(K79,CódigosRetorno!$A$2:$B$1863,2,FALSE)</f>
        <v>El comprobante electrónico enviado no se encuentra registrado en la SUNAT.</v>
      </c>
      <c r="M79" s="151" t="s">
        <v>428</v>
      </c>
      <c r="N79" s="250"/>
    </row>
    <row r="80" spans="1:14" ht="60" x14ac:dyDescent="0.35">
      <c r="A80" s="250"/>
      <c r="B80" s="865"/>
      <c r="C80" s="865"/>
      <c r="D80" s="865"/>
      <c r="E80" s="865"/>
      <c r="F80" s="865"/>
      <c r="G80" s="865"/>
      <c r="H80" s="865"/>
      <c r="I80" s="155" t="s">
        <v>533</v>
      </c>
      <c r="J80" s="151" t="s">
        <v>208</v>
      </c>
      <c r="K80" s="83" t="s">
        <v>534</v>
      </c>
      <c r="L80" s="139" t="str">
        <f>VLOOKUP(K80,CódigosRetorno!$A$2:$B$1863,2,FALSE)</f>
        <v>El Comprobante de Pago no está autorizado en los Sistemas de la SUNAT.</v>
      </c>
      <c r="M80" s="151" t="s">
        <v>535</v>
      </c>
      <c r="N80" s="250"/>
    </row>
    <row r="81" spans="1:14" ht="46.5" customHeight="1" x14ac:dyDescent="0.35">
      <c r="A81" s="250"/>
      <c r="B81" s="865"/>
      <c r="C81" s="865"/>
      <c r="D81" s="865"/>
      <c r="E81" s="865"/>
      <c r="F81" s="865"/>
      <c r="G81" s="865"/>
      <c r="H81" s="865"/>
      <c r="I81" s="155" t="s">
        <v>536</v>
      </c>
      <c r="J81" s="151" t="s">
        <v>6</v>
      </c>
      <c r="K81" s="83" t="s">
        <v>537</v>
      </c>
      <c r="L81" s="139" t="str">
        <f>VLOOKUP(K81,CódigosRetorno!$A$2:$B$1863,2,FALSE)</f>
        <v>El documento relacionado tiene monto informado de percepción</v>
      </c>
      <c r="M81" s="151" t="s">
        <v>535</v>
      </c>
      <c r="N81" s="250"/>
    </row>
    <row r="82" spans="1:14" ht="55.5" customHeight="1" x14ac:dyDescent="0.35">
      <c r="A82" s="250"/>
      <c r="B82" s="865"/>
      <c r="C82" s="865"/>
      <c r="D82" s="865"/>
      <c r="E82" s="865"/>
      <c r="F82" s="865"/>
      <c r="G82" s="865"/>
      <c r="H82" s="865"/>
      <c r="I82" s="155" t="s">
        <v>538</v>
      </c>
      <c r="J82" s="151" t="s">
        <v>6</v>
      </c>
      <c r="K82" s="145" t="s">
        <v>539</v>
      </c>
      <c r="L82" s="139" t="str">
        <f>VLOOKUP(K82,CódigosRetorno!$A$2:$B$1863,2,FALSE)</f>
        <v>La boleta de venta relacionada tiene monto informado de percepción.</v>
      </c>
      <c r="M82" s="151"/>
      <c r="N82" s="250"/>
    </row>
    <row r="83" spans="1:14" ht="45.75" customHeight="1" x14ac:dyDescent="0.35">
      <c r="A83" s="250"/>
      <c r="B83" s="865"/>
      <c r="C83" s="865"/>
      <c r="D83" s="865"/>
      <c r="E83" s="865"/>
      <c r="F83" s="865"/>
      <c r="G83" s="865"/>
      <c r="H83" s="865"/>
      <c r="I83" s="155" t="s">
        <v>540</v>
      </c>
      <c r="J83" s="151" t="s">
        <v>6</v>
      </c>
      <c r="K83" s="83" t="s">
        <v>541</v>
      </c>
      <c r="L83" s="139" t="str">
        <f>VLOOKUP(K83,CódigosRetorno!$A$2:$B$1863,2,FALSE)</f>
        <v>Se permite emitir comprobante de percepción excepcional cuando el documento de referencia es al contado.</v>
      </c>
      <c r="M83" s="151" t="s">
        <v>535</v>
      </c>
      <c r="N83" s="250"/>
    </row>
    <row r="84" spans="1:14" ht="36" x14ac:dyDescent="0.35">
      <c r="A84" s="250"/>
      <c r="B84" s="865"/>
      <c r="C84" s="865"/>
      <c r="D84" s="865"/>
      <c r="E84" s="865"/>
      <c r="F84" s="865"/>
      <c r="G84" s="865"/>
      <c r="H84" s="865"/>
      <c r="I84" s="155" t="s">
        <v>542</v>
      </c>
      <c r="J84" s="151" t="s">
        <v>6</v>
      </c>
      <c r="K84" s="145" t="s">
        <v>543</v>
      </c>
      <c r="L84" s="139" t="str">
        <f>VLOOKUP(K84,CódigosRetorno!$A$2:$B$1863,2,FALSE)</f>
        <v>Se permite emitir comprobante de percepción (no excepcional) cuando documento de referencia es al crédito o no tiene indicador de forma de pago.</v>
      </c>
      <c r="M84" s="151"/>
      <c r="N84" s="250"/>
    </row>
    <row r="85" spans="1:14" ht="60" x14ac:dyDescent="0.35">
      <c r="A85" s="250"/>
      <c r="B85" s="864"/>
      <c r="C85" s="864"/>
      <c r="D85" s="864"/>
      <c r="E85" s="864"/>
      <c r="F85" s="864"/>
      <c r="G85" s="864"/>
      <c r="H85" s="864"/>
      <c r="I85" s="842" t="s">
        <v>544</v>
      </c>
      <c r="J85" s="151" t="s">
        <v>6</v>
      </c>
      <c r="K85" s="83" t="s">
        <v>545</v>
      </c>
      <c r="L85" s="139" t="str">
        <f>VLOOKUP(K85,CódigosRetorno!$A$2:$B$1863,2,FALSE)</f>
        <v>Solo se permite referenciar siempre y cuando el comprobante de percepción excepcional en el que se referencia al documento relacionado haya sido revertido.</v>
      </c>
      <c r="M85" s="151"/>
      <c r="N85" s="250"/>
    </row>
    <row r="86" spans="1:14" ht="48" x14ac:dyDescent="0.35">
      <c r="A86" s="250"/>
      <c r="B86" s="151">
        <f>+B75+1</f>
        <v>40</v>
      </c>
      <c r="C86" s="152" t="s">
        <v>546</v>
      </c>
      <c r="D86" s="151" t="s">
        <v>329</v>
      </c>
      <c r="E86" s="151" t="s">
        <v>143</v>
      </c>
      <c r="F86" s="151" t="s">
        <v>343</v>
      </c>
      <c r="G86" s="151" t="s">
        <v>178</v>
      </c>
      <c r="H86" s="153" t="s">
        <v>547</v>
      </c>
      <c r="I86" s="155" t="s">
        <v>548</v>
      </c>
      <c r="J86" s="151" t="s">
        <v>6</v>
      </c>
      <c r="K86" s="83" t="s">
        <v>549</v>
      </c>
      <c r="L86" s="139" t="str">
        <f>VLOOKUP(K86,CódigosRetorno!$A$2:$B$1863,2,FALSE)</f>
        <v>La fecha de emisión, Importe total del comprobante y la moneda del comprobante electrónico enviado no son los registrados en los Sistemas de SUNAT.</v>
      </c>
      <c r="M86" s="151" t="s">
        <v>428</v>
      </c>
      <c r="N86" s="250"/>
    </row>
    <row r="87" spans="1:14" ht="24" x14ac:dyDescent="0.35">
      <c r="A87" s="250"/>
      <c r="B87" s="151">
        <f>+B86+1</f>
        <v>41</v>
      </c>
      <c r="C87" s="152" t="s">
        <v>347</v>
      </c>
      <c r="D87" s="150" t="s">
        <v>329</v>
      </c>
      <c r="E87" s="151" t="s">
        <v>143</v>
      </c>
      <c r="F87" s="151" t="s">
        <v>300</v>
      </c>
      <c r="G87" s="151" t="s">
        <v>301</v>
      </c>
      <c r="H87" s="153" t="s">
        <v>550</v>
      </c>
      <c r="I87" s="155" t="s">
        <v>303</v>
      </c>
      <c r="J87" s="151" t="s">
        <v>6</v>
      </c>
      <c r="K87" s="83" t="s">
        <v>349</v>
      </c>
      <c r="L87" s="139" t="str">
        <f>VLOOKUP(K87,CódigosRetorno!$A$2:$B$1863,2,FALSE)</f>
        <v>El dato ingresado en el importe total documento relacionado debe ser numérico mayor a cero</v>
      </c>
      <c r="M87" s="151" t="s">
        <v>9</v>
      </c>
      <c r="N87" s="250"/>
    </row>
    <row r="88" spans="1:14" ht="24" x14ac:dyDescent="0.35">
      <c r="A88" s="250"/>
      <c r="B88" s="151">
        <f>+B87+1</f>
        <v>42</v>
      </c>
      <c r="C88" s="152" t="s">
        <v>350</v>
      </c>
      <c r="D88" s="151" t="s">
        <v>329</v>
      </c>
      <c r="E88" s="151" t="s">
        <v>143</v>
      </c>
      <c r="F88" s="151" t="s">
        <v>144</v>
      </c>
      <c r="G88" s="151" t="s">
        <v>308</v>
      </c>
      <c r="H88" s="153" t="s">
        <v>551</v>
      </c>
      <c r="I88" s="139" t="s">
        <v>186</v>
      </c>
      <c r="J88" s="151" t="s">
        <v>9</v>
      </c>
      <c r="K88" s="83" t="s">
        <v>9</v>
      </c>
      <c r="L88" s="139" t="str">
        <f>VLOOKUP(K88,CódigosRetorno!$A$2:$B$1863,2,FALSE)</f>
        <v>-</v>
      </c>
      <c r="M88" s="151" t="s">
        <v>9</v>
      </c>
      <c r="N88" s="250"/>
    </row>
    <row r="89" spans="1:14" x14ac:dyDescent="0.35">
      <c r="A89" s="250"/>
      <c r="B89" s="184" t="s">
        <v>352</v>
      </c>
      <c r="C89" s="178"/>
      <c r="D89" s="188"/>
      <c r="E89" s="188" t="s">
        <v>9</v>
      </c>
      <c r="F89" s="188" t="s">
        <v>9</v>
      </c>
      <c r="G89" s="188" t="s">
        <v>9</v>
      </c>
      <c r="H89" s="189" t="s">
        <v>9</v>
      </c>
      <c r="I89" s="187" t="s">
        <v>9</v>
      </c>
      <c r="J89" s="186" t="s">
        <v>9</v>
      </c>
      <c r="K89" s="177" t="s">
        <v>9</v>
      </c>
      <c r="L89" s="162" t="str">
        <f>VLOOKUP(K89,CódigosRetorno!$A$2:$B$1863,2,FALSE)</f>
        <v>-</v>
      </c>
      <c r="M89" s="186" t="s">
        <v>9</v>
      </c>
      <c r="N89" s="250"/>
    </row>
    <row r="90" spans="1:14" ht="24" x14ac:dyDescent="0.35">
      <c r="A90" s="250"/>
      <c r="B90" s="863">
        <f>+B88+1</f>
        <v>43</v>
      </c>
      <c r="C90" s="879" t="s">
        <v>552</v>
      </c>
      <c r="D90" s="863" t="s">
        <v>329</v>
      </c>
      <c r="E90" s="863" t="s">
        <v>143</v>
      </c>
      <c r="F90" s="863" t="s">
        <v>177</v>
      </c>
      <c r="G90" s="863" t="s">
        <v>178</v>
      </c>
      <c r="H90" s="879" t="s">
        <v>553</v>
      </c>
      <c r="I90" s="155" t="s">
        <v>355</v>
      </c>
      <c r="J90" s="151" t="s">
        <v>6</v>
      </c>
      <c r="K90" s="83" t="s">
        <v>554</v>
      </c>
      <c r="L90" s="139" t="str">
        <f>VLOOKUP(K90,CódigosRetorno!$A$2:$B$1863,2,FALSE)</f>
        <v>El XML no contiene el tag o no existe información de la fecha de cobro del documento Relacionado</v>
      </c>
      <c r="M90" s="151" t="s">
        <v>9</v>
      </c>
      <c r="N90" s="250"/>
    </row>
    <row r="91" spans="1:14" ht="36" x14ac:dyDescent="0.35">
      <c r="A91" s="250"/>
      <c r="B91" s="865"/>
      <c r="C91" s="880"/>
      <c r="D91" s="865"/>
      <c r="E91" s="865"/>
      <c r="F91" s="865"/>
      <c r="G91" s="865"/>
      <c r="H91" s="880"/>
      <c r="I91" s="155" t="s">
        <v>555</v>
      </c>
      <c r="J91" s="151" t="s">
        <v>6</v>
      </c>
      <c r="K91" s="83" t="s">
        <v>556</v>
      </c>
      <c r="L91" s="139" t="str">
        <f>VLOOKUP(K91,CódigosRetorno!$A$2:$B$1863,2,FALSE)</f>
        <v>La fecha de cobro de cada documento relacionado deben ser del mismo Periodo (mm/aaaa), asimismo estas fechas podrán ser menores o iguales a la fecha de emisión del comprobante de percepción</v>
      </c>
      <c r="M91" s="151" t="s">
        <v>9</v>
      </c>
      <c r="N91" s="250"/>
    </row>
    <row r="92" spans="1:14" ht="36" x14ac:dyDescent="0.35">
      <c r="A92" s="250"/>
      <c r="B92" s="865"/>
      <c r="C92" s="880"/>
      <c r="D92" s="865"/>
      <c r="E92" s="865"/>
      <c r="F92" s="865"/>
      <c r="G92" s="865"/>
      <c r="H92" s="880"/>
      <c r="I92" s="155" t="s">
        <v>557</v>
      </c>
      <c r="J92" s="151" t="s">
        <v>6</v>
      </c>
      <c r="K92" s="83" t="s">
        <v>558</v>
      </c>
      <c r="L92" s="139" t="str">
        <f>VLOOKUP(K92,CódigosRetorno!$A$2:$B$1863,2,FALSE)</f>
        <v>La fecha de cobro debe estar entre el primer día calendario del mes al cual corresponde la fecha de emisión del comprobante de percepción o desde la fecha de emisión del comprobante relacionado.</v>
      </c>
      <c r="M92" s="151" t="s">
        <v>9</v>
      </c>
      <c r="N92" s="250"/>
    </row>
    <row r="93" spans="1:14" ht="36" x14ac:dyDescent="0.35">
      <c r="A93" s="250"/>
      <c r="B93" s="865"/>
      <c r="C93" s="880"/>
      <c r="D93" s="865"/>
      <c r="E93" s="865"/>
      <c r="F93" s="865"/>
      <c r="G93" s="865"/>
      <c r="H93" s="880"/>
      <c r="I93" s="155" t="s">
        <v>559</v>
      </c>
      <c r="J93" s="151" t="s">
        <v>6</v>
      </c>
      <c r="K93" s="83" t="s">
        <v>558</v>
      </c>
      <c r="L93" s="139" t="str">
        <f>VLOOKUP(K93,CódigosRetorno!$A$2:$B$1863,2,FALSE)</f>
        <v>La fecha de cobro debe estar entre el primer día calendario del mes al cual corresponde la fecha de emisión del comprobante de percepción o desde la fecha de emisión del comprobante relacionado.</v>
      </c>
      <c r="M93" s="151" t="s">
        <v>9</v>
      </c>
      <c r="N93" s="250"/>
    </row>
    <row r="94" spans="1:14" ht="36" x14ac:dyDescent="0.35">
      <c r="A94" s="250"/>
      <c r="B94" s="865"/>
      <c r="C94" s="880"/>
      <c r="D94" s="865"/>
      <c r="E94" s="865"/>
      <c r="F94" s="865"/>
      <c r="G94" s="865"/>
      <c r="H94" s="880"/>
      <c r="I94" s="155" t="s">
        <v>560</v>
      </c>
      <c r="J94" s="151" t="s">
        <v>6</v>
      </c>
      <c r="K94" s="83" t="s">
        <v>558</v>
      </c>
      <c r="L94" s="139" t="str">
        <f>VLOOKUP(K94,CódigosRetorno!$A$2:$B$1863,2,FALSE)</f>
        <v>La fecha de cobro debe estar entre el primer día calendario del mes al cual corresponde la fecha de emisión del comprobante de percepción o desde la fecha de emisión del comprobante relacionado.</v>
      </c>
      <c r="M94" s="151" t="s">
        <v>9</v>
      </c>
      <c r="N94" s="250"/>
    </row>
    <row r="95" spans="1:14" ht="36" x14ac:dyDescent="0.35">
      <c r="A95" s="250"/>
      <c r="B95" s="864"/>
      <c r="C95" s="881"/>
      <c r="D95" s="864"/>
      <c r="E95" s="864"/>
      <c r="F95" s="864"/>
      <c r="G95" s="864"/>
      <c r="H95" s="881"/>
      <c r="I95" s="155" t="s">
        <v>561</v>
      </c>
      <c r="J95" s="151" t="s">
        <v>6</v>
      </c>
      <c r="K95" s="83" t="s">
        <v>558</v>
      </c>
      <c r="L95" s="139" t="str">
        <f>VLOOKUP(K95,CódigosRetorno!$A$2:$B$1863,2,FALSE)</f>
        <v>La fecha de cobro debe estar entre el primer día calendario del mes al cual corresponde la fecha de emisión del comprobante de percepción o desde la fecha de emisión del comprobante relacionado.</v>
      </c>
      <c r="M95" s="151" t="s">
        <v>9</v>
      </c>
      <c r="N95" s="250"/>
    </row>
    <row r="96" spans="1:14" x14ac:dyDescent="0.35">
      <c r="A96" s="250"/>
      <c r="B96" s="866">
        <f>+B90+1</f>
        <v>44</v>
      </c>
      <c r="C96" s="867" t="s">
        <v>562</v>
      </c>
      <c r="D96" s="863" t="s">
        <v>329</v>
      </c>
      <c r="E96" s="866" t="s">
        <v>143</v>
      </c>
      <c r="F96" s="866" t="s">
        <v>365</v>
      </c>
      <c r="G96" s="866"/>
      <c r="H96" s="879" t="s">
        <v>563</v>
      </c>
      <c r="I96" s="155" t="s">
        <v>367</v>
      </c>
      <c r="J96" s="151" t="s">
        <v>6</v>
      </c>
      <c r="K96" s="83" t="s">
        <v>564</v>
      </c>
      <c r="L96" s="139" t="str">
        <f>VLOOKUP(K96,CódigosRetorno!$A$2:$B$1863,2,FALSE)</f>
        <v>El XML no contiene el tag o no existe información del número de cobro</v>
      </c>
      <c r="M96" s="151" t="s">
        <v>9</v>
      </c>
      <c r="N96" s="250"/>
    </row>
    <row r="97" spans="1:14" ht="24" x14ac:dyDescent="0.35">
      <c r="A97" s="250"/>
      <c r="B97" s="866"/>
      <c r="C97" s="867"/>
      <c r="D97" s="865"/>
      <c r="E97" s="866"/>
      <c r="F97" s="866"/>
      <c r="G97" s="866"/>
      <c r="H97" s="880"/>
      <c r="I97" s="155" t="s">
        <v>369</v>
      </c>
      <c r="J97" s="151" t="s">
        <v>6</v>
      </c>
      <c r="K97" s="83" t="s">
        <v>565</v>
      </c>
      <c r="L97" s="139" t="str">
        <f>VLOOKUP(K97,CódigosRetorno!$A$2:$B$1863,2,FALSE)</f>
        <v>El dato ingresado en el número de cobro no es válido</v>
      </c>
      <c r="M97" s="151" t="s">
        <v>9</v>
      </c>
      <c r="N97" s="250"/>
    </row>
    <row r="98" spans="1:14" ht="24" x14ac:dyDescent="0.35">
      <c r="A98" s="250"/>
      <c r="B98" s="866"/>
      <c r="C98" s="867"/>
      <c r="D98" s="864"/>
      <c r="E98" s="866"/>
      <c r="F98" s="866"/>
      <c r="G98" s="866"/>
      <c r="H98" s="881"/>
      <c r="I98" s="155" t="s">
        <v>566</v>
      </c>
      <c r="J98" s="151" t="s">
        <v>6</v>
      </c>
      <c r="K98" s="83" t="s">
        <v>372</v>
      </c>
      <c r="L98" s="139" t="str">
        <f>VLOOKUP(K98,CódigosRetorno!$A$2:$B$1863,2,FALSE)</f>
        <v>El Nro. de documento con el número de pago ya se encuentra en la Relación de Documentos Relacionados agregados.</v>
      </c>
      <c r="M98" s="151" t="s">
        <v>9</v>
      </c>
      <c r="N98" s="250"/>
    </row>
    <row r="99" spans="1:14" x14ac:dyDescent="0.35">
      <c r="A99" s="250"/>
      <c r="B99" s="866">
        <f>+B96+1</f>
        <v>45</v>
      </c>
      <c r="C99" s="867" t="s">
        <v>567</v>
      </c>
      <c r="D99" s="863" t="s">
        <v>329</v>
      </c>
      <c r="E99" s="866" t="s">
        <v>143</v>
      </c>
      <c r="F99" s="866" t="s">
        <v>300</v>
      </c>
      <c r="G99" s="866" t="s">
        <v>301</v>
      </c>
      <c r="H99" s="879" t="s">
        <v>568</v>
      </c>
      <c r="I99" s="155" t="s">
        <v>355</v>
      </c>
      <c r="J99" s="151" t="s">
        <v>6</v>
      </c>
      <c r="K99" s="83" t="s">
        <v>569</v>
      </c>
      <c r="L99" s="139" t="str">
        <f>VLOOKUP(K99,CódigosRetorno!$A$2:$B$1863,2,FALSE)</f>
        <v>El XML no contiene el tag o no existe información del Importe del cobro</v>
      </c>
      <c r="M99" s="151" t="s">
        <v>9</v>
      </c>
      <c r="N99" s="250"/>
    </row>
    <row r="100" spans="1:14" ht="24" x14ac:dyDescent="0.35">
      <c r="A100" s="250"/>
      <c r="B100" s="866"/>
      <c r="C100" s="867"/>
      <c r="D100" s="864"/>
      <c r="E100" s="866"/>
      <c r="F100" s="866"/>
      <c r="G100" s="866"/>
      <c r="H100" s="881"/>
      <c r="I100" s="155" t="s">
        <v>376</v>
      </c>
      <c r="J100" s="151" t="s">
        <v>6</v>
      </c>
      <c r="K100" s="83" t="s">
        <v>570</v>
      </c>
      <c r="L100" s="139" t="str">
        <f>VLOOKUP(K100,CódigosRetorno!$A$2:$B$1863,2,FALSE)</f>
        <v>El dato ingresado en el Importe del cobro debe ser numérico mayor a cero</v>
      </c>
      <c r="M100" s="151" t="s">
        <v>9</v>
      </c>
      <c r="N100" s="250"/>
    </row>
    <row r="101" spans="1:14" ht="24" x14ac:dyDescent="0.35">
      <c r="A101" s="250"/>
      <c r="B101" s="151">
        <f>+B99+1</f>
        <v>46</v>
      </c>
      <c r="C101" s="152" t="s">
        <v>571</v>
      </c>
      <c r="D101" s="151" t="s">
        <v>329</v>
      </c>
      <c r="E101" s="151" t="s">
        <v>143</v>
      </c>
      <c r="F101" s="151" t="s">
        <v>144</v>
      </c>
      <c r="G101" s="151" t="s">
        <v>308</v>
      </c>
      <c r="H101" s="152" t="s">
        <v>572</v>
      </c>
      <c r="I101" s="155" t="s">
        <v>380</v>
      </c>
      <c r="J101" s="151" t="s">
        <v>6</v>
      </c>
      <c r="K101" s="83" t="s">
        <v>573</v>
      </c>
      <c r="L101" s="139" t="str">
        <f>VLOOKUP(K101,CódigosRetorno!$A$2:$B$1863,2,FALSE)</f>
        <v>La moneda del importe de cobro debe ser la misma que la del documento relacionado.</v>
      </c>
      <c r="M101" s="151" t="s">
        <v>9</v>
      </c>
      <c r="N101" s="250"/>
    </row>
    <row r="102" spans="1:14" x14ac:dyDescent="0.35">
      <c r="A102" s="250"/>
      <c r="B102" s="184" t="s">
        <v>574</v>
      </c>
      <c r="C102" s="178"/>
      <c r="D102" s="188"/>
      <c r="E102" s="188" t="s">
        <v>9</v>
      </c>
      <c r="F102" s="188" t="s">
        <v>9</v>
      </c>
      <c r="G102" s="188" t="s">
        <v>9</v>
      </c>
      <c r="H102" s="189" t="s">
        <v>9</v>
      </c>
      <c r="I102" s="187" t="s">
        <v>9</v>
      </c>
      <c r="J102" s="188" t="s">
        <v>9</v>
      </c>
      <c r="K102" s="190" t="s">
        <v>9</v>
      </c>
      <c r="L102" s="162" t="str">
        <f>VLOOKUP(K102,CódigosRetorno!$A$2:$B$1863,2,FALSE)</f>
        <v>-</v>
      </c>
      <c r="M102" s="188" t="s">
        <v>9</v>
      </c>
      <c r="N102" s="250"/>
    </row>
    <row r="103" spans="1:14" ht="24" x14ac:dyDescent="0.35">
      <c r="A103" s="250"/>
      <c r="B103" s="866">
        <f>+B101+1</f>
        <v>47</v>
      </c>
      <c r="C103" s="867" t="s">
        <v>575</v>
      </c>
      <c r="D103" s="863" t="s">
        <v>329</v>
      </c>
      <c r="E103" s="866" t="s">
        <v>143</v>
      </c>
      <c r="F103" s="866" t="s">
        <v>300</v>
      </c>
      <c r="G103" s="866" t="s">
        <v>301</v>
      </c>
      <c r="H103" s="879" t="s">
        <v>576</v>
      </c>
      <c r="I103" s="155" t="s">
        <v>385</v>
      </c>
      <c r="J103" s="151" t="s">
        <v>6</v>
      </c>
      <c r="K103" s="83" t="s">
        <v>577</v>
      </c>
      <c r="L103" s="139" t="str">
        <f>VLOOKUP(K103,CódigosRetorno!$A$2:$B$1863,2,FALSE)</f>
        <v>El dato ingresado en el Importe percibido debe ser numérico mayor a cero</v>
      </c>
      <c r="M103" s="151" t="s">
        <v>9</v>
      </c>
      <c r="N103" s="250"/>
    </row>
    <row r="104" spans="1:14" ht="36" x14ac:dyDescent="0.35">
      <c r="A104" s="250"/>
      <c r="B104" s="866"/>
      <c r="C104" s="867"/>
      <c r="D104" s="865"/>
      <c r="E104" s="866"/>
      <c r="F104" s="866"/>
      <c r="G104" s="866"/>
      <c r="H104" s="880"/>
      <c r="I104" s="155" t="s">
        <v>578</v>
      </c>
      <c r="J104" s="151" t="s">
        <v>6</v>
      </c>
      <c r="K104" s="83" t="s">
        <v>579</v>
      </c>
      <c r="L104" s="139" t="str">
        <f>VLOOKUP(K104,CódigosRetorno!$A$2:$B$1863,2,FALSE)</f>
        <v>Los montos de pago, percibidos y montos cobrados consignados para el documento relacionado no son correctos.</v>
      </c>
      <c r="M104" s="151" t="s">
        <v>9</v>
      </c>
      <c r="N104" s="250"/>
    </row>
    <row r="105" spans="1:14" ht="48" x14ac:dyDescent="0.35">
      <c r="A105" s="250"/>
      <c r="B105" s="866"/>
      <c r="C105" s="867"/>
      <c r="D105" s="864"/>
      <c r="E105" s="866"/>
      <c r="F105" s="866"/>
      <c r="G105" s="866"/>
      <c r="H105" s="881"/>
      <c r="I105" s="155" t="s">
        <v>580</v>
      </c>
      <c r="J105" s="151" t="s">
        <v>6</v>
      </c>
      <c r="K105" s="83" t="s">
        <v>579</v>
      </c>
      <c r="L105" s="139" t="str">
        <f>VLOOKUP(K105,CódigosRetorno!$A$2:$B$1863,2,FALSE)</f>
        <v>Los montos de pago, percibidos y montos cobrados consignados para el documento relacionado no son correctos.</v>
      </c>
      <c r="M105" s="151" t="s">
        <v>9</v>
      </c>
      <c r="N105" s="250"/>
    </row>
    <row r="106" spans="1:14" ht="36" x14ac:dyDescent="0.35">
      <c r="A106" s="250"/>
      <c r="B106" s="151">
        <f>+B103+1</f>
        <v>48</v>
      </c>
      <c r="C106" s="152" t="s">
        <v>581</v>
      </c>
      <c r="D106" s="151" t="s">
        <v>329</v>
      </c>
      <c r="E106" s="151" t="s">
        <v>143</v>
      </c>
      <c r="F106" s="151" t="s">
        <v>144</v>
      </c>
      <c r="G106" s="151" t="s">
        <v>308</v>
      </c>
      <c r="H106" s="153" t="s">
        <v>582</v>
      </c>
      <c r="I106" s="155" t="s">
        <v>325</v>
      </c>
      <c r="J106" s="151" t="s">
        <v>6</v>
      </c>
      <c r="K106" s="83" t="s">
        <v>583</v>
      </c>
      <c r="L106" s="139" t="str">
        <f>VLOOKUP(K106,CódigosRetorno!$A$2:$B$1863,2,FALSE)</f>
        <v>El valor de la moneda de importe percibido debe ser PEN</v>
      </c>
      <c r="M106" s="151" t="s">
        <v>9</v>
      </c>
      <c r="N106" s="250"/>
    </row>
    <row r="107" spans="1:14" ht="36" x14ac:dyDescent="0.35">
      <c r="A107" s="250"/>
      <c r="B107" s="151">
        <f>+B106+1</f>
        <v>49</v>
      </c>
      <c r="C107" s="152" t="s">
        <v>584</v>
      </c>
      <c r="D107" s="151" t="s">
        <v>329</v>
      </c>
      <c r="E107" s="151" t="s">
        <v>143</v>
      </c>
      <c r="F107" s="151" t="s">
        <v>177</v>
      </c>
      <c r="G107" s="151" t="s">
        <v>178</v>
      </c>
      <c r="H107" s="152" t="s">
        <v>585</v>
      </c>
      <c r="I107" s="139" t="s">
        <v>186</v>
      </c>
      <c r="J107" s="131" t="s">
        <v>9</v>
      </c>
      <c r="K107" s="145" t="s">
        <v>9</v>
      </c>
      <c r="L107" s="139" t="str">
        <f>VLOOKUP(K107,CódigosRetorno!$A$2:$B$1863,2,FALSE)</f>
        <v>-</v>
      </c>
      <c r="M107" s="151" t="s">
        <v>9</v>
      </c>
      <c r="N107" s="250"/>
    </row>
    <row r="108" spans="1:14" ht="24" x14ac:dyDescent="0.35">
      <c r="A108" s="250"/>
      <c r="B108" s="866">
        <f>B107+1</f>
        <v>50</v>
      </c>
      <c r="C108" s="867" t="s">
        <v>586</v>
      </c>
      <c r="D108" s="863" t="s">
        <v>329</v>
      </c>
      <c r="E108" s="866" t="s">
        <v>143</v>
      </c>
      <c r="F108" s="866" t="s">
        <v>300</v>
      </c>
      <c r="G108" s="866" t="s">
        <v>301</v>
      </c>
      <c r="H108" s="879" t="s">
        <v>587</v>
      </c>
      <c r="I108" s="155" t="s">
        <v>385</v>
      </c>
      <c r="J108" s="151" t="s">
        <v>6</v>
      </c>
      <c r="K108" s="83" t="s">
        <v>588</v>
      </c>
      <c r="L108" s="139" t="str">
        <f>VLOOKUP(K108,CódigosRetorno!$A$2:$B$1863,2,FALSE)</f>
        <v>El dato ingresado en el Monto total a cobrar debe ser numérico mayor a cero</v>
      </c>
      <c r="M108" s="151" t="s">
        <v>9</v>
      </c>
      <c r="N108" s="250"/>
    </row>
    <row r="109" spans="1:14" ht="36" x14ac:dyDescent="0.35">
      <c r="A109" s="250"/>
      <c r="B109" s="866"/>
      <c r="C109" s="867"/>
      <c r="D109" s="865"/>
      <c r="E109" s="866"/>
      <c r="F109" s="866"/>
      <c r="G109" s="866"/>
      <c r="H109" s="880"/>
      <c r="I109" s="155" t="s">
        <v>589</v>
      </c>
      <c r="J109" s="151" t="s">
        <v>6</v>
      </c>
      <c r="K109" s="83" t="s">
        <v>579</v>
      </c>
      <c r="L109" s="139" t="str">
        <f>VLOOKUP(K109,CódigosRetorno!$A$2:$B$1863,2,FALSE)</f>
        <v>Los montos de pago, percibidos y montos cobrados consignados para el documento relacionado no son correctos.</v>
      </c>
      <c r="M109" s="151" t="s">
        <v>9</v>
      </c>
      <c r="N109" s="250"/>
    </row>
    <row r="110" spans="1:14" ht="36" x14ac:dyDescent="0.35">
      <c r="A110" s="250"/>
      <c r="B110" s="866"/>
      <c r="C110" s="867"/>
      <c r="D110" s="864"/>
      <c r="E110" s="866"/>
      <c r="F110" s="866"/>
      <c r="G110" s="866"/>
      <c r="H110" s="881"/>
      <c r="I110" s="155" t="s">
        <v>590</v>
      </c>
      <c r="J110" s="151" t="s">
        <v>6</v>
      </c>
      <c r="K110" s="83" t="s">
        <v>579</v>
      </c>
      <c r="L110" s="139" t="str">
        <f>VLOOKUP(K110,CódigosRetorno!$A$2:$B$1863,2,FALSE)</f>
        <v>Los montos de pago, percibidos y montos cobrados consignados para el documento relacionado no son correctos.</v>
      </c>
      <c r="M110" s="151" t="s">
        <v>9</v>
      </c>
      <c r="N110" s="250"/>
    </row>
    <row r="111" spans="1:14" ht="36" x14ac:dyDescent="0.35">
      <c r="A111" s="250"/>
      <c r="B111" s="151">
        <f>+B108+1</f>
        <v>51</v>
      </c>
      <c r="C111" s="152" t="s">
        <v>591</v>
      </c>
      <c r="D111" s="151" t="s">
        <v>329</v>
      </c>
      <c r="E111" s="151" t="s">
        <v>143</v>
      </c>
      <c r="F111" s="151" t="s">
        <v>144</v>
      </c>
      <c r="G111" s="151" t="s">
        <v>308</v>
      </c>
      <c r="H111" s="153" t="s">
        <v>592</v>
      </c>
      <c r="I111" s="155" t="s">
        <v>325</v>
      </c>
      <c r="J111" s="151" t="s">
        <v>6</v>
      </c>
      <c r="K111" s="83" t="s">
        <v>593</v>
      </c>
      <c r="L111" s="139" t="str">
        <f>VLOOKUP(K111,CódigosRetorno!$A$2:$B$1863,2,FALSE)</f>
        <v>El valor de la moneda del Monto total a cobrar debe ser PEN</v>
      </c>
      <c r="M111" s="151" t="s">
        <v>9</v>
      </c>
      <c r="N111" s="250"/>
    </row>
    <row r="112" spans="1:14" x14ac:dyDescent="0.35">
      <c r="A112" s="250"/>
      <c r="B112" s="170" t="s">
        <v>403</v>
      </c>
      <c r="C112" s="178"/>
      <c r="D112" s="169"/>
      <c r="E112" s="169" t="s">
        <v>9</v>
      </c>
      <c r="F112" s="169" t="s">
        <v>9</v>
      </c>
      <c r="G112" s="169" t="s">
        <v>9</v>
      </c>
      <c r="H112" s="163" t="s">
        <v>9</v>
      </c>
      <c r="I112" s="187" t="s">
        <v>9</v>
      </c>
      <c r="J112" s="186" t="s">
        <v>9</v>
      </c>
      <c r="K112" s="177" t="s">
        <v>9</v>
      </c>
      <c r="L112" s="162" t="str">
        <f>VLOOKUP(K112,CódigosRetorno!$A$2:$B$1863,2,FALSE)</f>
        <v>-</v>
      </c>
      <c r="M112" s="186" t="s">
        <v>9</v>
      </c>
      <c r="N112" s="250"/>
    </row>
    <row r="113" spans="1:14" ht="24" x14ac:dyDescent="0.35">
      <c r="A113" s="250"/>
      <c r="B113" s="866">
        <f>+B111+1</f>
        <v>52</v>
      </c>
      <c r="C113" s="871" t="s">
        <v>594</v>
      </c>
      <c r="D113" s="868" t="s">
        <v>329</v>
      </c>
      <c r="E113" s="872" t="s">
        <v>184</v>
      </c>
      <c r="F113" s="872" t="s">
        <v>144</v>
      </c>
      <c r="G113" s="866" t="s">
        <v>308</v>
      </c>
      <c r="H113" s="877" t="s">
        <v>595</v>
      </c>
      <c r="I113" s="155" t="s">
        <v>406</v>
      </c>
      <c r="J113" s="151" t="s">
        <v>6</v>
      </c>
      <c r="K113" s="83" t="s">
        <v>407</v>
      </c>
      <c r="L113" s="139" t="str">
        <f>VLOOKUP(K113,CódigosRetorno!$A$2:$B$1863,2,FALSE)</f>
        <v>El XML no contiene el tag o no existe información de la moneda de referencia para el tipo de cambio</v>
      </c>
      <c r="M113" s="151" t="s">
        <v>9</v>
      </c>
      <c r="N113" s="250"/>
    </row>
    <row r="114" spans="1:14" ht="24" x14ac:dyDescent="0.35">
      <c r="A114" s="250"/>
      <c r="B114" s="866"/>
      <c r="C114" s="871"/>
      <c r="D114" s="869"/>
      <c r="E114" s="872"/>
      <c r="F114" s="872"/>
      <c r="G114" s="866"/>
      <c r="H114" s="878"/>
      <c r="I114" s="155" t="s">
        <v>408</v>
      </c>
      <c r="J114" s="151" t="s">
        <v>6</v>
      </c>
      <c r="K114" s="83" t="s">
        <v>409</v>
      </c>
      <c r="L114" s="139" t="str">
        <f>VLOOKUP(K114,CódigosRetorno!$A$2:$B$1863,2,FALSE)</f>
        <v>La moneda de referencia para el tipo de cambio debe ser la misma que la del documento relacionado</v>
      </c>
      <c r="M114" s="151" t="s">
        <v>9</v>
      </c>
      <c r="N114" s="250"/>
    </row>
    <row r="115" spans="1:14" ht="36" x14ac:dyDescent="0.35">
      <c r="A115" s="250"/>
      <c r="B115" s="151">
        <f>+B113+1</f>
        <v>53</v>
      </c>
      <c r="C115" s="139" t="s">
        <v>596</v>
      </c>
      <c r="D115" s="138" t="s">
        <v>329</v>
      </c>
      <c r="E115" s="138" t="s">
        <v>184</v>
      </c>
      <c r="F115" s="138" t="s">
        <v>144</v>
      </c>
      <c r="G115" s="151" t="s">
        <v>308</v>
      </c>
      <c r="H115" s="135" t="s">
        <v>597</v>
      </c>
      <c r="I115" s="311" t="s">
        <v>598</v>
      </c>
      <c r="J115" s="151" t="s">
        <v>6</v>
      </c>
      <c r="K115" s="83" t="s">
        <v>413</v>
      </c>
      <c r="L115" s="139" t="str">
        <f>VLOOKUP(K115,CódigosRetorno!$A$2:$B$1863,2,FALSE)</f>
        <v>El valor de la moneda objetivo para la Tasa de Cambio debe ser PEN</v>
      </c>
      <c r="M115" s="151" t="s">
        <v>9</v>
      </c>
      <c r="N115" s="250"/>
    </row>
    <row r="116" spans="1:14" ht="24" x14ac:dyDescent="0.35">
      <c r="A116" s="250"/>
      <c r="B116" s="866">
        <f>+B115+1</f>
        <v>54</v>
      </c>
      <c r="C116" s="871" t="s">
        <v>414</v>
      </c>
      <c r="D116" s="868" t="s">
        <v>329</v>
      </c>
      <c r="E116" s="872" t="s">
        <v>184</v>
      </c>
      <c r="F116" s="872" t="s">
        <v>415</v>
      </c>
      <c r="G116" s="872" t="s">
        <v>416</v>
      </c>
      <c r="H116" s="877" t="s">
        <v>599</v>
      </c>
      <c r="I116" s="155" t="s">
        <v>406</v>
      </c>
      <c r="J116" s="151" t="s">
        <v>6</v>
      </c>
      <c r="K116" s="83" t="s">
        <v>418</v>
      </c>
      <c r="L116" s="139" t="str">
        <f>VLOOKUP(K116,CódigosRetorno!$A$2:$B$1863,2,FALSE)</f>
        <v>El XML no contiene el tag o no existe información del tipo de cambio</v>
      </c>
      <c r="M116" s="151" t="s">
        <v>9</v>
      </c>
      <c r="N116" s="250"/>
    </row>
    <row r="117" spans="1:14" ht="24" x14ac:dyDescent="0.35">
      <c r="A117" s="250"/>
      <c r="B117" s="866"/>
      <c r="C117" s="871"/>
      <c r="D117" s="869"/>
      <c r="E117" s="872"/>
      <c r="F117" s="872"/>
      <c r="G117" s="872"/>
      <c r="H117" s="878"/>
      <c r="I117" s="155" t="s">
        <v>419</v>
      </c>
      <c r="J117" s="151" t="s">
        <v>6</v>
      </c>
      <c r="K117" s="83" t="s">
        <v>420</v>
      </c>
      <c r="L117" s="139" t="str">
        <f>VLOOKUP(K117,CódigosRetorno!$A$2:$B$1863,2,FALSE)</f>
        <v>El dato ingresado en el tipo de cambio debe ser numérico mayor a cero</v>
      </c>
      <c r="M117" s="151" t="s">
        <v>9</v>
      </c>
      <c r="N117" s="250"/>
    </row>
    <row r="118" spans="1:14" ht="36" x14ac:dyDescent="0.35">
      <c r="A118" s="250"/>
      <c r="B118" s="151">
        <f>+B116+1</f>
        <v>55</v>
      </c>
      <c r="C118" s="139" t="s">
        <v>600</v>
      </c>
      <c r="D118" s="138" t="s">
        <v>329</v>
      </c>
      <c r="E118" s="138" t="s">
        <v>184</v>
      </c>
      <c r="F118" s="138" t="s">
        <v>177</v>
      </c>
      <c r="G118" s="138" t="s">
        <v>178</v>
      </c>
      <c r="H118" s="139" t="s">
        <v>601</v>
      </c>
      <c r="I118" s="155" t="s">
        <v>406</v>
      </c>
      <c r="J118" s="151" t="s">
        <v>6</v>
      </c>
      <c r="K118" s="83" t="s">
        <v>423</v>
      </c>
      <c r="L118" s="139" t="str">
        <f>VLOOKUP(K118,CódigosRetorno!$A$2:$B$1863,2,FALSE)</f>
        <v>El XML no contiene el tag o no existe información de la fecha de cambio</v>
      </c>
      <c r="M118" s="151" t="s">
        <v>9</v>
      </c>
      <c r="N118" s="250"/>
    </row>
    <row r="119" spans="1:14" x14ac:dyDescent="0.35">
      <c r="A119" s="250"/>
      <c r="B119" s="249"/>
      <c r="C119" s="254"/>
      <c r="D119" s="236"/>
      <c r="E119" s="236"/>
      <c r="F119" s="236"/>
      <c r="G119" s="236"/>
      <c r="H119" s="254"/>
      <c r="I119" s="250"/>
      <c r="J119" s="256"/>
      <c r="K119" s="257"/>
      <c r="L119" s="250"/>
      <c r="M119" s="250"/>
      <c r="N119" s="250"/>
    </row>
  </sheetData>
  <autoFilter ref="J1:J119" xr:uid="{DA354FCA-B843-4F01-9853-F4B532799BA5}"/>
  <mergeCells count="154">
    <mergeCell ref="I19:I20"/>
    <mergeCell ref="J19:J20"/>
    <mergeCell ref="K19:K20"/>
    <mergeCell ref="L19:L20"/>
    <mergeCell ref="M19:M20"/>
    <mergeCell ref="F57:F59"/>
    <mergeCell ref="E57:E59"/>
    <mergeCell ref="D57:D59"/>
    <mergeCell ref="C57:C59"/>
    <mergeCell ref="H43:H44"/>
    <mergeCell ref="D43:D44"/>
    <mergeCell ref="B57:B59"/>
    <mergeCell ref="H75:H85"/>
    <mergeCell ref="C75:C85"/>
    <mergeCell ref="F75:F85"/>
    <mergeCell ref="E75:E85"/>
    <mergeCell ref="D75:D85"/>
    <mergeCell ref="G75:G85"/>
    <mergeCell ref="B75:B85"/>
    <mergeCell ref="H72:H74"/>
    <mergeCell ref="G72:G74"/>
    <mergeCell ref="F72:F74"/>
    <mergeCell ref="B71:B74"/>
    <mergeCell ref="C71:C74"/>
    <mergeCell ref="D71:D74"/>
    <mergeCell ref="E71:E74"/>
    <mergeCell ref="B62:B63"/>
    <mergeCell ref="C62:C63"/>
    <mergeCell ref="E62:E63"/>
    <mergeCell ref="F62:F63"/>
    <mergeCell ref="G62:G63"/>
    <mergeCell ref="H62:H63"/>
    <mergeCell ref="B65:B66"/>
    <mergeCell ref="C65:C66"/>
    <mergeCell ref="E65:E66"/>
    <mergeCell ref="B25:B26"/>
    <mergeCell ref="C25:C26"/>
    <mergeCell ref="D25:D26"/>
    <mergeCell ref="E25:E26"/>
    <mergeCell ref="F25:F26"/>
    <mergeCell ref="G25:G26"/>
    <mergeCell ref="H25:H26"/>
    <mergeCell ref="H22:H23"/>
    <mergeCell ref="B19:B21"/>
    <mergeCell ref="C19:C21"/>
    <mergeCell ref="E19:E21"/>
    <mergeCell ref="F19:F21"/>
    <mergeCell ref="G19:G21"/>
    <mergeCell ref="H19:H21"/>
    <mergeCell ref="D19:D21"/>
    <mergeCell ref="D22:D23"/>
    <mergeCell ref="B36:B42"/>
    <mergeCell ref="C36:C42"/>
    <mergeCell ref="E36:E42"/>
    <mergeCell ref="F36:F42"/>
    <mergeCell ref="G36:G42"/>
    <mergeCell ref="D36:D42"/>
    <mergeCell ref="B43:B44"/>
    <mergeCell ref="C43:C44"/>
    <mergeCell ref="E43:E44"/>
    <mergeCell ref="F43:F44"/>
    <mergeCell ref="F65:F66"/>
    <mergeCell ref="G65:G66"/>
    <mergeCell ref="H65:H66"/>
    <mergeCell ref="D62:D63"/>
    <mergeCell ref="D65:D66"/>
    <mergeCell ref="B5:B6"/>
    <mergeCell ref="C5:C6"/>
    <mergeCell ref="E5:E6"/>
    <mergeCell ref="F5:F6"/>
    <mergeCell ref="G5:G6"/>
    <mergeCell ref="B22:B23"/>
    <mergeCell ref="C22:C23"/>
    <mergeCell ref="E22:E23"/>
    <mergeCell ref="F22:F23"/>
    <mergeCell ref="G22:G23"/>
    <mergeCell ref="B46:B47"/>
    <mergeCell ref="C46:C47"/>
    <mergeCell ref="D46:D47"/>
    <mergeCell ref="E46:E47"/>
    <mergeCell ref="F46:F47"/>
    <mergeCell ref="G46:G47"/>
    <mergeCell ref="H46:H47"/>
    <mergeCell ref="H36:H42"/>
    <mergeCell ref="G43:G44"/>
    <mergeCell ref="E99:E100"/>
    <mergeCell ref="F99:F100"/>
    <mergeCell ref="G99:G100"/>
    <mergeCell ref="H99:H100"/>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8:C69"/>
    <mergeCell ref="D68:D69"/>
    <mergeCell ref="E68:E69"/>
    <mergeCell ref="B68:B69"/>
    <mergeCell ref="B90:B95"/>
    <mergeCell ref="C90:C95"/>
    <mergeCell ref="E90:E95"/>
    <mergeCell ref="F90:F95"/>
    <mergeCell ref="G90:G95"/>
    <mergeCell ref="H90:H95"/>
    <mergeCell ref="B103:B105"/>
    <mergeCell ref="C103:C105"/>
    <mergeCell ref="E103:E105"/>
    <mergeCell ref="F103:F105"/>
    <mergeCell ref="G103:G105"/>
    <mergeCell ref="H103:H105"/>
    <mergeCell ref="B96:B98"/>
    <mergeCell ref="C96:C98"/>
    <mergeCell ref="D90:D95"/>
    <mergeCell ref="D96:D98"/>
    <mergeCell ref="D99:D100"/>
    <mergeCell ref="D103:D105"/>
    <mergeCell ref="E96:E98"/>
    <mergeCell ref="F96:F98"/>
    <mergeCell ref="G96:G98"/>
    <mergeCell ref="H96:H98"/>
    <mergeCell ref="B99:B100"/>
    <mergeCell ref="C99:C100"/>
    <mergeCell ref="D108:D110"/>
    <mergeCell ref="D113:D114"/>
    <mergeCell ref="D116:D117"/>
    <mergeCell ref="B116:B117"/>
    <mergeCell ref="C116:C117"/>
    <mergeCell ref="E116:E117"/>
    <mergeCell ref="F116:F117"/>
    <mergeCell ref="G116:G117"/>
    <mergeCell ref="H116:H117"/>
    <mergeCell ref="B113:B114"/>
    <mergeCell ref="C113:C114"/>
    <mergeCell ref="E113:E114"/>
    <mergeCell ref="F113:F114"/>
    <mergeCell ref="G113:G114"/>
    <mergeCell ref="H113:H114"/>
    <mergeCell ref="B108:B110"/>
    <mergeCell ref="C108:C110"/>
    <mergeCell ref="E108:E110"/>
    <mergeCell ref="F108:F110"/>
    <mergeCell ref="G108:G110"/>
    <mergeCell ref="H108:H110"/>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11"/>
  <sheetViews>
    <sheetView zoomScaleNormal="100" workbookViewId="0">
      <pane xSplit="3" ySplit="2" topLeftCell="I3" activePane="bottomRight" state="frozen"/>
      <selection pane="topRight" activeCell="L6" sqref="L6"/>
      <selection pane="bottomLeft" activeCell="L6" sqref="L6"/>
      <selection pane="bottomRight" activeCell="A15" sqref="A15:XFD15"/>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7265625" customWidth="1"/>
    <col min="13" max="13" width="11.453125" customWidth="1"/>
    <col min="14" max="14" width="2.54296875" customWidth="1"/>
    <col min="15" max="15" width="0" hidden="1" customWidth="1"/>
    <col min="16" max="16384" width="11.453125" hidden="1"/>
  </cols>
  <sheetData>
    <row r="1" spans="1:14" x14ac:dyDescent="0.35">
      <c r="A1" s="233"/>
      <c r="B1" s="259"/>
      <c r="C1" s="287"/>
      <c r="D1" s="261"/>
      <c r="E1" s="261"/>
      <c r="F1" s="261"/>
      <c r="G1" s="262"/>
      <c r="H1" s="263"/>
      <c r="I1" s="260"/>
      <c r="J1" s="264"/>
      <c r="K1" s="265"/>
      <c r="L1" s="263"/>
      <c r="M1" s="266"/>
      <c r="N1" s="233"/>
    </row>
    <row r="2" spans="1:14" ht="24" customHeight="1" x14ac:dyDescent="0.35">
      <c r="A2" s="248"/>
      <c r="B2" s="75" t="s">
        <v>133</v>
      </c>
      <c r="C2" s="75" t="s">
        <v>58</v>
      </c>
      <c r="D2" s="75" t="s">
        <v>59</v>
      </c>
      <c r="E2" s="75" t="s">
        <v>134</v>
      </c>
      <c r="F2" s="75" t="s">
        <v>135</v>
      </c>
      <c r="G2" s="75" t="s">
        <v>136</v>
      </c>
      <c r="H2" s="75" t="s">
        <v>61</v>
      </c>
      <c r="I2" s="75" t="s">
        <v>0</v>
      </c>
      <c r="J2" s="224" t="s">
        <v>137</v>
      </c>
      <c r="K2" s="224" t="s">
        <v>138</v>
      </c>
      <c r="L2" s="75" t="s">
        <v>139</v>
      </c>
      <c r="M2" s="75" t="s">
        <v>4</v>
      </c>
      <c r="N2" s="248"/>
    </row>
    <row r="3" spans="1:14" x14ac:dyDescent="0.35">
      <c r="A3" s="233"/>
      <c r="B3" s="85"/>
      <c r="C3" s="93"/>
      <c r="D3" s="158"/>
      <c r="E3" s="77"/>
      <c r="F3" s="77"/>
      <c r="G3" s="85"/>
      <c r="H3" s="93"/>
      <c r="I3" s="139"/>
      <c r="J3" s="82" t="s">
        <v>6</v>
      </c>
      <c r="K3" s="147" t="s">
        <v>602</v>
      </c>
      <c r="L3" s="139" t="str">
        <f>VLOOKUP(K3,CódigosRetorno!A:B,2,FALSE)</f>
        <v>El ticket no existe</v>
      </c>
      <c r="M3" s="138" t="s">
        <v>9</v>
      </c>
      <c r="N3" s="233"/>
    </row>
    <row r="4" spans="1:14" x14ac:dyDescent="0.35">
      <c r="A4" s="233"/>
      <c r="B4" s="170" t="s">
        <v>603</v>
      </c>
      <c r="C4" s="164"/>
      <c r="D4" s="164"/>
      <c r="E4" s="164"/>
      <c r="F4" s="164"/>
      <c r="G4" s="164"/>
      <c r="H4" s="164"/>
      <c r="I4" s="164"/>
      <c r="J4" s="196"/>
      <c r="K4" s="204" t="s">
        <v>9</v>
      </c>
      <c r="L4" s="162" t="str">
        <f>VLOOKUP(K4,CódigosRetorno!A:B,2,FALSE)</f>
        <v>-</v>
      </c>
      <c r="M4" s="164"/>
      <c r="N4" s="233"/>
    </row>
    <row r="5" spans="1:14" ht="24" customHeight="1" x14ac:dyDescent="0.35">
      <c r="A5" s="233"/>
      <c r="B5" s="892">
        <v>1</v>
      </c>
      <c r="C5" s="871" t="s">
        <v>604</v>
      </c>
      <c r="D5" s="892" t="s">
        <v>63</v>
      </c>
      <c r="E5" s="892" t="s">
        <v>143</v>
      </c>
      <c r="F5" s="872" t="s">
        <v>343</v>
      </c>
      <c r="G5" s="893" t="s">
        <v>145</v>
      </c>
      <c r="H5" s="871" t="s">
        <v>605</v>
      </c>
      <c r="I5" s="141" t="s">
        <v>606</v>
      </c>
      <c r="J5" s="131" t="s">
        <v>6</v>
      </c>
      <c r="K5" s="145" t="s">
        <v>607</v>
      </c>
      <c r="L5" s="139" t="str">
        <f>VLOOKUP(K5,CódigosRetorno!$A$2:$B$2000,2,FALSE)</f>
        <v>El XML no contiene el tag o no existe informacion de UBLVersionID</v>
      </c>
      <c r="M5" s="131" t="s">
        <v>9</v>
      </c>
      <c r="N5" s="233"/>
    </row>
    <row r="6" spans="1:14" x14ac:dyDescent="0.35">
      <c r="A6" s="233"/>
      <c r="B6" s="892"/>
      <c r="C6" s="871"/>
      <c r="D6" s="892"/>
      <c r="E6" s="892"/>
      <c r="F6" s="872"/>
      <c r="G6" s="893"/>
      <c r="H6" s="871"/>
      <c r="I6" s="139" t="s">
        <v>149</v>
      </c>
      <c r="J6" s="131" t="s">
        <v>6</v>
      </c>
      <c r="K6" s="145" t="s">
        <v>608</v>
      </c>
      <c r="L6" s="139" t="str">
        <f>VLOOKUP(K6,CódigosRetorno!$A$2:$B$2000,2,FALSE)</f>
        <v>UBLVersionID - La versión del UBL no es correcta</v>
      </c>
      <c r="M6" s="131" t="s">
        <v>9</v>
      </c>
      <c r="N6" s="233"/>
    </row>
    <row r="7" spans="1:14" ht="24" customHeight="1" x14ac:dyDescent="0.35">
      <c r="A7" s="233"/>
      <c r="B7" s="131">
        <v>2</v>
      </c>
      <c r="C7" s="139" t="s">
        <v>151</v>
      </c>
      <c r="D7" s="131" t="s">
        <v>63</v>
      </c>
      <c r="E7" s="131" t="s">
        <v>143</v>
      </c>
      <c r="F7" s="138" t="s">
        <v>343</v>
      </c>
      <c r="G7" s="147" t="s">
        <v>152</v>
      </c>
      <c r="H7" s="141" t="s">
        <v>609</v>
      </c>
      <c r="I7" s="139" t="s">
        <v>155</v>
      </c>
      <c r="J7" s="131" t="s">
        <v>6</v>
      </c>
      <c r="K7" s="147" t="s">
        <v>610</v>
      </c>
      <c r="L7" s="139" t="str">
        <f>VLOOKUP(K7,CódigosRetorno!$A$2:$B$2000,2,FALSE)</f>
        <v>CustomizationID - La versión del documento no es la correcta</v>
      </c>
      <c r="M7" s="131" t="s">
        <v>9</v>
      </c>
      <c r="N7" s="233"/>
    </row>
    <row r="8" spans="1:14" x14ac:dyDescent="0.35">
      <c r="A8" s="233"/>
      <c r="B8" s="892">
        <f>B7+1</f>
        <v>3</v>
      </c>
      <c r="C8" s="871" t="s">
        <v>611</v>
      </c>
      <c r="D8" s="889" t="s">
        <v>63</v>
      </c>
      <c r="E8" s="892" t="s">
        <v>143</v>
      </c>
      <c r="F8" s="872" t="s">
        <v>612</v>
      </c>
      <c r="G8" s="893" t="s">
        <v>613</v>
      </c>
      <c r="H8" s="871" t="s">
        <v>614</v>
      </c>
      <c r="I8" s="139" t="s">
        <v>615</v>
      </c>
      <c r="J8" s="138" t="s">
        <v>6</v>
      </c>
      <c r="K8" s="147" t="s">
        <v>616</v>
      </c>
      <c r="L8" s="139" t="str">
        <f>VLOOKUP(K8,CódigosRetorno!$A$2:$B$2000,2,FALSE)</f>
        <v>El ID debe coincidir con el nombre del archivo</v>
      </c>
      <c r="M8" s="131" t="s">
        <v>9</v>
      </c>
      <c r="N8" s="233"/>
    </row>
    <row r="9" spans="1:14" x14ac:dyDescent="0.35">
      <c r="A9" s="233"/>
      <c r="B9" s="892"/>
      <c r="C9" s="871"/>
      <c r="D9" s="891"/>
      <c r="E9" s="892"/>
      <c r="F9" s="872"/>
      <c r="G9" s="893"/>
      <c r="H9" s="871"/>
      <c r="I9" s="139" t="s">
        <v>617</v>
      </c>
      <c r="J9" s="138" t="s">
        <v>6</v>
      </c>
      <c r="K9" s="147" t="s">
        <v>618</v>
      </c>
      <c r="L9" s="139" t="str">
        <f>VLOOKUP(K9,CódigosRetorno!$A$2:$B$2000,2,FALSE)</f>
        <v>El archivo de comunicacion de baja ya fue presentado anteriormente</v>
      </c>
      <c r="M9" s="131" t="s">
        <v>9</v>
      </c>
      <c r="N9" s="233"/>
    </row>
    <row r="10" spans="1:14" ht="24" customHeight="1" x14ac:dyDescent="0.35">
      <c r="A10" s="233"/>
      <c r="B10" s="892">
        <f>B8+1</f>
        <v>4</v>
      </c>
      <c r="C10" s="871" t="s">
        <v>619</v>
      </c>
      <c r="D10" s="889" t="s">
        <v>63</v>
      </c>
      <c r="E10" s="892" t="s">
        <v>143</v>
      </c>
      <c r="F10" s="872" t="s">
        <v>343</v>
      </c>
      <c r="G10" s="893" t="s">
        <v>178</v>
      </c>
      <c r="H10" s="871" t="s">
        <v>620</v>
      </c>
      <c r="I10" s="139" t="s">
        <v>621</v>
      </c>
      <c r="J10" s="138" t="s">
        <v>6</v>
      </c>
      <c r="K10" s="147" t="s">
        <v>622</v>
      </c>
      <c r="L10" s="139" t="str">
        <f>VLOOKUP(K10,CódigosRetorno!$A$2:$B$2000,2,FALSE)</f>
        <v>La fecha de generación del resumen debe ser igual a la fecha consignada en el nombre del archivo</v>
      </c>
      <c r="M10" s="131" t="s">
        <v>9</v>
      </c>
      <c r="N10" s="233"/>
    </row>
    <row r="11" spans="1:14" x14ac:dyDescent="0.35">
      <c r="A11" s="233"/>
      <c r="B11" s="892"/>
      <c r="C11" s="871"/>
      <c r="D11" s="891"/>
      <c r="E11" s="892"/>
      <c r="F11" s="872"/>
      <c r="G11" s="893"/>
      <c r="H11" s="871"/>
      <c r="I11" s="139" t="s">
        <v>623</v>
      </c>
      <c r="J11" s="138" t="s">
        <v>6</v>
      </c>
      <c r="K11" s="147" t="s">
        <v>624</v>
      </c>
      <c r="L11" s="139" t="str">
        <f>VLOOKUP(K11,CódigosRetorno!$A$2:$B$2000,2,FALSE)</f>
        <v>La fecha del IssueDate no debe ser mayor a la fecha de recepción</v>
      </c>
      <c r="M11" s="131" t="s">
        <v>9</v>
      </c>
      <c r="N11" s="233"/>
    </row>
    <row r="12" spans="1:14" ht="24" customHeight="1" x14ac:dyDescent="0.35">
      <c r="A12" s="233"/>
      <c r="B12" s="131">
        <f>+B10+1</f>
        <v>5</v>
      </c>
      <c r="C12" s="135" t="s">
        <v>625</v>
      </c>
      <c r="D12" s="131" t="s">
        <v>63</v>
      </c>
      <c r="E12" s="136" t="s">
        <v>143</v>
      </c>
      <c r="F12" s="132" t="s">
        <v>343</v>
      </c>
      <c r="G12" s="144" t="s">
        <v>178</v>
      </c>
      <c r="H12" s="135" t="s">
        <v>626</v>
      </c>
      <c r="I12" s="139" t="s">
        <v>627</v>
      </c>
      <c r="J12" s="138" t="s">
        <v>6</v>
      </c>
      <c r="K12" s="147" t="s">
        <v>628</v>
      </c>
      <c r="L12" s="139" t="str">
        <f>VLOOKUP(K12,CódigosRetorno!$A$2:$B$2000,2,FALSE)</f>
        <v>La fecha de generación de la comunicación/resumen debe ser mayor o igual a la fecha de generación/emisión de los documentos</v>
      </c>
      <c r="M12" s="131" t="s">
        <v>9</v>
      </c>
      <c r="N12" s="233"/>
    </row>
    <row r="13" spans="1:14" x14ac:dyDescent="0.35">
      <c r="A13" s="233"/>
      <c r="B13" s="131">
        <f>B12+1</f>
        <v>6</v>
      </c>
      <c r="C13" s="139" t="s">
        <v>62</v>
      </c>
      <c r="D13" s="131" t="s">
        <v>63</v>
      </c>
      <c r="E13" s="131" t="s">
        <v>143</v>
      </c>
      <c r="F13" s="138" t="s">
        <v>158</v>
      </c>
      <c r="G13" s="131" t="s">
        <v>9</v>
      </c>
      <c r="H13" s="139" t="s">
        <v>9</v>
      </c>
      <c r="I13" s="139" t="s">
        <v>629</v>
      </c>
      <c r="J13" s="145" t="s">
        <v>9</v>
      </c>
      <c r="K13" s="145" t="s">
        <v>9</v>
      </c>
      <c r="L13" s="139" t="str">
        <f>VLOOKUP(K13,CódigosRetorno!$A$2:$B$2000,2,FALSE)</f>
        <v>-</v>
      </c>
      <c r="M13" s="138" t="s">
        <v>9</v>
      </c>
      <c r="N13" s="233"/>
    </row>
    <row r="14" spans="1:14" ht="24" x14ac:dyDescent="0.35">
      <c r="A14" s="233"/>
      <c r="B14" s="892">
        <f>+B13+1</f>
        <v>7</v>
      </c>
      <c r="C14" s="873" t="s">
        <v>630</v>
      </c>
      <c r="D14" s="889" t="s">
        <v>63</v>
      </c>
      <c r="E14" s="892" t="s">
        <v>143</v>
      </c>
      <c r="F14" s="868" t="s">
        <v>189</v>
      </c>
      <c r="G14" s="887"/>
      <c r="H14" s="873" t="s">
        <v>631</v>
      </c>
      <c r="I14" s="139" t="s">
        <v>632</v>
      </c>
      <c r="J14" s="138" t="s">
        <v>6</v>
      </c>
      <c r="K14" s="147" t="s">
        <v>192</v>
      </c>
      <c r="L14" s="139" t="str">
        <f>VLOOKUP(K14,CódigosRetorno!$A$2:$B$2000,2,FALSE)</f>
        <v>Número de RUC del nombre del archivo no coincide con el consignado en el contenido del archivo XML</v>
      </c>
      <c r="M14" s="131" t="s">
        <v>9</v>
      </c>
      <c r="N14" s="233"/>
    </row>
    <row r="15" spans="1:14" x14ac:dyDescent="0.35">
      <c r="A15" s="233"/>
      <c r="B15" s="892"/>
      <c r="C15" s="874"/>
      <c r="D15" s="890"/>
      <c r="E15" s="892"/>
      <c r="F15" s="869"/>
      <c r="G15" s="895"/>
      <c r="H15" s="874"/>
      <c r="I15" s="139" t="s">
        <v>633</v>
      </c>
      <c r="J15" s="145" t="s">
        <v>6</v>
      </c>
      <c r="K15" s="147" t="s">
        <v>634</v>
      </c>
      <c r="L15" s="139" t="str">
        <f>VLOOKUP(K15,CódigosRetorno!$A$2:$B$2000,2,FALSE)</f>
        <v>El contribuyente no esta habido</v>
      </c>
      <c r="M15" s="138" t="s">
        <v>258</v>
      </c>
      <c r="N15" s="233"/>
    </row>
    <row r="16" spans="1:14" x14ac:dyDescent="0.35">
      <c r="A16" s="233"/>
      <c r="B16" s="892"/>
      <c r="C16" s="871" t="s">
        <v>635</v>
      </c>
      <c r="D16" s="890"/>
      <c r="E16" s="892"/>
      <c r="F16" s="872" t="s">
        <v>197</v>
      </c>
      <c r="G16" s="893" t="s">
        <v>198</v>
      </c>
      <c r="H16" s="871" t="s">
        <v>636</v>
      </c>
      <c r="I16" s="96" t="s">
        <v>606</v>
      </c>
      <c r="J16" s="138" t="s">
        <v>6</v>
      </c>
      <c r="K16" s="147" t="s">
        <v>637</v>
      </c>
      <c r="L16" s="139" t="str">
        <f>VLOOKUP(K16,CódigosRetorno!$A$2:$B$2000,2,FALSE)</f>
        <v>El XML no contiene el tag AdditionalAccountID del emisor del documento</v>
      </c>
      <c r="M16" s="131" t="s">
        <v>9</v>
      </c>
      <c r="N16" s="233"/>
    </row>
    <row r="17" spans="1:14" x14ac:dyDescent="0.35">
      <c r="A17" s="233"/>
      <c r="B17" s="892"/>
      <c r="C17" s="871"/>
      <c r="D17" s="891"/>
      <c r="E17" s="892"/>
      <c r="F17" s="872"/>
      <c r="G17" s="893"/>
      <c r="H17" s="871"/>
      <c r="I17" s="139" t="s">
        <v>638</v>
      </c>
      <c r="J17" s="138" t="s">
        <v>6</v>
      </c>
      <c r="K17" s="147" t="s">
        <v>639</v>
      </c>
      <c r="L17" s="139" t="str">
        <f>VLOOKUP(K17,CódigosRetorno!$A$2:$B$2000,2,FALSE)</f>
        <v>AdditionalAccountID - El dato ingresado no cumple con el estandar</v>
      </c>
      <c r="M17" s="131" t="s">
        <v>9</v>
      </c>
      <c r="N17" s="233"/>
    </row>
    <row r="18" spans="1:14" x14ac:dyDescent="0.35">
      <c r="A18" s="233"/>
      <c r="B18" s="892">
        <f>+B14+1</f>
        <v>8</v>
      </c>
      <c r="C18" s="871" t="s">
        <v>640</v>
      </c>
      <c r="D18" s="889" t="s">
        <v>63</v>
      </c>
      <c r="E18" s="892" t="s">
        <v>143</v>
      </c>
      <c r="F18" s="872" t="s">
        <v>223</v>
      </c>
      <c r="G18" s="893"/>
      <c r="H18" s="871" t="s">
        <v>641</v>
      </c>
      <c r="I18" s="96" t="s">
        <v>606</v>
      </c>
      <c r="J18" s="138" t="s">
        <v>6</v>
      </c>
      <c r="K18" s="147" t="s">
        <v>642</v>
      </c>
      <c r="L18" s="139" t="str">
        <f>VLOOKUP(K18,CódigosRetorno!$A$2:$B$2000,2,FALSE)</f>
        <v>El XML no contiene el tag RegistrationName del emisor del documento</v>
      </c>
      <c r="M18" s="131" t="s">
        <v>9</v>
      </c>
      <c r="N18" s="233"/>
    </row>
    <row r="19" spans="1:14" ht="36" x14ac:dyDescent="0.35">
      <c r="A19" s="233"/>
      <c r="B19" s="892"/>
      <c r="C19" s="871"/>
      <c r="D19" s="891"/>
      <c r="E19" s="892"/>
      <c r="F19" s="872"/>
      <c r="G19" s="893"/>
      <c r="H19" s="871"/>
      <c r="I19" s="139" t="s">
        <v>643</v>
      </c>
      <c r="J19" s="138" t="s">
        <v>6</v>
      </c>
      <c r="K19" s="147" t="s">
        <v>644</v>
      </c>
      <c r="L19" s="139" t="str">
        <f>VLOOKUP(K19,CódigosRetorno!$A$2:$B$2000,2,FALSE)</f>
        <v>RegistrationName - El dato ingresado no cumple con el estandar</v>
      </c>
      <c r="M19" s="131" t="s">
        <v>9</v>
      </c>
      <c r="N19" s="233"/>
    </row>
    <row r="20" spans="1:14" x14ac:dyDescent="0.35">
      <c r="A20" s="233"/>
      <c r="B20" s="170" t="s">
        <v>645</v>
      </c>
      <c r="C20" s="162"/>
      <c r="D20" s="167"/>
      <c r="E20" s="167"/>
      <c r="F20" s="169"/>
      <c r="G20" s="173"/>
      <c r="H20" s="162"/>
      <c r="I20" s="171"/>
      <c r="J20" s="169"/>
      <c r="K20" s="173" t="s">
        <v>9</v>
      </c>
      <c r="L20" s="162" t="str">
        <f>VLOOKUP(K20,CódigosRetorno!$A$2:$B$2000,2,FALSE)</f>
        <v>-</v>
      </c>
      <c r="M20" s="167"/>
      <c r="N20" s="233"/>
    </row>
    <row r="21" spans="1:14" ht="24" customHeight="1" x14ac:dyDescent="0.35">
      <c r="A21" s="233"/>
      <c r="B21" s="892">
        <f>+B18+1</f>
        <v>9</v>
      </c>
      <c r="C21" s="871" t="s">
        <v>646</v>
      </c>
      <c r="D21" s="889" t="s">
        <v>647</v>
      </c>
      <c r="E21" s="892" t="s">
        <v>143</v>
      </c>
      <c r="F21" s="872" t="s">
        <v>648</v>
      </c>
      <c r="G21" s="893"/>
      <c r="H21" s="871" t="s">
        <v>649</v>
      </c>
      <c r="I21" s="139" t="s">
        <v>650</v>
      </c>
      <c r="J21" s="138" t="s">
        <v>6</v>
      </c>
      <c r="K21" s="147" t="s">
        <v>651</v>
      </c>
      <c r="L21" s="139" t="str">
        <f>VLOOKUP(K21,CódigosRetorno!$A$2:$B$2000,2,FALSE)</f>
        <v>El tag LineID de VoidedDocumentsLine esta vacío</v>
      </c>
      <c r="M21" s="131" t="s">
        <v>9</v>
      </c>
      <c r="N21" s="233"/>
    </row>
    <row r="22" spans="1:14" x14ac:dyDescent="0.35">
      <c r="A22" s="233"/>
      <c r="B22" s="892"/>
      <c r="C22" s="871"/>
      <c r="D22" s="890"/>
      <c r="E22" s="892"/>
      <c r="F22" s="872"/>
      <c r="G22" s="893"/>
      <c r="H22" s="871"/>
      <c r="I22" s="139" t="s">
        <v>652</v>
      </c>
      <c r="J22" s="138" t="s">
        <v>6</v>
      </c>
      <c r="K22" s="147" t="s">
        <v>653</v>
      </c>
      <c r="L22" s="139" t="str">
        <f>VLOOKUP(K22,CódigosRetorno!$A$2:$B$2000,2,FALSE)</f>
        <v>LineID - El dato ingresado no cumple con el estandar</v>
      </c>
      <c r="M22" s="131" t="s">
        <v>9</v>
      </c>
      <c r="N22" s="233"/>
    </row>
    <row r="23" spans="1:14" x14ac:dyDescent="0.35">
      <c r="A23" s="233"/>
      <c r="B23" s="892"/>
      <c r="C23" s="871"/>
      <c r="D23" s="890"/>
      <c r="E23" s="892"/>
      <c r="F23" s="872"/>
      <c r="G23" s="893"/>
      <c r="H23" s="871"/>
      <c r="I23" s="139" t="s">
        <v>654</v>
      </c>
      <c r="J23" s="138" t="s">
        <v>6</v>
      </c>
      <c r="K23" s="147" t="s">
        <v>655</v>
      </c>
      <c r="L23" s="139" t="str">
        <f>VLOOKUP(K23,CódigosRetorno!$A$2:$B$2000,2,FALSE)</f>
        <v>LineID - El dato ingresado debe ser correlativo mayor a cero</v>
      </c>
      <c r="M23" s="131" t="s">
        <v>9</v>
      </c>
      <c r="N23" s="233"/>
    </row>
    <row r="24" spans="1:14" x14ac:dyDescent="0.35">
      <c r="A24" s="233"/>
      <c r="B24" s="892"/>
      <c r="C24" s="871"/>
      <c r="D24" s="891"/>
      <c r="E24" s="892"/>
      <c r="F24" s="872"/>
      <c r="G24" s="893"/>
      <c r="H24" s="871"/>
      <c r="I24" s="141" t="s">
        <v>656</v>
      </c>
      <c r="J24" s="138" t="s">
        <v>6</v>
      </c>
      <c r="K24" s="147" t="s">
        <v>657</v>
      </c>
      <c r="L24" s="139" t="str">
        <f>VLOOKUP(K24,CódigosRetorno!$A$2:$B$2000,2,FALSE)</f>
        <v>El número de ítem no puede estar duplicado.</v>
      </c>
      <c r="M24" s="131" t="s">
        <v>9</v>
      </c>
      <c r="N24" s="233"/>
    </row>
    <row r="25" spans="1:14" x14ac:dyDescent="0.35">
      <c r="A25" s="233"/>
      <c r="B25" s="892">
        <f>+B21+1</f>
        <v>10</v>
      </c>
      <c r="C25" s="871" t="s">
        <v>658</v>
      </c>
      <c r="D25" s="889" t="s">
        <v>647</v>
      </c>
      <c r="E25" s="892" t="s">
        <v>143</v>
      </c>
      <c r="F25" s="872" t="s">
        <v>330</v>
      </c>
      <c r="G25" s="893" t="s">
        <v>331</v>
      </c>
      <c r="H25" s="871" t="s">
        <v>659</v>
      </c>
      <c r="I25" s="139" t="s">
        <v>650</v>
      </c>
      <c r="J25" s="138" t="s">
        <v>6</v>
      </c>
      <c r="K25" s="147" t="s">
        <v>660</v>
      </c>
      <c r="L25" s="139" t="str">
        <f>VLOOKUP(K25,CódigosRetorno!$A$2:$B$2000,2,FALSE)</f>
        <v>El tag DocumentTypeCode es vacío</v>
      </c>
      <c r="M25" s="131" t="s">
        <v>9</v>
      </c>
      <c r="N25" s="233"/>
    </row>
    <row r="26" spans="1:14" x14ac:dyDescent="0.35">
      <c r="A26" s="233"/>
      <c r="B26" s="892"/>
      <c r="C26" s="871"/>
      <c r="D26" s="890"/>
      <c r="E26" s="892"/>
      <c r="F26" s="872"/>
      <c r="G26" s="893"/>
      <c r="H26" s="871"/>
      <c r="I26" s="139" t="s">
        <v>661</v>
      </c>
      <c r="J26" s="138" t="s">
        <v>6</v>
      </c>
      <c r="K26" s="147" t="s">
        <v>662</v>
      </c>
      <c r="L26" s="139" t="str">
        <f>VLOOKUP(K26,CódigosRetorno!$A$2:$B$2000,2,FALSE)</f>
        <v>DocumentTypeCode - El valor del tipo de documento es invalido</v>
      </c>
      <c r="M26" s="131" t="s">
        <v>9</v>
      </c>
      <c r="N26" s="233"/>
    </row>
    <row r="27" spans="1:14" ht="24" customHeight="1" x14ac:dyDescent="0.35">
      <c r="A27" s="233"/>
      <c r="B27" s="889">
        <f>+B25+1</f>
        <v>11</v>
      </c>
      <c r="C27" s="877" t="s">
        <v>663</v>
      </c>
      <c r="D27" s="889" t="s">
        <v>647</v>
      </c>
      <c r="E27" s="889" t="s">
        <v>143</v>
      </c>
      <c r="F27" s="868" t="s">
        <v>664</v>
      </c>
      <c r="G27" s="887"/>
      <c r="H27" s="877" t="s">
        <v>665</v>
      </c>
      <c r="I27" s="139" t="s">
        <v>650</v>
      </c>
      <c r="J27" s="138" t="s">
        <v>6</v>
      </c>
      <c r="K27" s="147" t="s">
        <v>666</v>
      </c>
      <c r="L27" s="139" t="str">
        <f>VLOOKUP(K27,CódigosRetorno!$A$2:$B$2000,2,FALSE)</f>
        <v>El tag DocumentSerialID es vacío</v>
      </c>
      <c r="M27" s="131" t="s">
        <v>9</v>
      </c>
      <c r="N27" s="233"/>
    </row>
    <row r="28" spans="1:14" ht="36" x14ac:dyDescent="0.35">
      <c r="A28" s="233"/>
      <c r="B28" s="890"/>
      <c r="C28" s="894"/>
      <c r="D28" s="890"/>
      <c r="E28" s="890"/>
      <c r="F28" s="885"/>
      <c r="G28" s="888"/>
      <c r="H28" s="894"/>
      <c r="I28" s="139" t="s">
        <v>667</v>
      </c>
      <c r="J28" s="145" t="s">
        <v>6</v>
      </c>
      <c r="K28" s="147" t="s">
        <v>668</v>
      </c>
      <c r="L28" s="139" t="str">
        <f>VLOOKUP(K28,CódigosRetorno!$A$2:$B$2000,2,FALSE)</f>
        <v>No puede dar de baja 'Recibos de servicios publicos' por SEE-Desde los sistemas del contribuyente</v>
      </c>
      <c r="M28" s="131" t="s">
        <v>9</v>
      </c>
      <c r="N28" s="233"/>
    </row>
    <row r="29" spans="1:14" ht="36" x14ac:dyDescent="0.35">
      <c r="A29" s="233"/>
      <c r="B29" s="890"/>
      <c r="C29" s="894"/>
      <c r="D29" s="890"/>
      <c r="E29" s="890"/>
      <c r="F29" s="885"/>
      <c r="G29" s="888"/>
      <c r="H29" s="894"/>
      <c r="I29" s="139" t="s">
        <v>669</v>
      </c>
      <c r="J29" s="138" t="s">
        <v>6</v>
      </c>
      <c r="K29" s="78" t="s">
        <v>670</v>
      </c>
      <c r="L29" s="139" t="str">
        <f>VLOOKUP(K29,CódigosRetorno!$A$2:$B$2000,2,FALSE)</f>
        <v>El dato ingresado  no cumple con el patron SERIE</v>
      </c>
      <c r="M29" s="131" t="s">
        <v>9</v>
      </c>
      <c r="N29" s="233"/>
    </row>
    <row r="30" spans="1:14" ht="24" x14ac:dyDescent="0.35">
      <c r="A30" s="233"/>
      <c r="B30" s="890"/>
      <c r="C30" s="894"/>
      <c r="D30" s="890"/>
      <c r="E30" s="890"/>
      <c r="F30" s="885"/>
      <c r="G30" s="888"/>
      <c r="H30" s="894"/>
      <c r="I30" s="139" t="s">
        <v>671</v>
      </c>
      <c r="J30" s="138" t="s">
        <v>6</v>
      </c>
      <c r="K30" s="78" t="s">
        <v>670</v>
      </c>
      <c r="L30" s="139" t="str">
        <f>VLOOKUP(K30,CódigosRetorno!$A$2:$B$2000,2,FALSE)</f>
        <v>El dato ingresado  no cumple con el patron SERIE</v>
      </c>
      <c r="M30" s="131" t="s">
        <v>9</v>
      </c>
      <c r="N30" s="233"/>
    </row>
    <row r="31" spans="1:14" ht="36" x14ac:dyDescent="0.35">
      <c r="A31" s="233"/>
      <c r="B31" s="890"/>
      <c r="C31" s="894"/>
      <c r="D31" s="890"/>
      <c r="E31" s="890"/>
      <c r="F31" s="885"/>
      <c r="G31" s="888"/>
      <c r="H31" s="894"/>
      <c r="I31" s="139" t="s">
        <v>672</v>
      </c>
      <c r="J31" s="138" t="s">
        <v>6</v>
      </c>
      <c r="K31" s="78" t="s">
        <v>670</v>
      </c>
      <c r="L31" s="139" t="str">
        <f>VLOOKUP(K31,CódigosRetorno!$A$2:$B$2000,2,FALSE)</f>
        <v>El dato ingresado  no cumple con el patron SERIE</v>
      </c>
      <c r="M31" s="131" t="s">
        <v>9</v>
      </c>
      <c r="N31" s="233"/>
    </row>
    <row r="32" spans="1:14" ht="24" customHeight="1" x14ac:dyDescent="0.35">
      <c r="A32" s="233"/>
      <c r="B32" s="889">
        <f>+B27+1</f>
        <v>12</v>
      </c>
      <c r="C32" s="877" t="s">
        <v>673</v>
      </c>
      <c r="D32" s="889" t="s">
        <v>647</v>
      </c>
      <c r="E32" s="889" t="s">
        <v>143</v>
      </c>
      <c r="F32" s="868" t="s">
        <v>674</v>
      </c>
      <c r="G32" s="887"/>
      <c r="H32" s="877" t="s">
        <v>675</v>
      </c>
      <c r="I32" s="139" t="s">
        <v>650</v>
      </c>
      <c r="J32" s="138" t="s">
        <v>6</v>
      </c>
      <c r="K32" s="147" t="s">
        <v>676</v>
      </c>
      <c r="L32" s="139" t="str">
        <f>VLOOKUP(K32,CódigosRetorno!$A$2:$B$2000,2,FALSE)</f>
        <v>El tag DocumentNumberID esta vacío</v>
      </c>
      <c r="M32" s="131" t="s">
        <v>9</v>
      </c>
      <c r="N32" s="233"/>
    </row>
    <row r="33" spans="1:14" ht="24" x14ac:dyDescent="0.35">
      <c r="A33" s="233"/>
      <c r="B33" s="890"/>
      <c r="C33" s="894"/>
      <c r="D33" s="890"/>
      <c r="E33" s="890"/>
      <c r="F33" s="885"/>
      <c r="G33" s="888"/>
      <c r="H33" s="894"/>
      <c r="I33" s="139" t="s">
        <v>677</v>
      </c>
      <c r="J33" s="138" t="s">
        <v>6</v>
      </c>
      <c r="K33" s="147" t="s">
        <v>678</v>
      </c>
      <c r="L33" s="139" t="str">
        <f>VLOOKUP(K33,CódigosRetorno!$A$2:$B$2000,2,FALSE)</f>
        <v>El dato ingresado en DocumentNumberID debe ser numerico y como maximo de 8 digitos</v>
      </c>
      <c r="M33" s="131" t="s">
        <v>9</v>
      </c>
      <c r="N33" s="233"/>
    </row>
    <row r="34" spans="1:14" ht="24" x14ac:dyDescent="0.35">
      <c r="A34" s="233"/>
      <c r="B34" s="890"/>
      <c r="C34" s="894"/>
      <c r="D34" s="890"/>
      <c r="E34" s="890"/>
      <c r="F34" s="885"/>
      <c r="G34" s="888"/>
      <c r="H34" s="894"/>
      <c r="I34" s="139" t="s">
        <v>679</v>
      </c>
      <c r="J34" s="138" t="s">
        <v>6</v>
      </c>
      <c r="K34" s="147" t="s">
        <v>680</v>
      </c>
      <c r="L34" s="139" t="str">
        <f>VLOOKUP(K34,CódigosRetorno!$A$2:$B$2000,2,FALSE)</f>
        <v>Los documentos informados en el archivo XML se encuentran duplicados</v>
      </c>
      <c r="M34" s="131" t="s">
        <v>9</v>
      </c>
      <c r="N34" s="233"/>
    </row>
    <row r="35" spans="1:14" ht="36" x14ac:dyDescent="0.35">
      <c r="A35" s="233"/>
      <c r="B35" s="890"/>
      <c r="C35" s="894"/>
      <c r="D35" s="890"/>
      <c r="E35" s="890"/>
      <c r="F35" s="885"/>
      <c r="G35" s="888"/>
      <c r="H35" s="894"/>
      <c r="I35" s="139" t="s">
        <v>681</v>
      </c>
      <c r="J35" s="138" t="s">
        <v>6</v>
      </c>
      <c r="K35" s="147" t="s">
        <v>682</v>
      </c>
      <c r="L35" s="139" t="str">
        <f>VLOOKUP(K35,CódigosRetorno!$A$2:$B$2000,2,FALSE)</f>
        <v>Comprobante a dar de baja no se encuentra registrado en SUNAT</v>
      </c>
      <c r="M35" s="138" t="s">
        <v>683</v>
      </c>
      <c r="N35" s="233"/>
    </row>
    <row r="36" spans="1:14" ht="36" x14ac:dyDescent="0.35">
      <c r="A36" s="233"/>
      <c r="B36" s="890"/>
      <c r="C36" s="894"/>
      <c r="D36" s="890"/>
      <c r="E36" s="890"/>
      <c r="F36" s="885"/>
      <c r="G36" s="888"/>
      <c r="H36" s="894"/>
      <c r="I36" s="139" t="s">
        <v>684</v>
      </c>
      <c r="J36" s="138" t="s">
        <v>6</v>
      </c>
      <c r="K36" s="147" t="s">
        <v>682</v>
      </c>
      <c r="L36" s="139" t="str">
        <f>VLOOKUP(K36,CódigosRetorno!$A$2:$B$2000,2,FALSE)</f>
        <v>Comprobante a dar de baja no se encuentra registrado en SUNAT</v>
      </c>
      <c r="M36" s="138" t="s">
        <v>683</v>
      </c>
      <c r="N36" s="233"/>
    </row>
    <row r="37" spans="1:14" ht="36" x14ac:dyDescent="0.35">
      <c r="A37" s="233"/>
      <c r="B37" s="890"/>
      <c r="C37" s="894"/>
      <c r="D37" s="890"/>
      <c r="E37" s="890"/>
      <c r="F37" s="885"/>
      <c r="G37" s="888"/>
      <c r="H37" s="894"/>
      <c r="I37" s="139" t="s">
        <v>685</v>
      </c>
      <c r="J37" s="138" t="s">
        <v>6</v>
      </c>
      <c r="K37" s="147" t="s">
        <v>686</v>
      </c>
      <c r="L37" s="139" t="str">
        <f>VLOOKUP(K37,CódigosRetorno!$A$2:$B$2000,2,FALSE)</f>
        <v>El documento a dar de baja se encuentra rechazado</v>
      </c>
      <c r="M37" s="138" t="s">
        <v>683</v>
      </c>
      <c r="N37" s="233"/>
    </row>
    <row r="38" spans="1:14" ht="36" x14ac:dyDescent="0.35">
      <c r="A38" s="233"/>
      <c r="B38" s="890"/>
      <c r="C38" s="894"/>
      <c r="D38" s="890"/>
      <c r="E38" s="890"/>
      <c r="F38" s="885"/>
      <c r="G38" s="888"/>
      <c r="H38" s="894"/>
      <c r="I38" s="139" t="s">
        <v>687</v>
      </c>
      <c r="J38" s="138" t="s">
        <v>6</v>
      </c>
      <c r="K38" s="147" t="s">
        <v>688</v>
      </c>
      <c r="L38" s="139" t="str">
        <f>VLOOKUP(K38,CódigosRetorno!$A$2:$B$2000,2,FALSE)</f>
        <v>Existe documento ya informado anteriormente en una comunicacion de baja</v>
      </c>
      <c r="M38" s="138" t="s">
        <v>683</v>
      </c>
      <c r="N38" s="233"/>
    </row>
    <row r="39" spans="1:14" ht="54.75" customHeight="1" x14ac:dyDescent="0.35">
      <c r="A39" s="233"/>
      <c r="B39" s="890"/>
      <c r="C39" s="894"/>
      <c r="D39" s="890"/>
      <c r="E39" s="890"/>
      <c r="F39" s="885"/>
      <c r="G39" s="888"/>
      <c r="H39" s="894"/>
      <c r="I39" s="139" t="s">
        <v>689</v>
      </c>
      <c r="J39" s="145" t="s">
        <v>6</v>
      </c>
      <c r="K39" s="145" t="s">
        <v>690</v>
      </c>
      <c r="L39" s="139" t="str">
        <f>VLOOKUP(K39,CódigosRetorno!$A$2:$B$2000,2,FALSE)</f>
        <v>El comprobante no puede ser dado de baja por exceder el plazo desde su fecha de emision</v>
      </c>
      <c r="M39" s="138" t="s">
        <v>9</v>
      </c>
      <c r="N39" s="233"/>
    </row>
    <row r="40" spans="1:14" ht="52.5" customHeight="1" x14ac:dyDescent="0.35">
      <c r="A40" s="233"/>
      <c r="B40" s="890"/>
      <c r="C40" s="894"/>
      <c r="D40" s="890"/>
      <c r="E40" s="890"/>
      <c r="F40" s="885"/>
      <c r="G40" s="888"/>
      <c r="H40" s="894"/>
      <c r="I40" s="139" t="s">
        <v>691</v>
      </c>
      <c r="J40" s="138" t="s">
        <v>6</v>
      </c>
      <c r="K40" s="147" t="s">
        <v>692</v>
      </c>
      <c r="L40" s="139" t="str">
        <f>VLOOKUP(K40,CódigosRetorno!$A$2:$B$2000,2,FALSE)</f>
        <v>Fecha de emision del comprobante no coincide con la fecha de emision consignada en la comunicación</v>
      </c>
      <c r="M40" s="138" t="s">
        <v>683</v>
      </c>
      <c r="N40" s="233"/>
    </row>
    <row r="41" spans="1:14" ht="36" x14ac:dyDescent="0.35">
      <c r="A41" s="233"/>
      <c r="B41" s="890"/>
      <c r="C41" s="894"/>
      <c r="D41" s="890"/>
      <c r="E41" s="890"/>
      <c r="F41" s="885"/>
      <c r="G41" s="888"/>
      <c r="H41" s="894"/>
      <c r="I41" s="139" t="s">
        <v>693</v>
      </c>
      <c r="J41" s="138" t="s">
        <v>6</v>
      </c>
      <c r="K41" s="147" t="s">
        <v>692</v>
      </c>
      <c r="L41" s="139" t="str">
        <f>VLOOKUP(K41,CódigosRetorno!$A$2:$B$2000,2,FALSE)</f>
        <v>Fecha de emision del comprobante no coincide con la fecha de emision consignada en la comunicación</v>
      </c>
      <c r="M41" s="138" t="s">
        <v>683</v>
      </c>
      <c r="N41" s="233"/>
    </row>
    <row r="42" spans="1:14" ht="64.5" customHeight="1" x14ac:dyDescent="0.35">
      <c r="A42" s="233"/>
      <c r="B42" s="890"/>
      <c r="C42" s="894"/>
      <c r="D42" s="891"/>
      <c r="E42" s="890"/>
      <c r="F42" s="885"/>
      <c r="G42" s="888"/>
      <c r="H42" s="894"/>
      <c r="I42" s="139" t="s">
        <v>694</v>
      </c>
      <c r="J42" s="138" t="s">
        <v>6</v>
      </c>
      <c r="K42" s="147" t="s">
        <v>692</v>
      </c>
      <c r="L42" s="139" t="str">
        <f>VLOOKUP(K42,CódigosRetorno!$A$2:$B$2000,2,FALSE)</f>
        <v>Fecha de emision del comprobante no coincide con la fecha de emision consignada en la comunicación</v>
      </c>
      <c r="M42" s="138" t="s">
        <v>683</v>
      </c>
      <c r="N42" s="233"/>
    </row>
    <row r="43" spans="1:14" ht="24" customHeight="1" x14ac:dyDescent="0.35">
      <c r="A43" s="233"/>
      <c r="B43" s="889">
        <f>+B32+1</f>
        <v>13</v>
      </c>
      <c r="C43" s="873" t="s">
        <v>695</v>
      </c>
      <c r="D43" s="889" t="s">
        <v>647</v>
      </c>
      <c r="E43" s="889" t="s">
        <v>143</v>
      </c>
      <c r="F43" s="868" t="s">
        <v>223</v>
      </c>
      <c r="G43" s="887"/>
      <c r="H43" s="877" t="s">
        <v>696</v>
      </c>
      <c r="I43" s="139" t="s">
        <v>650</v>
      </c>
      <c r="J43" s="138" t="s">
        <v>6</v>
      </c>
      <c r="K43" s="147" t="s">
        <v>697</v>
      </c>
      <c r="L43" s="139" t="str">
        <f>VLOOKUP(K43,CódigosRetorno!$A$2:$B$2000,2,FALSE)</f>
        <v>El tag VoidReasonDescription esta vacío</v>
      </c>
      <c r="M43" s="131" t="s">
        <v>9</v>
      </c>
      <c r="N43" s="233"/>
    </row>
    <row r="44" spans="1:14" x14ac:dyDescent="0.35">
      <c r="A44" s="233"/>
      <c r="B44" s="891"/>
      <c r="C44" s="874"/>
      <c r="D44" s="891"/>
      <c r="E44" s="891"/>
      <c r="F44" s="869"/>
      <c r="G44" s="895"/>
      <c r="H44" s="878"/>
      <c r="I44" s="139" t="s">
        <v>698</v>
      </c>
      <c r="J44" s="138" t="s">
        <v>208</v>
      </c>
      <c r="K44" s="147" t="s">
        <v>699</v>
      </c>
      <c r="L44" s="139" t="str">
        <f>VLOOKUP(K44,CódigosRetorno!$A$2:$B$2012,2,FALSE)</f>
        <v>El dato ingresado en VoidReasonDescription debe contener información válida</v>
      </c>
      <c r="M44" s="131" t="s">
        <v>9</v>
      </c>
      <c r="N44" s="233"/>
    </row>
    <row r="45" spans="1:14" x14ac:dyDescent="0.35">
      <c r="A45" s="233"/>
      <c r="B45" s="234"/>
      <c r="C45" s="233"/>
      <c r="D45" s="234"/>
      <c r="E45" s="234"/>
      <c r="F45" s="234"/>
      <c r="G45" s="235"/>
      <c r="H45" s="254"/>
      <c r="I45" s="254"/>
      <c r="J45" s="236"/>
      <c r="K45" s="235"/>
      <c r="L45" s="254"/>
      <c r="M45" s="234"/>
      <c r="N45" s="233"/>
    </row>
    <row r="46" spans="1:14" x14ac:dyDescent="0.35"/>
    <row r="47" spans="1:14" x14ac:dyDescent="0.35"/>
    <row r="48" spans="1:14"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sheetData>
  <autoFilter ref="I1:K104" xr:uid="{D4D9640C-C828-4E69-9E4E-C51AE646408F}"/>
  <mergeCells count="74">
    <mergeCell ref="H14:H15"/>
    <mergeCell ref="H25:H26"/>
    <mergeCell ref="D25:D26"/>
    <mergeCell ref="H16:H17"/>
    <mergeCell ref="B18:B19"/>
    <mergeCell ref="C18:C19"/>
    <mergeCell ref="E18:E19"/>
    <mergeCell ref="F18:F19"/>
    <mergeCell ref="G18:G19"/>
    <mergeCell ref="H18:H19"/>
    <mergeCell ref="E21:E24"/>
    <mergeCell ref="D18:D19"/>
    <mergeCell ref="D21:D24"/>
    <mergeCell ref="F21:F24"/>
    <mergeCell ref="G21:G24"/>
    <mergeCell ref="H21:H24"/>
    <mergeCell ref="B21:B24"/>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G5:G6"/>
    <mergeCell ref="B8:B9"/>
    <mergeCell ref="B5:B6"/>
    <mergeCell ref="B14:B17"/>
    <mergeCell ref="C16:C17"/>
    <mergeCell ref="G16:G17"/>
    <mergeCell ref="D8:D9"/>
    <mergeCell ref="D10:D11"/>
    <mergeCell ref="E14:E17"/>
    <mergeCell ref="F16:F17"/>
    <mergeCell ref="D14:D17"/>
    <mergeCell ref="C14:C15"/>
    <mergeCell ref="F14:F15"/>
    <mergeCell ref="G14:G15"/>
    <mergeCell ref="C21:C24"/>
    <mergeCell ref="H32:H42"/>
    <mergeCell ref="G43:G44"/>
    <mergeCell ref="H43:H44"/>
    <mergeCell ref="B27:B31"/>
    <mergeCell ref="E27:E31"/>
    <mergeCell ref="C27:C31"/>
    <mergeCell ref="B32:B42"/>
    <mergeCell ref="C32:C42"/>
    <mergeCell ref="E32:E42"/>
    <mergeCell ref="F32:F42"/>
    <mergeCell ref="B43:B44"/>
    <mergeCell ref="C43:C44"/>
    <mergeCell ref="E43:E44"/>
    <mergeCell ref="F43:F44"/>
    <mergeCell ref="H27:H31"/>
    <mergeCell ref="G27:G31"/>
    <mergeCell ref="D27:D31"/>
    <mergeCell ref="D32:D42"/>
    <mergeCell ref="D43:D44"/>
    <mergeCell ref="B25:B26"/>
    <mergeCell ref="G32:G42"/>
    <mergeCell ref="F27:F31"/>
    <mergeCell ref="C25:C26"/>
    <mergeCell ref="E25:E26"/>
    <mergeCell ref="F25:F26"/>
    <mergeCell ref="G25:G26"/>
  </mergeCells>
  <pageMargins left="0.53" right="0.27559055118110237" top="1.1811023622047245" bottom="0.74803149606299213" header="0.31496062992125984" footer="0.31496062992125984"/>
  <pageSetup paperSize="9" scale="80" orientation="landscape" r:id="rId1"/>
  <ignoredErrors>
    <ignoredError sqref="K3:K11 G6 K42:K43 K37:K38 K13 K16:K19 K27 K29 K32:K35 K21:K25 K4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7"/>
  <sheetViews>
    <sheetView zoomScale="85" zoomScaleNormal="85" workbookViewId="0">
      <pane xSplit="3" ySplit="2" topLeftCell="I12" activePane="bottomRight" state="frozen"/>
      <selection pane="topRight" activeCell="L6" sqref="L6"/>
      <selection pane="bottomLeft" activeCell="L6" sqref="L6"/>
      <selection pane="bottomRight" activeCell="I14" sqref="I14:L15"/>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2.54296875" customWidth="1"/>
    <col min="15" max="15" width="11.453125" hidden="1"/>
    <col min="16381" max="16384" width="11.453125" hidden="1"/>
  </cols>
  <sheetData>
    <row r="1" spans="1:14" x14ac:dyDescent="0.35">
      <c r="A1" s="233"/>
      <c r="B1" s="234"/>
      <c r="C1" s="233"/>
      <c r="D1" s="234"/>
      <c r="E1" s="234"/>
      <c r="F1" s="234"/>
      <c r="G1" s="234"/>
      <c r="H1" s="233"/>
      <c r="I1" s="233"/>
      <c r="J1" s="234"/>
      <c r="K1" s="235"/>
      <c r="L1" s="233"/>
      <c r="M1" s="236"/>
      <c r="N1" s="233"/>
    </row>
    <row r="2" spans="1:14" ht="24" x14ac:dyDescent="0.35">
      <c r="A2" s="233"/>
      <c r="B2" s="75" t="s">
        <v>133</v>
      </c>
      <c r="C2" s="75" t="s">
        <v>58</v>
      </c>
      <c r="D2" s="75" t="s">
        <v>59</v>
      </c>
      <c r="E2" s="75" t="s">
        <v>134</v>
      </c>
      <c r="F2" s="75" t="s">
        <v>135</v>
      </c>
      <c r="G2" s="75" t="s">
        <v>136</v>
      </c>
      <c r="H2" s="75" t="s">
        <v>61</v>
      </c>
      <c r="I2" s="75" t="s">
        <v>0</v>
      </c>
      <c r="J2" s="224" t="s">
        <v>137</v>
      </c>
      <c r="K2" s="224" t="s">
        <v>138</v>
      </c>
      <c r="L2" s="75" t="s">
        <v>139</v>
      </c>
      <c r="M2" s="75" t="s">
        <v>4</v>
      </c>
      <c r="N2" s="233"/>
    </row>
    <row r="3" spans="1:14" x14ac:dyDescent="0.35">
      <c r="A3" s="233"/>
      <c r="B3" s="86" t="s">
        <v>9</v>
      </c>
      <c r="C3" s="91" t="s">
        <v>9</v>
      </c>
      <c r="D3" s="86"/>
      <c r="E3" s="86" t="s">
        <v>9</v>
      </c>
      <c r="F3" s="86" t="s">
        <v>9</v>
      </c>
      <c r="G3" s="86" t="s">
        <v>9</v>
      </c>
      <c r="H3" s="91" t="s">
        <v>9</v>
      </c>
      <c r="I3" s="139" t="s">
        <v>140</v>
      </c>
      <c r="J3" s="87" t="s">
        <v>9</v>
      </c>
      <c r="K3" s="87" t="s">
        <v>9</v>
      </c>
      <c r="L3" s="139" t="s">
        <v>9</v>
      </c>
      <c r="M3" s="86" t="s">
        <v>9</v>
      </c>
      <c r="N3" s="233"/>
    </row>
    <row r="4" spans="1:14" x14ac:dyDescent="0.35">
      <c r="A4" s="233"/>
      <c r="B4" s="170" t="s">
        <v>700</v>
      </c>
      <c r="C4" s="163"/>
      <c r="D4" s="165" t="s">
        <v>9</v>
      </c>
      <c r="E4" s="165" t="s">
        <v>9</v>
      </c>
      <c r="F4" s="165" t="s">
        <v>9</v>
      </c>
      <c r="G4" s="165" t="s">
        <v>9</v>
      </c>
      <c r="H4" s="163" t="s">
        <v>9</v>
      </c>
      <c r="I4" s="191" t="s">
        <v>9</v>
      </c>
      <c r="J4" s="192" t="s">
        <v>9</v>
      </c>
      <c r="K4" s="193" t="s">
        <v>9</v>
      </c>
      <c r="L4" s="162" t="s">
        <v>9</v>
      </c>
      <c r="M4" s="186" t="s">
        <v>9</v>
      </c>
      <c r="N4" s="233"/>
    </row>
    <row r="5" spans="1:14" x14ac:dyDescent="0.35">
      <c r="A5" s="233"/>
      <c r="B5" s="868">
        <v>1</v>
      </c>
      <c r="C5" s="877" t="s">
        <v>701</v>
      </c>
      <c r="D5" s="868" t="s">
        <v>63</v>
      </c>
      <c r="E5" s="868" t="s">
        <v>143</v>
      </c>
      <c r="F5" s="868" t="s">
        <v>144</v>
      </c>
      <c r="G5" s="901" t="s">
        <v>9</v>
      </c>
      <c r="H5" s="899" t="s">
        <v>702</v>
      </c>
      <c r="I5" s="139" t="s">
        <v>606</v>
      </c>
      <c r="J5" s="138" t="s">
        <v>6</v>
      </c>
      <c r="K5" s="145" t="s">
        <v>148</v>
      </c>
      <c r="L5" s="139" t="str">
        <f>VLOOKUP(K5,CódigosRetorno!$A$2:$B$2000,2,FALSE)</f>
        <v>El XML no contiene el tag o no existe informacion de UBLVersionID</v>
      </c>
      <c r="M5" s="151" t="s">
        <v>9</v>
      </c>
      <c r="N5" s="233"/>
    </row>
    <row r="6" spans="1:14" x14ac:dyDescent="0.35">
      <c r="A6" s="233"/>
      <c r="B6" s="869"/>
      <c r="C6" s="878"/>
      <c r="D6" s="869"/>
      <c r="E6" s="869"/>
      <c r="F6" s="869"/>
      <c r="G6" s="902"/>
      <c r="H6" s="900"/>
      <c r="I6" s="152" t="s">
        <v>703</v>
      </c>
      <c r="J6" s="151" t="s">
        <v>6</v>
      </c>
      <c r="K6" s="83" t="s">
        <v>150</v>
      </c>
      <c r="L6" s="139" t="str">
        <f>VLOOKUP(K6,CódigosRetorno!$A$2:$B$2000,2,FALSE)</f>
        <v>UBLVersionID - La versión del UBL no es correcta</v>
      </c>
      <c r="M6" s="151" t="s">
        <v>9</v>
      </c>
      <c r="N6" s="233"/>
    </row>
    <row r="7" spans="1:14" x14ac:dyDescent="0.35">
      <c r="A7" s="233"/>
      <c r="B7" s="868">
        <v>2</v>
      </c>
      <c r="C7" s="877" t="s">
        <v>704</v>
      </c>
      <c r="D7" s="868" t="s">
        <v>63</v>
      </c>
      <c r="E7" s="868" t="s">
        <v>143</v>
      </c>
      <c r="F7" s="868" t="s">
        <v>144</v>
      </c>
      <c r="G7" s="901" t="s">
        <v>9</v>
      </c>
      <c r="H7" s="899" t="s">
        <v>705</v>
      </c>
      <c r="I7" s="139" t="s">
        <v>606</v>
      </c>
      <c r="J7" s="138" t="s">
        <v>6</v>
      </c>
      <c r="K7" s="145" t="s">
        <v>154</v>
      </c>
      <c r="L7" s="139" t="str">
        <f>VLOOKUP(K7,CódigosRetorno!$A$2:$B$2000,2,FALSE)</f>
        <v>El XML no contiene el tag o no existe informacion de CustomizationID</v>
      </c>
      <c r="M7" s="151" t="s">
        <v>9</v>
      </c>
      <c r="N7" s="233"/>
    </row>
    <row r="8" spans="1:14" x14ac:dyDescent="0.35">
      <c r="A8" s="233"/>
      <c r="B8" s="869"/>
      <c r="C8" s="878"/>
      <c r="D8" s="869"/>
      <c r="E8" s="869"/>
      <c r="F8" s="869"/>
      <c r="G8" s="902"/>
      <c r="H8" s="900"/>
      <c r="I8" s="152" t="s">
        <v>155</v>
      </c>
      <c r="J8" s="138" t="s">
        <v>6</v>
      </c>
      <c r="K8" s="83" t="s">
        <v>156</v>
      </c>
      <c r="L8" s="139" t="str">
        <f>VLOOKUP(K8,CódigosRetorno!$A$2:$B$2000,2,FALSE)</f>
        <v>CustomizationID - La version del documento no es correcta</v>
      </c>
      <c r="M8" s="151" t="s">
        <v>9</v>
      </c>
      <c r="N8" s="233"/>
    </row>
    <row r="9" spans="1:14" ht="24" x14ac:dyDescent="0.35">
      <c r="A9" s="233"/>
      <c r="B9" s="868">
        <v>3</v>
      </c>
      <c r="C9" s="877" t="s">
        <v>706</v>
      </c>
      <c r="D9" s="868" t="s">
        <v>63</v>
      </c>
      <c r="E9" s="868" t="s">
        <v>143</v>
      </c>
      <c r="F9" s="868" t="s">
        <v>162</v>
      </c>
      <c r="G9" s="889" t="s">
        <v>707</v>
      </c>
      <c r="H9" s="899" t="s">
        <v>708</v>
      </c>
      <c r="I9" s="152" t="s">
        <v>709</v>
      </c>
      <c r="J9" s="138" t="s">
        <v>6</v>
      </c>
      <c r="K9" s="83" t="s">
        <v>168</v>
      </c>
      <c r="L9" s="139" t="str">
        <f>VLOOKUP(K9,CódigosRetorno!$A$2:$B$2000,2,FALSE)</f>
        <v>ID - El dato SERIE-CORRELATIVO no cumple con el formato de acuerdo al tipo de comprobante</v>
      </c>
      <c r="M9" s="151" t="s">
        <v>9</v>
      </c>
      <c r="N9" s="233"/>
    </row>
    <row r="10" spans="1:14" ht="24" x14ac:dyDescent="0.35">
      <c r="A10" s="233"/>
      <c r="B10" s="885"/>
      <c r="C10" s="894"/>
      <c r="D10" s="885"/>
      <c r="E10" s="885"/>
      <c r="F10" s="885"/>
      <c r="G10" s="890"/>
      <c r="H10" s="904"/>
      <c r="I10" s="141" t="s">
        <v>710</v>
      </c>
      <c r="J10" s="145" t="s">
        <v>6</v>
      </c>
      <c r="K10" s="145" t="s">
        <v>711</v>
      </c>
      <c r="L10" s="139" t="str">
        <f>VLOOKUP(K10,CódigosRetorno!$A$2:$B$2000,2,FALSE)</f>
        <v>Numero de Serie del nombre del archivo no coincide con el consignado en el contenido del archivo XML</v>
      </c>
      <c r="M10" s="138" t="s">
        <v>9</v>
      </c>
      <c r="N10" s="233"/>
    </row>
    <row r="11" spans="1:14" ht="24" x14ac:dyDescent="0.35">
      <c r="A11" s="233"/>
      <c r="B11" s="885"/>
      <c r="C11" s="894"/>
      <c r="D11" s="885"/>
      <c r="E11" s="885"/>
      <c r="F11" s="885"/>
      <c r="G11" s="890"/>
      <c r="H11" s="904"/>
      <c r="I11" s="141" t="s">
        <v>712</v>
      </c>
      <c r="J11" s="145" t="s">
        <v>6</v>
      </c>
      <c r="K11" s="145" t="s">
        <v>713</v>
      </c>
      <c r="L11" s="139" t="str">
        <f>VLOOKUP(K11,CódigosRetorno!$A$2:$B$2000,2,FALSE)</f>
        <v>Número de documento en el nombre del archivo no coincide con el consignado en el contenido del XML</v>
      </c>
      <c r="M11" s="138" t="s">
        <v>9</v>
      </c>
      <c r="N11" s="233"/>
    </row>
    <row r="12" spans="1:14" ht="36" x14ac:dyDescent="0.35">
      <c r="A12" s="233"/>
      <c r="B12" s="885"/>
      <c r="C12" s="894"/>
      <c r="D12" s="869"/>
      <c r="E12" s="885"/>
      <c r="F12" s="885"/>
      <c r="G12" s="890"/>
      <c r="H12" s="904"/>
      <c r="I12" s="139" t="s">
        <v>714</v>
      </c>
      <c r="J12" s="138" t="s">
        <v>6</v>
      </c>
      <c r="K12" s="145" t="s">
        <v>715</v>
      </c>
      <c r="L12" s="139" t="str">
        <f>VLOOKUP(K12,CódigosRetorno!$A$2:$B$2000,2,FALSE)</f>
        <v>El documento ya fue presentado anteriormente.</v>
      </c>
      <c r="M12" s="151" t="s">
        <v>683</v>
      </c>
      <c r="N12" s="233"/>
    </row>
    <row r="13" spans="1:14" ht="36" customHeight="1" x14ac:dyDescent="0.35">
      <c r="A13" s="233"/>
      <c r="B13" s="132">
        <v>4</v>
      </c>
      <c r="C13" s="140" t="s">
        <v>176</v>
      </c>
      <c r="D13" s="132" t="s">
        <v>63</v>
      </c>
      <c r="E13" s="132" t="s">
        <v>143</v>
      </c>
      <c r="F13" s="132" t="s">
        <v>343</v>
      </c>
      <c r="G13" s="132" t="s">
        <v>178</v>
      </c>
      <c r="H13" s="140" t="s">
        <v>716</v>
      </c>
      <c r="I13" s="141" t="s">
        <v>717</v>
      </c>
      <c r="J13" s="145" t="s">
        <v>6</v>
      </c>
      <c r="K13" s="145" t="s">
        <v>718</v>
      </c>
      <c r="L13" s="139" t="str">
        <f>VLOOKUP(K13,CódigosRetorno!$A$2:$B$2000,2,FALSE)</f>
        <v>Presentacion fuera de fecha</v>
      </c>
      <c r="M13" s="138" t="s">
        <v>182</v>
      </c>
      <c r="N13" s="233"/>
    </row>
    <row r="14" spans="1:14" ht="36" customHeight="1" x14ac:dyDescent="0.35">
      <c r="A14" s="233"/>
      <c r="B14" s="132"/>
      <c r="C14" s="140"/>
      <c r="D14" s="132"/>
      <c r="E14" s="132"/>
      <c r="F14" s="132"/>
      <c r="G14" s="132"/>
      <c r="H14" s="140"/>
      <c r="I14" s="852" t="s">
        <v>719</v>
      </c>
      <c r="J14" s="791" t="s">
        <v>6</v>
      </c>
      <c r="K14" s="791" t="s">
        <v>720</v>
      </c>
      <c r="L14" s="790" t="str">
        <f>VLOOKUP(K14,CódigosRetorno!$A$2:$B$2000,2,FALSE)</f>
        <v>Debe enviar las guias de remisión por el nuevo sistema de recepción de guias electronicas</v>
      </c>
      <c r="M14" s="138" t="s">
        <v>9</v>
      </c>
      <c r="N14" s="233"/>
    </row>
    <row r="15" spans="1:14" ht="36" customHeight="1" x14ac:dyDescent="0.35">
      <c r="A15" s="233"/>
      <c r="B15" s="132"/>
      <c r="C15" s="140"/>
      <c r="D15" s="132"/>
      <c r="E15" s="132"/>
      <c r="F15" s="132"/>
      <c r="G15" s="132"/>
      <c r="H15" s="140"/>
      <c r="I15" s="852" t="s">
        <v>721</v>
      </c>
      <c r="J15" s="791" t="s">
        <v>6</v>
      </c>
      <c r="K15" s="791" t="s">
        <v>720</v>
      </c>
      <c r="L15" s="790" t="str">
        <f>VLOOKUP(K15,CódigosRetorno!$A$2:$B$2000,2,FALSE)</f>
        <v>Debe enviar las guias de remisión por el nuevo sistema de recepción de guias electronicas</v>
      </c>
      <c r="M15" s="138" t="s">
        <v>9</v>
      </c>
      <c r="N15" s="233"/>
    </row>
    <row r="16" spans="1:14" x14ac:dyDescent="0.35">
      <c r="A16" s="233"/>
      <c r="B16" s="132">
        <f>+B13+1</f>
        <v>5</v>
      </c>
      <c r="C16" s="141" t="s">
        <v>183</v>
      </c>
      <c r="D16" s="131" t="s">
        <v>63</v>
      </c>
      <c r="E16" s="131" t="s">
        <v>184</v>
      </c>
      <c r="F16" s="72" t="s">
        <v>415</v>
      </c>
      <c r="G16" s="84" t="s">
        <v>722</v>
      </c>
      <c r="H16" s="208" t="s">
        <v>723</v>
      </c>
      <c r="I16" s="139" t="s">
        <v>186</v>
      </c>
      <c r="J16" s="131" t="s">
        <v>9</v>
      </c>
      <c r="K16" s="145" t="s">
        <v>9</v>
      </c>
      <c r="L16" s="139" t="str">
        <f>VLOOKUP(K16,CódigosRetorno!$A$2:$B$2000,2,FALSE)</f>
        <v>-</v>
      </c>
      <c r="M16" s="138" t="s">
        <v>9</v>
      </c>
      <c r="N16" s="233"/>
    </row>
    <row r="17" spans="1:14" x14ac:dyDescent="0.35">
      <c r="A17" s="233"/>
      <c r="B17" s="868">
        <f>+B16+1</f>
        <v>6</v>
      </c>
      <c r="C17" s="877" t="s">
        <v>724</v>
      </c>
      <c r="D17" s="868" t="s">
        <v>63</v>
      </c>
      <c r="E17" s="868" t="s">
        <v>143</v>
      </c>
      <c r="F17" s="868" t="s">
        <v>330</v>
      </c>
      <c r="G17" s="868" t="s">
        <v>331</v>
      </c>
      <c r="H17" s="877" t="s">
        <v>725</v>
      </c>
      <c r="I17" s="139" t="s">
        <v>606</v>
      </c>
      <c r="J17" s="138" t="s">
        <v>6</v>
      </c>
      <c r="K17" s="145" t="s">
        <v>726</v>
      </c>
      <c r="L17" s="139" t="str">
        <f>VLOOKUP(K17,CódigosRetorno!$A$2:$B$2000,2,FALSE)</f>
        <v>El XML no contiene informacion en el tag DespatchAdviceTypeCode.</v>
      </c>
      <c r="M17" s="151" t="s">
        <v>9</v>
      </c>
      <c r="N17" s="233"/>
    </row>
    <row r="18" spans="1:14" x14ac:dyDescent="0.35">
      <c r="A18" s="233"/>
      <c r="B18" s="869"/>
      <c r="C18" s="878"/>
      <c r="D18" s="869"/>
      <c r="E18" s="869"/>
      <c r="F18" s="869"/>
      <c r="G18" s="869"/>
      <c r="H18" s="878"/>
      <c r="I18" s="152" t="s">
        <v>727</v>
      </c>
      <c r="J18" s="138" t="s">
        <v>6</v>
      </c>
      <c r="K18" s="83" t="s">
        <v>728</v>
      </c>
      <c r="L18" s="139" t="str">
        <f>VLOOKUP(K18,CódigosRetorno!$A$2:$B$2000,2,FALSE)</f>
        <v>DespatchAdviceTypeCode - El valor del tipo de guía es inválido.</v>
      </c>
      <c r="M18" s="151" t="s">
        <v>9</v>
      </c>
      <c r="N18" s="233"/>
    </row>
    <row r="19" spans="1:14" ht="36" x14ac:dyDescent="0.35">
      <c r="A19" s="233"/>
      <c r="B19" s="148">
        <f>+B17+1</f>
        <v>7</v>
      </c>
      <c r="C19" s="141" t="s">
        <v>729</v>
      </c>
      <c r="D19" s="138" t="s">
        <v>63</v>
      </c>
      <c r="E19" s="138" t="s">
        <v>184</v>
      </c>
      <c r="F19" s="138" t="s">
        <v>297</v>
      </c>
      <c r="G19" s="81" t="s">
        <v>9</v>
      </c>
      <c r="H19" s="90" t="s">
        <v>730</v>
      </c>
      <c r="I19" s="139" t="s">
        <v>731</v>
      </c>
      <c r="J19" s="138" t="s">
        <v>208</v>
      </c>
      <c r="K19" s="145" t="s">
        <v>732</v>
      </c>
      <c r="L19" s="139" t="str">
        <f>VLOOKUP(K19,CódigosRetorno!$A$2:$B$2000,2,FALSE)</f>
        <v>cbc:Note - El campo observaciones supera la cantidad maxima especificada (250 carácteres).</v>
      </c>
      <c r="M19" s="151" t="s">
        <v>9</v>
      </c>
      <c r="N19" s="233"/>
    </row>
    <row r="20" spans="1:14" ht="24" x14ac:dyDescent="0.35">
      <c r="A20" s="233"/>
      <c r="B20" s="165" t="s">
        <v>733</v>
      </c>
      <c r="C20" s="174" t="s">
        <v>734</v>
      </c>
      <c r="D20" s="169" t="s">
        <v>63</v>
      </c>
      <c r="E20" s="169" t="s">
        <v>184</v>
      </c>
      <c r="F20" s="194" t="s">
        <v>9</v>
      </c>
      <c r="G20" s="192" t="s">
        <v>9</v>
      </c>
      <c r="H20" s="195" t="s">
        <v>735</v>
      </c>
      <c r="I20" s="162" t="s">
        <v>736</v>
      </c>
      <c r="J20" s="169" t="s">
        <v>6</v>
      </c>
      <c r="K20" s="168" t="s">
        <v>737</v>
      </c>
      <c r="L20" s="162" t="str">
        <f>VLOOKUP(K20,CódigosRetorno!$A$2:$B$2000,2,FALSE)</f>
        <v>No debe existir mas de una referencia en guía dada de baja.</v>
      </c>
      <c r="M20" s="186" t="s">
        <v>9</v>
      </c>
      <c r="N20" s="233"/>
    </row>
    <row r="21" spans="1:14" ht="36" x14ac:dyDescent="0.35">
      <c r="A21" s="233"/>
      <c r="B21" s="132">
        <f>+B19+1</f>
        <v>8</v>
      </c>
      <c r="C21" s="135" t="s">
        <v>738</v>
      </c>
      <c r="D21" s="138" t="s">
        <v>63</v>
      </c>
      <c r="E21" s="132" t="s">
        <v>143</v>
      </c>
      <c r="F21" s="132" t="s">
        <v>162</v>
      </c>
      <c r="G21" s="132" t="s">
        <v>739</v>
      </c>
      <c r="H21" s="135" t="s">
        <v>740</v>
      </c>
      <c r="I21" s="152" t="s">
        <v>741</v>
      </c>
      <c r="J21" s="138" t="s">
        <v>6</v>
      </c>
      <c r="K21" s="83" t="s">
        <v>742</v>
      </c>
      <c r="L21" s="139" t="str">
        <f>VLOOKUP(K21,CódigosRetorno!$A$2:$B$2000,2,FALSE)</f>
        <v>cac:OrderReference - Numero de serie del documento no cumple con un formato valido (EG01 ó TXXX).</v>
      </c>
      <c r="M21" s="151" t="s">
        <v>9</v>
      </c>
      <c r="N21" s="233"/>
    </row>
    <row r="22" spans="1:14" ht="24" x14ac:dyDescent="0.35">
      <c r="A22" s="233"/>
      <c r="B22" s="868">
        <f>+B21+1</f>
        <v>9</v>
      </c>
      <c r="C22" s="877" t="s">
        <v>743</v>
      </c>
      <c r="D22" s="868" t="s">
        <v>63</v>
      </c>
      <c r="E22" s="868" t="s">
        <v>143</v>
      </c>
      <c r="F22" s="868" t="s">
        <v>330</v>
      </c>
      <c r="G22" s="868" t="s">
        <v>331</v>
      </c>
      <c r="H22" s="877" t="s">
        <v>744</v>
      </c>
      <c r="I22" s="139" t="s">
        <v>606</v>
      </c>
      <c r="J22" s="138" t="s">
        <v>6</v>
      </c>
      <c r="K22" s="145" t="s">
        <v>745</v>
      </c>
      <c r="L22" s="139" t="str">
        <f>VLOOKUP(K22,CódigosRetorno!$A$2:$B$2000,2,FALSE)</f>
        <v>cac:OrderReference - El XML no contiene informacion en el código de tipo de documento (cbc:OrderTypeCode).</v>
      </c>
      <c r="M22" s="151" t="s">
        <v>9</v>
      </c>
      <c r="N22" s="233"/>
    </row>
    <row r="23" spans="1:14" x14ac:dyDescent="0.35">
      <c r="A23" s="233"/>
      <c r="B23" s="869"/>
      <c r="C23" s="878"/>
      <c r="D23" s="869"/>
      <c r="E23" s="869"/>
      <c r="F23" s="869"/>
      <c r="G23" s="869"/>
      <c r="H23" s="878"/>
      <c r="I23" s="152" t="s">
        <v>727</v>
      </c>
      <c r="J23" s="138" t="s">
        <v>6</v>
      </c>
      <c r="K23" s="83" t="s">
        <v>746</v>
      </c>
      <c r="L23" s="139" t="str">
        <f>VLOOKUP(K23,CódigosRetorno!$A$2:$B$2000,2,FALSE)</f>
        <v>El tipo de documento relacionado es incorrecto (ver catalogo nro 21).</v>
      </c>
      <c r="M23" s="151" t="s">
        <v>9</v>
      </c>
      <c r="N23" s="233"/>
    </row>
    <row r="24" spans="1:14" ht="36" x14ac:dyDescent="0.35">
      <c r="A24" s="233"/>
      <c r="B24" s="148">
        <f>+B22+1</f>
        <v>10</v>
      </c>
      <c r="C24" s="141" t="s">
        <v>747</v>
      </c>
      <c r="D24" s="138" t="s">
        <v>63</v>
      </c>
      <c r="E24" s="138" t="s">
        <v>184</v>
      </c>
      <c r="F24" s="138" t="s">
        <v>748</v>
      </c>
      <c r="G24" s="81" t="s">
        <v>9</v>
      </c>
      <c r="H24" s="90" t="s">
        <v>749</v>
      </c>
      <c r="I24" s="95" t="s">
        <v>750</v>
      </c>
      <c r="J24" s="138" t="s">
        <v>208</v>
      </c>
      <c r="K24" s="145" t="s">
        <v>751</v>
      </c>
      <c r="L24" s="139" t="str">
        <f>VLOOKUP(K24,CódigosRetorno!$A$2:$B$2000,2,FALSE)</f>
        <v>cac:OrderReference - El campo Tipo de documento (descripción) supera la cantidad maxima especificada (50 carácteres).</v>
      </c>
      <c r="M24" s="151" t="s">
        <v>9</v>
      </c>
      <c r="N24" s="233"/>
    </row>
    <row r="25" spans="1:14" ht="24" x14ac:dyDescent="0.35">
      <c r="A25" s="233"/>
      <c r="B25" s="165" t="s">
        <v>752</v>
      </c>
      <c r="C25" s="174" t="s">
        <v>753</v>
      </c>
      <c r="D25" s="169" t="s">
        <v>63</v>
      </c>
      <c r="E25" s="169" t="s">
        <v>184</v>
      </c>
      <c r="F25" s="165" t="s">
        <v>9</v>
      </c>
      <c r="G25" s="165" t="s">
        <v>9</v>
      </c>
      <c r="H25" s="174" t="s">
        <v>9</v>
      </c>
      <c r="I25" s="163" t="s">
        <v>9</v>
      </c>
      <c r="J25" s="169" t="s">
        <v>9</v>
      </c>
      <c r="K25" s="196" t="s">
        <v>9</v>
      </c>
      <c r="L25" s="162" t="str">
        <f>VLOOKUP(K25,CódigosRetorno!$A$2:$B$2000,2,FALSE)</f>
        <v>-</v>
      </c>
      <c r="M25" s="186" t="s">
        <v>9</v>
      </c>
      <c r="N25" s="233"/>
    </row>
    <row r="26" spans="1:14" ht="24" x14ac:dyDescent="0.35">
      <c r="A26" s="233"/>
      <c r="B26" s="868">
        <f>+B24+1</f>
        <v>11</v>
      </c>
      <c r="C26" s="877" t="s">
        <v>754</v>
      </c>
      <c r="D26" s="868" t="s">
        <v>63</v>
      </c>
      <c r="E26" s="868" t="s">
        <v>143</v>
      </c>
      <c r="F26" s="868" t="s">
        <v>755</v>
      </c>
      <c r="G26" s="901" t="s">
        <v>9</v>
      </c>
      <c r="H26" s="877" t="s">
        <v>756</v>
      </c>
      <c r="I26" s="139" t="s">
        <v>757</v>
      </c>
      <c r="J26" s="138" t="s">
        <v>6</v>
      </c>
      <c r="K26" s="79" t="s">
        <v>758</v>
      </c>
      <c r="L26" s="139" t="str">
        <f>VLOOKUP(K26,CódigosRetorno!$A$2:$B$2000,2,FALSE)</f>
        <v>El valor ingresado como numero de DAM no cumple con el estandar.</v>
      </c>
      <c r="M26" s="151" t="s">
        <v>9</v>
      </c>
      <c r="N26" s="233"/>
    </row>
    <row r="27" spans="1:14" ht="24" x14ac:dyDescent="0.35">
      <c r="A27" s="233"/>
      <c r="B27" s="885"/>
      <c r="C27" s="894"/>
      <c r="D27" s="869"/>
      <c r="E27" s="885"/>
      <c r="F27" s="885"/>
      <c r="G27" s="903"/>
      <c r="H27" s="894"/>
      <c r="I27" s="139" t="s">
        <v>759</v>
      </c>
      <c r="J27" s="138" t="s">
        <v>208</v>
      </c>
      <c r="K27" s="145" t="s">
        <v>760</v>
      </c>
      <c r="L27" s="139" t="str">
        <f>VLOOKUP(K27,CódigosRetorno!$A$2:$B$2000,2,FALSE)</f>
        <v>Para el motivo de traslado, no se consigna información en el numero de DAM.</v>
      </c>
      <c r="M27" s="151" t="s">
        <v>9</v>
      </c>
      <c r="N27" s="233"/>
    </row>
    <row r="28" spans="1:14" ht="24" x14ac:dyDescent="0.35">
      <c r="A28" s="233"/>
      <c r="B28" s="868">
        <f>+B26+1</f>
        <v>12</v>
      </c>
      <c r="C28" s="877" t="s">
        <v>761</v>
      </c>
      <c r="D28" s="868" t="s">
        <v>63</v>
      </c>
      <c r="E28" s="868" t="s">
        <v>143</v>
      </c>
      <c r="F28" s="868" t="s">
        <v>330</v>
      </c>
      <c r="G28" s="868" t="s">
        <v>762</v>
      </c>
      <c r="H28" s="877" t="s">
        <v>763</v>
      </c>
      <c r="I28" s="139" t="s">
        <v>606</v>
      </c>
      <c r="J28" s="138" t="s">
        <v>6</v>
      </c>
      <c r="K28" s="145" t="s">
        <v>764</v>
      </c>
      <c r="L28" s="139" t="str">
        <f>VLOOKUP(K28,CódigosRetorno!$A$2:$B$2000,2,FALSE)</f>
        <v>cac:AdditionalDocumentReference - El XML no contiene el tag o no existe información en el tipo de documento adicional (cbc:DocumentTypeCode).</v>
      </c>
      <c r="M28" s="151" t="s">
        <v>9</v>
      </c>
      <c r="N28" s="233"/>
    </row>
    <row r="29" spans="1:14" ht="24" x14ac:dyDescent="0.35">
      <c r="A29" s="233"/>
      <c r="B29" s="869"/>
      <c r="C29" s="878"/>
      <c r="D29" s="869"/>
      <c r="E29" s="869"/>
      <c r="F29" s="869"/>
      <c r="G29" s="869"/>
      <c r="H29" s="878"/>
      <c r="I29" s="139" t="s">
        <v>256</v>
      </c>
      <c r="J29" s="138" t="s">
        <v>6</v>
      </c>
      <c r="K29" s="79" t="s">
        <v>746</v>
      </c>
      <c r="L29" s="139" t="str">
        <f>VLOOKUP(K29,CódigosRetorno!$A$2:$B$2000,2,FALSE)</f>
        <v>El tipo de documento relacionado es incorrecto (ver catalogo nro 21).</v>
      </c>
      <c r="M29" s="151" t="s">
        <v>765</v>
      </c>
      <c r="N29" s="233"/>
    </row>
    <row r="30" spans="1:14" ht="24" x14ac:dyDescent="0.35">
      <c r="A30" s="233"/>
      <c r="B30" s="165" t="s">
        <v>766</v>
      </c>
      <c r="C30" s="174" t="s">
        <v>767</v>
      </c>
      <c r="D30" s="169" t="s">
        <v>63</v>
      </c>
      <c r="E30" s="169" t="s">
        <v>184</v>
      </c>
      <c r="F30" s="165" t="s">
        <v>9</v>
      </c>
      <c r="G30" s="165" t="s">
        <v>9</v>
      </c>
      <c r="H30" s="174" t="s">
        <v>9</v>
      </c>
      <c r="I30" s="163" t="s">
        <v>9</v>
      </c>
      <c r="J30" s="169" t="s">
        <v>9</v>
      </c>
      <c r="K30" s="196" t="s">
        <v>9</v>
      </c>
      <c r="L30" s="162" t="str">
        <f>VLOOKUP(K30,CódigosRetorno!$A$2:$B$2000,2,FALSE)</f>
        <v>-</v>
      </c>
      <c r="M30" s="186" t="s">
        <v>9</v>
      </c>
      <c r="N30" s="233"/>
    </row>
    <row r="31" spans="1:14" ht="24" x14ac:dyDescent="0.35">
      <c r="A31" s="233"/>
      <c r="B31" s="868">
        <f>+B28+1</f>
        <v>13</v>
      </c>
      <c r="C31" s="877" t="s">
        <v>754</v>
      </c>
      <c r="D31" s="868" t="s">
        <v>63</v>
      </c>
      <c r="E31" s="868" t="s">
        <v>143</v>
      </c>
      <c r="F31" s="868" t="s">
        <v>755</v>
      </c>
      <c r="G31" s="901" t="s">
        <v>9</v>
      </c>
      <c r="H31" s="877" t="s">
        <v>756</v>
      </c>
      <c r="I31" s="139" t="s">
        <v>768</v>
      </c>
      <c r="J31" s="138" t="s">
        <v>6</v>
      </c>
      <c r="K31" s="145" t="s">
        <v>769</v>
      </c>
      <c r="L31" s="139" t="str">
        <f>VLOOKUP(K31,CódigosRetorno!$A$2:$B$2000,2,FALSE)</f>
        <v>cac:AdditionalDocumentReference - El XML no contiene el tag o no existe información en el numero de documento adicional (cbc:ID).</v>
      </c>
      <c r="M31" s="151" t="s">
        <v>9</v>
      </c>
      <c r="N31" s="233"/>
    </row>
    <row r="32" spans="1:14" ht="24" x14ac:dyDescent="0.35">
      <c r="A32" s="233"/>
      <c r="B32" s="869"/>
      <c r="C32" s="878"/>
      <c r="D32" s="869"/>
      <c r="E32" s="869"/>
      <c r="F32" s="869"/>
      <c r="G32" s="902"/>
      <c r="H32" s="878"/>
      <c r="I32" s="139" t="s">
        <v>770</v>
      </c>
      <c r="J32" s="138" t="s">
        <v>208</v>
      </c>
      <c r="K32" s="145" t="s">
        <v>771</v>
      </c>
      <c r="L32" s="139" t="str">
        <f>VLOOKUP(K32,CódigosRetorno!$A$2:$B$2000,2,FALSE)</f>
        <v>Para el motivo de traslado, no se consigna información del manifiesto de carga.</v>
      </c>
      <c r="M32" s="151" t="s">
        <v>9</v>
      </c>
      <c r="N32" s="233"/>
    </row>
    <row r="33" spans="1:14" ht="24" x14ac:dyDescent="0.35">
      <c r="A33" s="233"/>
      <c r="B33" s="138">
        <f>+B31+1</f>
        <v>14</v>
      </c>
      <c r="C33" s="141" t="s">
        <v>761</v>
      </c>
      <c r="D33" s="138" t="s">
        <v>63</v>
      </c>
      <c r="E33" s="138" t="s">
        <v>143</v>
      </c>
      <c r="F33" s="138" t="s">
        <v>330</v>
      </c>
      <c r="G33" s="138" t="s">
        <v>762</v>
      </c>
      <c r="H33" s="90" t="s">
        <v>763</v>
      </c>
      <c r="I33" s="139" t="s">
        <v>186</v>
      </c>
      <c r="J33" s="131" t="s">
        <v>9</v>
      </c>
      <c r="K33" s="145" t="s">
        <v>9</v>
      </c>
      <c r="L33" s="139" t="str">
        <f>VLOOKUP(K33,CódigosRetorno!$A$2:$B$2000,2,FALSE)</f>
        <v>-</v>
      </c>
      <c r="M33" s="138" t="s">
        <v>9</v>
      </c>
      <c r="N33" s="233"/>
    </row>
    <row r="34" spans="1:14" ht="36" x14ac:dyDescent="0.35">
      <c r="A34" s="233"/>
      <c r="B34" s="164" t="s">
        <v>772</v>
      </c>
      <c r="C34" s="174" t="s">
        <v>773</v>
      </c>
      <c r="D34" s="169" t="s">
        <v>63</v>
      </c>
      <c r="E34" s="169" t="s">
        <v>184</v>
      </c>
      <c r="F34" s="194" t="s">
        <v>9</v>
      </c>
      <c r="G34" s="192" t="s">
        <v>9</v>
      </c>
      <c r="H34" s="195" t="s">
        <v>9</v>
      </c>
      <c r="I34" s="162" t="s">
        <v>9</v>
      </c>
      <c r="J34" s="169" t="s">
        <v>9</v>
      </c>
      <c r="K34" s="168" t="s">
        <v>9</v>
      </c>
      <c r="L34" s="162" t="str">
        <f>VLOOKUP(K34,CódigosRetorno!$A$2:$B$2000,2,FALSE)</f>
        <v>-</v>
      </c>
      <c r="M34" s="186" t="s">
        <v>9</v>
      </c>
      <c r="N34" s="233"/>
    </row>
    <row r="35" spans="1:14" ht="24" x14ac:dyDescent="0.35">
      <c r="A35" s="233"/>
      <c r="B35" s="138">
        <f>+B33+1</f>
        <v>15</v>
      </c>
      <c r="C35" s="141" t="s">
        <v>754</v>
      </c>
      <c r="D35" s="138" t="s">
        <v>63</v>
      </c>
      <c r="E35" s="138" t="s">
        <v>143</v>
      </c>
      <c r="F35" s="138" t="s">
        <v>755</v>
      </c>
      <c r="G35" s="81" t="s">
        <v>9</v>
      </c>
      <c r="H35" s="90" t="s">
        <v>756</v>
      </c>
      <c r="I35" s="139" t="s">
        <v>774</v>
      </c>
      <c r="J35" s="138" t="s">
        <v>6</v>
      </c>
      <c r="K35" s="145" t="s">
        <v>775</v>
      </c>
      <c r="L35" s="139" t="str">
        <f>VLOOKUP(K35,CódigosRetorno!$A$2:$B$2000,2,FALSE)</f>
        <v>El numero de documento relacionado no cumple con el estandar.</v>
      </c>
      <c r="M35" s="151" t="s">
        <v>9</v>
      </c>
      <c r="N35" s="233"/>
    </row>
    <row r="36" spans="1:14" ht="24" x14ac:dyDescent="0.35">
      <c r="A36" s="233"/>
      <c r="B36" s="138">
        <f>+B35+1</f>
        <v>16</v>
      </c>
      <c r="C36" s="141" t="s">
        <v>761</v>
      </c>
      <c r="D36" s="138" t="s">
        <v>63</v>
      </c>
      <c r="E36" s="138" t="s">
        <v>143</v>
      </c>
      <c r="F36" s="138" t="s">
        <v>330</v>
      </c>
      <c r="G36" s="138" t="s">
        <v>762</v>
      </c>
      <c r="H36" s="90" t="s">
        <v>763</v>
      </c>
      <c r="I36" s="139" t="s">
        <v>186</v>
      </c>
      <c r="J36" s="131" t="s">
        <v>9</v>
      </c>
      <c r="K36" s="145" t="s">
        <v>9</v>
      </c>
      <c r="L36" s="139" t="str">
        <f>VLOOKUP(K36,CódigosRetorno!$A$2:$B$2000,2,FALSE)</f>
        <v>-</v>
      </c>
      <c r="M36" s="138" t="s">
        <v>9</v>
      </c>
      <c r="N36" s="233"/>
    </row>
    <row r="37" spans="1:14" x14ac:dyDescent="0.35">
      <c r="A37" s="233"/>
      <c r="B37" s="164" t="s">
        <v>776</v>
      </c>
      <c r="C37" s="174" t="s">
        <v>62</v>
      </c>
      <c r="D37" s="164" t="s">
        <v>63</v>
      </c>
      <c r="E37" s="164" t="s">
        <v>143</v>
      </c>
      <c r="F37" s="165" t="s">
        <v>9</v>
      </c>
      <c r="G37" s="197" t="s">
        <v>9</v>
      </c>
      <c r="H37" s="198" t="s">
        <v>9</v>
      </c>
      <c r="I37" s="199" t="s">
        <v>9</v>
      </c>
      <c r="J37" s="169" t="s">
        <v>9</v>
      </c>
      <c r="K37" s="200" t="s">
        <v>9</v>
      </c>
      <c r="L37" s="162" t="str">
        <f>VLOOKUP(K37,CódigosRetorno!$A$2:$B$2000,2,FALSE)</f>
        <v>-</v>
      </c>
      <c r="M37" s="186" t="s">
        <v>9</v>
      </c>
      <c r="N37" s="233"/>
    </row>
    <row r="38" spans="1:14" x14ac:dyDescent="0.35">
      <c r="A38" s="233"/>
      <c r="B38" s="138">
        <f>+B36+1</f>
        <v>17</v>
      </c>
      <c r="C38" s="139" t="s">
        <v>62</v>
      </c>
      <c r="D38" s="131" t="s">
        <v>63</v>
      </c>
      <c r="E38" s="131" t="s">
        <v>143</v>
      </c>
      <c r="F38" s="138" t="s">
        <v>158</v>
      </c>
      <c r="G38" s="131" t="s">
        <v>9</v>
      </c>
      <c r="H38" s="139" t="s">
        <v>9</v>
      </c>
      <c r="I38" s="139" t="s">
        <v>160</v>
      </c>
      <c r="J38" s="83" t="s">
        <v>9</v>
      </c>
      <c r="K38" s="83" t="s">
        <v>9</v>
      </c>
      <c r="L38" s="139" t="str">
        <f>VLOOKUP(K38,CódigosRetorno!$A$2:$B$2000,2,FALSE)</f>
        <v>-</v>
      </c>
      <c r="M38" s="138" t="s">
        <v>9</v>
      </c>
      <c r="N38" s="233"/>
    </row>
    <row r="39" spans="1:14" x14ac:dyDescent="0.35">
      <c r="A39" s="233"/>
      <c r="B39" s="164" t="s">
        <v>777</v>
      </c>
      <c r="C39" s="163" t="s">
        <v>778</v>
      </c>
      <c r="D39" s="164" t="s">
        <v>63</v>
      </c>
      <c r="E39" s="164" t="s">
        <v>143</v>
      </c>
      <c r="F39" s="165" t="s">
        <v>9</v>
      </c>
      <c r="G39" s="165" t="s">
        <v>9</v>
      </c>
      <c r="H39" s="198" t="s">
        <v>9</v>
      </c>
      <c r="I39" s="199" t="s">
        <v>9</v>
      </c>
      <c r="J39" s="169" t="s">
        <v>9</v>
      </c>
      <c r="K39" s="200" t="s">
        <v>9</v>
      </c>
      <c r="L39" s="162" t="str">
        <f>VLOOKUP(K39,CódigosRetorno!$A$2:$B$2000,2,FALSE)</f>
        <v>-</v>
      </c>
      <c r="M39" s="186" t="s">
        <v>9</v>
      </c>
      <c r="N39" s="233"/>
    </row>
    <row r="40" spans="1:14" ht="24" x14ac:dyDescent="0.35">
      <c r="A40" s="233"/>
      <c r="B40" s="132">
        <f>+B38+1</f>
        <v>18</v>
      </c>
      <c r="C40" s="135" t="s">
        <v>779</v>
      </c>
      <c r="D40" s="213" t="s">
        <v>63</v>
      </c>
      <c r="E40" s="132" t="s">
        <v>143</v>
      </c>
      <c r="F40" s="213" t="s">
        <v>9</v>
      </c>
      <c r="G40" s="292" t="s">
        <v>9</v>
      </c>
      <c r="H40" s="135" t="s">
        <v>780</v>
      </c>
      <c r="I40" s="139" t="s">
        <v>781</v>
      </c>
      <c r="J40" s="145" t="s">
        <v>6</v>
      </c>
      <c r="K40" s="147" t="s">
        <v>192</v>
      </c>
      <c r="L40" s="139" t="str">
        <f>VLOOKUP(K40,CódigosRetorno!$A$2:$B$2000,2,FALSE)</f>
        <v>Número de RUC del nombre del archivo no coincide con el consignado en el contenido del archivo XML</v>
      </c>
      <c r="M40" s="151" t="s">
        <v>9</v>
      </c>
      <c r="N40" s="233"/>
    </row>
    <row r="41" spans="1:14" ht="24" x14ac:dyDescent="0.35">
      <c r="A41" s="233"/>
      <c r="B41" s="868">
        <f>+B40+1</f>
        <v>19</v>
      </c>
      <c r="C41" s="877" t="s">
        <v>782</v>
      </c>
      <c r="D41" s="896" t="s">
        <v>63</v>
      </c>
      <c r="E41" s="868" t="s">
        <v>143</v>
      </c>
      <c r="F41" s="868" t="s">
        <v>197</v>
      </c>
      <c r="G41" s="868" t="s">
        <v>198</v>
      </c>
      <c r="H41" s="873" t="s">
        <v>783</v>
      </c>
      <c r="I41" s="139" t="s">
        <v>606</v>
      </c>
      <c r="J41" s="138" t="s">
        <v>6</v>
      </c>
      <c r="K41" s="145" t="s">
        <v>201</v>
      </c>
      <c r="L41" s="139" t="str">
        <f>VLOOKUP(K41,CódigosRetorno!$A$2:$B$2000,2,FALSE)</f>
        <v>El XML no contiene el atributo o no existe información del tipo de documento del emisor</v>
      </c>
      <c r="M41" s="151" t="s">
        <v>9</v>
      </c>
      <c r="N41" s="233"/>
    </row>
    <row r="42" spans="1:14" x14ac:dyDescent="0.35">
      <c r="A42" s="233"/>
      <c r="B42" s="869"/>
      <c r="C42" s="878"/>
      <c r="D42" s="897"/>
      <c r="E42" s="869"/>
      <c r="F42" s="869"/>
      <c r="G42" s="869"/>
      <c r="H42" s="874"/>
      <c r="I42" s="152" t="s">
        <v>784</v>
      </c>
      <c r="J42" s="138" t="s">
        <v>6</v>
      </c>
      <c r="K42" s="145" t="s">
        <v>203</v>
      </c>
      <c r="L42" s="139" t="str">
        <f>VLOOKUP(K42,CódigosRetorno!$A$2:$B$2000,2,FALSE)</f>
        <v>El tipo de documento no es aceptado.</v>
      </c>
      <c r="M42" s="151" t="s">
        <v>9</v>
      </c>
      <c r="N42" s="233"/>
    </row>
    <row r="43" spans="1:14" ht="24" x14ac:dyDescent="0.35">
      <c r="A43" s="233"/>
      <c r="B43" s="868">
        <f>+B41+1</f>
        <v>20</v>
      </c>
      <c r="C43" s="877" t="s">
        <v>785</v>
      </c>
      <c r="D43" s="896" t="s">
        <v>63</v>
      </c>
      <c r="E43" s="868" t="s">
        <v>143</v>
      </c>
      <c r="F43" s="868" t="s">
        <v>223</v>
      </c>
      <c r="G43" s="901" t="s">
        <v>9</v>
      </c>
      <c r="H43" s="877" t="s">
        <v>786</v>
      </c>
      <c r="I43" s="139" t="s">
        <v>606</v>
      </c>
      <c r="J43" s="138" t="s">
        <v>6</v>
      </c>
      <c r="K43" s="145" t="s">
        <v>212</v>
      </c>
      <c r="L43" s="139" t="str">
        <f>VLOOKUP(K43,CódigosRetorno!$A$2:$B$2000,2,FALSE)</f>
        <v>El XML no contiene el tag o no existe informacion de RegistrationName del emisor del documento</v>
      </c>
      <c r="M43" s="151" t="s">
        <v>9</v>
      </c>
      <c r="N43" s="233"/>
    </row>
    <row r="44" spans="1:14" ht="36" x14ac:dyDescent="0.35">
      <c r="A44" s="233"/>
      <c r="B44" s="869"/>
      <c r="C44" s="878"/>
      <c r="D44" s="897"/>
      <c r="E44" s="869"/>
      <c r="F44" s="869"/>
      <c r="G44" s="902"/>
      <c r="H44" s="878"/>
      <c r="I44" s="152" t="s">
        <v>643</v>
      </c>
      <c r="J44" s="138" t="s">
        <v>208</v>
      </c>
      <c r="K44" s="83" t="s">
        <v>787</v>
      </c>
      <c r="L44" s="139" t="str">
        <f>VLOOKUP(K44,CódigosRetorno!$A$2:$B$2000,2,FALSE)</f>
        <v>RegistrationName - El nombre o razon social del emisor no cumple con el estandar</v>
      </c>
      <c r="M44" s="151" t="s">
        <v>9</v>
      </c>
      <c r="N44" s="233"/>
    </row>
    <row r="45" spans="1:14" x14ac:dyDescent="0.35">
      <c r="A45" s="233"/>
      <c r="B45" s="164" t="s">
        <v>788</v>
      </c>
      <c r="C45" s="163" t="s">
        <v>789</v>
      </c>
      <c r="D45" s="164" t="s">
        <v>63</v>
      </c>
      <c r="E45" s="164" t="s">
        <v>143</v>
      </c>
      <c r="F45" s="165" t="s">
        <v>9</v>
      </c>
      <c r="G45" s="165" t="s">
        <v>9</v>
      </c>
      <c r="H45" s="198" t="s">
        <v>9</v>
      </c>
      <c r="I45" s="199" t="s">
        <v>9</v>
      </c>
      <c r="J45" s="169" t="s">
        <v>9</v>
      </c>
      <c r="K45" s="200" t="s">
        <v>9</v>
      </c>
      <c r="L45" s="162" t="str">
        <f>VLOOKUP(K45,CódigosRetorno!$A$2:$B$2000,2,FALSE)</f>
        <v>-</v>
      </c>
      <c r="M45" s="186" t="s">
        <v>9</v>
      </c>
      <c r="N45" s="233"/>
    </row>
    <row r="46" spans="1:14" ht="24" x14ac:dyDescent="0.35">
      <c r="A46" s="233"/>
      <c r="B46" s="868">
        <f>+B43+1</f>
        <v>21</v>
      </c>
      <c r="C46" s="877" t="s">
        <v>790</v>
      </c>
      <c r="D46" s="896" t="s">
        <v>63</v>
      </c>
      <c r="E46" s="868" t="s">
        <v>143</v>
      </c>
      <c r="F46" s="868" t="s">
        <v>791</v>
      </c>
      <c r="G46" s="889" t="s">
        <v>792</v>
      </c>
      <c r="H46" s="877" t="s">
        <v>793</v>
      </c>
      <c r="I46" s="139" t="s">
        <v>606</v>
      </c>
      <c r="J46" s="138" t="s">
        <v>6</v>
      </c>
      <c r="K46" s="145" t="s">
        <v>794</v>
      </c>
      <c r="L46" s="139" t="str">
        <f>VLOOKUP(K46,CódigosRetorno!$A$2:$B$2000,2,FALSE)</f>
        <v>El XML no contiene el tag o no existe información del número de documento de identidad del destinatario.</v>
      </c>
      <c r="M46" s="151" t="s">
        <v>9</v>
      </c>
      <c r="N46" s="233"/>
    </row>
    <row r="47" spans="1:14" ht="24" x14ac:dyDescent="0.35">
      <c r="A47" s="233"/>
      <c r="B47" s="885"/>
      <c r="C47" s="894"/>
      <c r="D47" s="898"/>
      <c r="E47" s="885"/>
      <c r="F47" s="885"/>
      <c r="G47" s="890"/>
      <c r="H47" s="894"/>
      <c r="I47" s="139" t="s">
        <v>795</v>
      </c>
      <c r="J47" s="138" t="s">
        <v>6</v>
      </c>
      <c r="K47" s="79" t="s">
        <v>796</v>
      </c>
      <c r="L47" s="139" t="str">
        <f>VLOOKUP(K47,CódigosRetorno!$A$2:$B$2000,2,FALSE)</f>
        <v>El valor ingresado como numero de documento de identidad del destinatario no cumple con el estandar.</v>
      </c>
      <c r="M47" s="151" t="s">
        <v>9</v>
      </c>
      <c r="N47" s="233"/>
    </row>
    <row r="48" spans="1:14" ht="24" x14ac:dyDescent="0.35">
      <c r="A48" s="233"/>
      <c r="B48" s="885"/>
      <c r="C48" s="894"/>
      <c r="D48" s="898"/>
      <c r="E48" s="885"/>
      <c r="F48" s="885"/>
      <c r="G48" s="890"/>
      <c r="H48" s="894"/>
      <c r="I48" s="139" t="s">
        <v>797</v>
      </c>
      <c r="J48" s="138" t="s">
        <v>208</v>
      </c>
      <c r="K48" s="145" t="s">
        <v>798</v>
      </c>
      <c r="L48" s="139" t="str">
        <f>VLOOKUP(K48,CódigosRetorno!$A$2:$B$2000,2,FALSE)</f>
        <v>El DNI debe tener 8 caracteres numéricos</v>
      </c>
      <c r="M48" s="151" t="s">
        <v>9</v>
      </c>
      <c r="N48" s="233"/>
    </row>
    <row r="49" spans="1:14" ht="24" x14ac:dyDescent="0.35">
      <c r="A49" s="233"/>
      <c r="B49" s="885"/>
      <c r="C49" s="894"/>
      <c r="D49" s="898"/>
      <c r="E49" s="885"/>
      <c r="F49" s="885"/>
      <c r="G49" s="890"/>
      <c r="H49" s="894"/>
      <c r="I49" s="139" t="s">
        <v>799</v>
      </c>
      <c r="J49" s="138" t="s">
        <v>208</v>
      </c>
      <c r="K49" s="145" t="s">
        <v>800</v>
      </c>
      <c r="L49" s="139" t="str">
        <f>VLOOKUP(K49,CódigosRetorno!$A$2:$B$2000,2,FALSE)</f>
        <v>El dato ingresado como numero de documento de identidad del receptor no cumple con el formato establecido</v>
      </c>
      <c r="M49" s="151" t="s">
        <v>9</v>
      </c>
      <c r="N49" s="233"/>
    </row>
    <row r="50" spans="1:14" ht="24" x14ac:dyDescent="0.35">
      <c r="A50" s="233"/>
      <c r="B50" s="885"/>
      <c r="C50" s="894"/>
      <c r="D50" s="898"/>
      <c r="E50" s="885"/>
      <c r="F50" s="885"/>
      <c r="G50" s="890"/>
      <c r="H50" s="894"/>
      <c r="I50" s="139" t="s">
        <v>801</v>
      </c>
      <c r="J50" s="138" t="s">
        <v>6</v>
      </c>
      <c r="K50" s="145" t="s">
        <v>802</v>
      </c>
      <c r="L50" s="139" t="str">
        <f>VLOOKUP(K50,CódigosRetorno!$A$2:$B$2000,2,FALSE)</f>
        <v>El numero de documento de identidad del receptor debe ser  RUC</v>
      </c>
      <c r="M50" s="151" t="s">
        <v>9</v>
      </c>
      <c r="N50" s="233"/>
    </row>
    <row r="51" spans="1:14" ht="24" x14ac:dyDescent="0.35">
      <c r="A51" s="233"/>
      <c r="B51" s="885"/>
      <c r="C51" s="894"/>
      <c r="D51" s="898"/>
      <c r="E51" s="885"/>
      <c r="F51" s="885"/>
      <c r="G51" s="890"/>
      <c r="H51" s="894"/>
      <c r="I51" s="139" t="s">
        <v>803</v>
      </c>
      <c r="J51" s="138" t="s">
        <v>6</v>
      </c>
      <c r="K51" s="79" t="s">
        <v>804</v>
      </c>
      <c r="L51" s="139" t="str">
        <f>VLOOKUP(K51,CódigosRetorno!$A$2:$B$2000,2,FALSE)</f>
        <v>Para el motivo de traslado ingresado el Destinatario debe ser igual al remitente.</v>
      </c>
      <c r="M51" s="151" t="s">
        <v>9</v>
      </c>
      <c r="N51" s="233"/>
    </row>
    <row r="52" spans="1:14" ht="24" x14ac:dyDescent="0.35">
      <c r="A52" s="233"/>
      <c r="B52" s="869"/>
      <c r="C52" s="878"/>
      <c r="D52" s="897"/>
      <c r="E52" s="869"/>
      <c r="F52" s="869"/>
      <c r="G52" s="891"/>
      <c r="H52" s="878"/>
      <c r="I52" s="139" t="s">
        <v>805</v>
      </c>
      <c r="J52" s="138" t="s">
        <v>6</v>
      </c>
      <c r="K52" s="145" t="s">
        <v>806</v>
      </c>
      <c r="L52" s="139" t="str">
        <f>VLOOKUP(K52,CódigosRetorno!$A$2:$B$2000,2,FALSE)</f>
        <v>Destinatario no debe ser igual al remitente.</v>
      </c>
      <c r="M52" s="151" t="s">
        <v>9</v>
      </c>
      <c r="N52" s="233"/>
    </row>
    <row r="53" spans="1:14" ht="24" x14ac:dyDescent="0.35">
      <c r="A53" s="233"/>
      <c r="B53" s="868">
        <f>+B46+1</f>
        <v>22</v>
      </c>
      <c r="C53" s="877" t="s">
        <v>807</v>
      </c>
      <c r="D53" s="896" t="s">
        <v>63</v>
      </c>
      <c r="E53" s="868" t="s">
        <v>143</v>
      </c>
      <c r="F53" s="868" t="s">
        <v>197</v>
      </c>
      <c r="G53" s="868" t="s">
        <v>198</v>
      </c>
      <c r="H53" s="877" t="s">
        <v>808</v>
      </c>
      <c r="I53" s="139" t="s">
        <v>606</v>
      </c>
      <c r="J53" s="138" t="s">
        <v>6</v>
      </c>
      <c r="K53" s="145" t="s">
        <v>809</v>
      </c>
      <c r="L53" s="139" t="str">
        <f>VLOOKUP(K53,CódigosRetorno!$A$2:$B$2000,2,FALSE)</f>
        <v>El XML no contiene el atributo o no existe información del tipo de documento del destinatario.</v>
      </c>
      <c r="M53" s="151" t="s">
        <v>9</v>
      </c>
      <c r="N53" s="233"/>
    </row>
    <row r="54" spans="1:14" ht="24" x14ac:dyDescent="0.35">
      <c r="A54" s="233"/>
      <c r="B54" s="869"/>
      <c r="C54" s="878"/>
      <c r="D54" s="897"/>
      <c r="E54" s="869"/>
      <c r="F54" s="869"/>
      <c r="G54" s="869"/>
      <c r="H54" s="878"/>
      <c r="I54" s="139" t="s">
        <v>256</v>
      </c>
      <c r="J54" s="138" t="s">
        <v>6</v>
      </c>
      <c r="K54" s="83" t="s">
        <v>810</v>
      </c>
      <c r="L54" s="139" t="str">
        <f>VLOOKUP(K54,CódigosRetorno!$A$2:$B$2000,2,FALSE)</f>
        <v>El valor ingresado como tipo de documento del destinatario es incorrecto.</v>
      </c>
      <c r="M54" s="138" t="s">
        <v>470</v>
      </c>
      <c r="N54" s="233"/>
    </row>
    <row r="55" spans="1:14" ht="24" x14ac:dyDescent="0.35">
      <c r="A55" s="233"/>
      <c r="B55" s="868">
        <f>+B53+1</f>
        <v>23</v>
      </c>
      <c r="C55" s="877" t="s">
        <v>811</v>
      </c>
      <c r="D55" s="896" t="s">
        <v>63</v>
      </c>
      <c r="E55" s="868" t="s">
        <v>143</v>
      </c>
      <c r="F55" s="868" t="s">
        <v>223</v>
      </c>
      <c r="G55" s="889" t="s">
        <v>9</v>
      </c>
      <c r="H55" s="877" t="s">
        <v>812</v>
      </c>
      <c r="I55" s="139" t="s">
        <v>606</v>
      </c>
      <c r="J55" s="138" t="s">
        <v>6</v>
      </c>
      <c r="K55" s="145" t="s">
        <v>813</v>
      </c>
      <c r="L55" s="139" t="str">
        <f>VLOOKUP(K55,CódigosRetorno!$A$2:$B$2000,2,FALSE)</f>
        <v>El XML no contiene el atributo o no existe información del nombre o razon social del destinatario.</v>
      </c>
      <c r="M55" s="151" t="s">
        <v>9</v>
      </c>
      <c r="N55" s="233"/>
    </row>
    <row r="56" spans="1:14" ht="36" x14ac:dyDescent="0.35">
      <c r="A56" s="233"/>
      <c r="B56" s="869"/>
      <c r="C56" s="878"/>
      <c r="D56" s="897"/>
      <c r="E56" s="869"/>
      <c r="F56" s="869"/>
      <c r="G56" s="891"/>
      <c r="H56" s="878"/>
      <c r="I56" s="152" t="s">
        <v>814</v>
      </c>
      <c r="J56" s="138" t="s">
        <v>6</v>
      </c>
      <c r="K56" s="83" t="s">
        <v>815</v>
      </c>
      <c r="L56" s="139" t="str">
        <f>VLOOKUP(K56,CódigosRetorno!$A$2:$B$2000,2,FALSE)</f>
        <v>El valor ingresado como tipo de documento del nombre o razon social del destinatario es incorrecto.</v>
      </c>
      <c r="M56" s="151" t="s">
        <v>9</v>
      </c>
      <c r="N56" s="233"/>
    </row>
    <row r="57" spans="1:14" ht="24" x14ac:dyDescent="0.35">
      <c r="A57" s="233"/>
      <c r="B57" s="164" t="s">
        <v>816</v>
      </c>
      <c r="C57" s="163" t="s">
        <v>817</v>
      </c>
      <c r="D57" s="164" t="s">
        <v>63</v>
      </c>
      <c r="E57" s="164" t="s">
        <v>184</v>
      </c>
      <c r="F57" s="165" t="s">
        <v>9</v>
      </c>
      <c r="G57" s="165" t="s">
        <v>9</v>
      </c>
      <c r="H57" s="198" t="s">
        <v>9</v>
      </c>
      <c r="I57" s="199" t="s">
        <v>9</v>
      </c>
      <c r="J57" s="169" t="s">
        <v>9</v>
      </c>
      <c r="K57" s="200" t="s">
        <v>9</v>
      </c>
      <c r="L57" s="162" t="str">
        <f>VLOOKUP(K57,CódigosRetorno!$A$2:$B$2000,2,FALSE)</f>
        <v>-</v>
      </c>
      <c r="M57" s="186" t="s">
        <v>9</v>
      </c>
      <c r="N57" s="233"/>
    </row>
    <row r="58" spans="1:14" ht="24" x14ac:dyDescent="0.35">
      <c r="A58" s="233"/>
      <c r="B58" s="868">
        <f>+B55+1</f>
        <v>24</v>
      </c>
      <c r="C58" s="877" t="s">
        <v>248</v>
      </c>
      <c r="D58" s="896" t="s">
        <v>63</v>
      </c>
      <c r="E58" s="868" t="s">
        <v>143</v>
      </c>
      <c r="F58" s="868" t="s">
        <v>189</v>
      </c>
      <c r="G58" s="889" t="s">
        <v>818</v>
      </c>
      <c r="H58" s="877" t="s">
        <v>819</v>
      </c>
      <c r="I58" s="139" t="s">
        <v>820</v>
      </c>
      <c r="J58" s="138" t="s">
        <v>6</v>
      </c>
      <c r="K58" s="145" t="s">
        <v>821</v>
      </c>
      <c r="L58" s="139" t="str">
        <f>VLOOKUP(K58,CódigosRetorno!$A$2:$B$2000,2,FALSE)</f>
        <v>El valor ingresado como numero de documento de identidad del tercero relacionado no cumple con el estandar.</v>
      </c>
      <c r="M58" s="151" t="s">
        <v>9</v>
      </c>
      <c r="N58" s="233"/>
    </row>
    <row r="59" spans="1:14" x14ac:dyDescent="0.35">
      <c r="A59" s="233"/>
      <c r="B59" s="885"/>
      <c r="C59" s="894"/>
      <c r="D59" s="898"/>
      <c r="E59" s="885"/>
      <c r="F59" s="885"/>
      <c r="G59" s="890"/>
      <c r="H59" s="894"/>
      <c r="I59" s="139" t="s">
        <v>219</v>
      </c>
      <c r="J59" s="138" t="s">
        <v>6</v>
      </c>
      <c r="K59" s="145" t="s">
        <v>822</v>
      </c>
      <c r="L59" s="139" t="str">
        <f>VLOOKUP(K59,CódigosRetorno!$A$2:$B$2000,2,FALSE)</f>
        <v>El numero de RUC del proveedor no existe.</v>
      </c>
      <c r="M59" s="138" t="s">
        <v>258</v>
      </c>
      <c r="N59" s="233"/>
    </row>
    <row r="60" spans="1:14" ht="24" x14ac:dyDescent="0.35">
      <c r="A60" s="233"/>
      <c r="B60" s="885"/>
      <c r="C60" s="894"/>
      <c r="D60" s="898"/>
      <c r="E60" s="885"/>
      <c r="F60" s="885"/>
      <c r="G60" s="890"/>
      <c r="H60" s="894"/>
      <c r="I60" s="139" t="s">
        <v>823</v>
      </c>
      <c r="J60" s="138" t="s">
        <v>6</v>
      </c>
      <c r="K60" s="145" t="s">
        <v>824</v>
      </c>
      <c r="L60" s="139" t="str">
        <f>VLOOKUP(K60,CódigosRetorno!$A$2:$B$2000,2,FALSE)</f>
        <v>El RUC del proveedor no esta activo.</v>
      </c>
      <c r="M60" s="138" t="s">
        <v>258</v>
      </c>
      <c r="N60" s="233"/>
    </row>
    <row r="61" spans="1:14" ht="24" x14ac:dyDescent="0.35">
      <c r="A61" s="233"/>
      <c r="B61" s="885"/>
      <c r="C61" s="894"/>
      <c r="D61" s="898"/>
      <c r="E61" s="885"/>
      <c r="F61" s="885"/>
      <c r="G61" s="890"/>
      <c r="H61" s="894"/>
      <c r="I61" s="139" t="s">
        <v>825</v>
      </c>
      <c r="J61" s="138" t="s">
        <v>6</v>
      </c>
      <c r="K61" s="145" t="s">
        <v>826</v>
      </c>
      <c r="L61" s="139" t="str">
        <f>VLOOKUP(K61,CódigosRetorno!$A$2:$B$2000,2,FALSE)</f>
        <v>El RUC del proveedor no esta habido.</v>
      </c>
      <c r="M61" s="138" t="s">
        <v>258</v>
      </c>
      <c r="N61" s="233"/>
    </row>
    <row r="62" spans="1:14" ht="24" x14ac:dyDescent="0.35">
      <c r="A62" s="233"/>
      <c r="B62" s="869"/>
      <c r="C62" s="878"/>
      <c r="D62" s="897"/>
      <c r="E62" s="869"/>
      <c r="F62" s="869"/>
      <c r="G62" s="891"/>
      <c r="H62" s="878"/>
      <c r="I62" s="139" t="s">
        <v>827</v>
      </c>
      <c r="J62" s="138" t="s">
        <v>6</v>
      </c>
      <c r="K62" s="145" t="s">
        <v>828</v>
      </c>
      <c r="L62" s="139" t="str">
        <f>VLOOKUP(K62,CódigosRetorno!$A$2:$B$2000,2,FALSE)</f>
        <v>Proveedor no debe ser igual al remitente o destinatario.</v>
      </c>
      <c r="M62" s="151" t="s">
        <v>9</v>
      </c>
      <c r="N62" s="233"/>
    </row>
    <row r="63" spans="1:14" ht="24" x14ac:dyDescent="0.35">
      <c r="A63" s="233"/>
      <c r="B63" s="868">
        <f>+B58+1</f>
        <v>25</v>
      </c>
      <c r="C63" s="877" t="s">
        <v>829</v>
      </c>
      <c r="D63" s="896" t="s">
        <v>63</v>
      </c>
      <c r="E63" s="868" t="s">
        <v>143</v>
      </c>
      <c r="F63" s="868" t="s">
        <v>330</v>
      </c>
      <c r="G63" s="868" t="s">
        <v>198</v>
      </c>
      <c r="H63" s="877" t="s">
        <v>830</v>
      </c>
      <c r="I63" s="139" t="s">
        <v>606</v>
      </c>
      <c r="J63" s="138" t="s">
        <v>6</v>
      </c>
      <c r="K63" s="145" t="s">
        <v>831</v>
      </c>
      <c r="L63" s="139" t="str">
        <f>VLOOKUP(K63,CódigosRetorno!$A$2:$B$2000,2,FALSE)</f>
        <v>El XML no contiene el atributo o no existe información del tipo de documento del tercero relacionado.</v>
      </c>
      <c r="M63" s="151" t="s">
        <v>9</v>
      </c>
      <c r="N63" s="233"/>
    </row>
    <row r="64" spans="1:14" x14ac:dyDescent="0.35">
      <c r="A64" s="233"/>
      <c r="B64" s="869"/>
      <c r="C64" s="878"/>
      <c r="D64" s="897"/>
      <c r="E64" s="869"/>
      <c r="F64" s="869"/>
      <c r="G64" s="869"/>
      <c r="H64" s="878"/>
      <c r="I64" s="139" t="s">
        <v>202</v>
      </c>
      <c r="J64" s="138" t="s">
        <v>6</v>
      </c>
      <c r="K64" s="145" t="s">
        <v>832</v>
      </c>
      <c r="L64" s="139" t="str">
        <f>VLOOKUP(K64,CódigosRetorno!$A$2:$B$2000,2,FALSE)</f>
        <v>El valor ingresado como tipo de documento del tercero relacionado es incorrecto.</v>
      </c>
      <c r="M64" s="151" t="s">
        <v>9</v>
      </c>
      <c r="N64" s="233"/>
    </row>
    <row r="65" spans="1:14" ht="36" x14ac:dyDescent="0.35">
      <c r="A65" s="233"/>
      <c r="B65" s="138">
        <f>+B63+1</f>
        <v>26</v>
      </c>
      <c r="C65" s="141" t="s">
        <v>833</v>
      </c>
      <c r="D65" s="148" t="s">
        <v>63</v>
      </c>
      <c r="E65" s="138" t="s">
        <v>143</v>
      </c>
      <c r="F65" s="138" t="s">
        <v>223</v>
      </c>
      <c r="G65" s="138"/>
      <c r="H65" s="141" t="s">
        <v>834</v>
      </c>
      <c r="I65" s="152" t="s">
        <v>835</v>
      </c>
      <c r="J65" s="138" t="s">
        <v>6</v>
      </c>
      <c r="K65" s="145" t="s">
        <v>836</v>
      </c>
      <c r="L65" s="139" t="str">
        <f>VLOOKUP(K65,CódigosRetorno!$A$2:$B$2000,2,FALSE)</f>
        <v>El valor ingresado como tipo de documento del nombre o razon social del tercero relacionado es incorrecto.</v>
      </c>
      <c r="M65" s="151" t="s">
        <v>9</v>
      </c>
      <c r="N65" s="233"/>
    </row>
    <row r="66" spans="1:14" x14ac:dyDescent="0.35">
      <c r="A66" s="233"/>
      <c r="B66" s="164" t="s">
        <v>837</v>
      </c>
      <c r="C66" s="174" t="s">
        <v>838</v>
      </c>
      <c r="D66" s="164" t="s">
        <v>63</v>
      </c>
      <c r="E66" s="164" t="s">
        <v>143</v>
      </c>
      <c r="F66" s="165" t="s">
        <v>9</v>
      </c>
      <c r="G66" s="165" t="s">
        <v>9</v>
      </c>
      <c r="H66" s="198" t="s">
        <v>9</v>
      </c>
      <c r="I66" s="199" t="s">
        <v>9</v>
      </c>
      <c r="J66" s="169" t="s">
        <v>9</v>
      </c>
      <c r="K66" s="200" t="s">
        <v>9</v>
      </c>
      <c r="L66" s="162" t="str">
        <f>VLOOKUP(K66,CódigosRetorno!$A$2:$B$2000,2,FALSE)</f>
        <v>-</v>
      </c>
      <c r="M66" s="186" t="s">
        <v>9</v>
      </c>
      <c r="N66" s="233"/>
    </row>
    <row r="67" spans="1:14" x14ac:dyDescent="0.35">
      <c r="A67" s="233"/>
      <c r="B67" s="868">
        <f>+B65+1</f>
        <v>27</v>
      </c>
      <c r="C67" s="877" t="s">
        <v>839</v>
      </c>
      <c r="D67" s="868" t="s">
        <v>63</v>
      </c>
      <c r="E67" s="868" t="s">
        <v>143</v>
      </c>
      <c r="F67" s="868" t="s">
        <v>330</v>
      </c>
      <c r="G67" s="868" t="s">
        <v>840</v>
      </c>
      <c r="H67" s="877" t="s">
        <v>841</v>
      </c>
      <c r="I67" s="139" t="s">
        <v>606</v>
      </c>
      <c r="J67" s="138" t="s">
        <v>6</v>
      </c>
      <c r="K67" s="145" t="s">
        <v>842</v>
      </c>
      <c r="L67" s="139" t="str">
        <f>VLOOKUP(K67,CódigosRetorno!$A$2:$B$2000,2,FALSE)</f>
        <v>El XML no contiene el atributo o no existe informacion del motivo de traslado.</v>
      </c>
      <c r="M67" s="151" t="s">
        <v>9</v>
      </c>
      <c r="N67" s="233"/>
    </row>
    <row r="68" spans="1:14" ht="24" x14ac:dyDescent="0.35">
      <c r="A68" s="233"/>
      <c r="B68" s="885"/>
      <c r="C68" s="894"/>
      <c r="D68" s="885"/>
      <c r="E68" s="885"/>
      <c r="F68" s="885"/>
      <c r="G68" s="885"/>
      <c r="H68" s="894"/>
      <c r="I68" s="139" t="s">
        <v>256</v>
      </c>
      <c r="J68" s="138" t="s">
        <v>6</v>
      </c>
      <c r="K68" s="83" t="s">
        <v>843</v>
      </c>
      <c r="L68" s="139" t="str">
        <f>VLOOKUP(K68,CódigosRetorno!$A$2:$B$2000,2,FALSE)</f>
        <v>El valor ingresado como motivo de traslado no es valido.</v>
      </c>
      <c r="M68" s="138" t="s">
        <v>844</v>
      </c>
      <c r="N68" s="233"/>
    </row>
    <row r="69" spans="1:14" ht="24" x14ac:dyDescent="0.35">
      <c r="A69" s="233"/>
      <c r="B69" s="885"/>
      <c r="C69" s="894"/>
      <c r="D69" s="885"/>
      <c r="E69" s="885"/>
      <c r="F69" s="885"/>
      <c r="G69" s="885"/>
      <c r="H69" s="894"/>
      <c r="I69" s="139" t="s">
        <v>845</v>
      </c>
      <c r="J69" s="138" t="s">
        <v>6</v>
      </c>
      <c r="K69" s="83" t="s">
        <v>846</v>
      </c>
      <c r="L69" s="139" t="str">
        <f>VLOOKUP(K69,CódigosRetorno!$A$2:$B$2000,2,FALSE)</f>
        <v>Para exportación, el XML no contiene el tag o no existe informacion del numero de DAM.</v>
      </c>
      <c r="M69" s="151" t="s">
        <v>9</v>
      </c>
      <c r="N69" s="233"/>
    </row>
    <row r="70" spans="1:14" ht="24" x14ac:dyDescent="0.35">
      <c r="A70" s="233"/>
      <c r="B70" s="869"/>
      <c r="C70" s="878"/>
      <c r="D70" s="869"/>
      <c r="E70" s="869"/>
      <c r="F70" s="869"/>
      <c r="G70" s="869"/>
      <c r="H70" s="878"/>
      <c r="I70" s="139" t="s">
        <v>847</v>
      </c>
      <c r="J70" s="138" t="s">
        <v>6</v>
      </c>
      <c r="K70" s="83" t="s">
        <v>848</v>
      </c>
      <c r="L70" s="139" t="str">
        <f>VLOOKUP(K70,CódigosRetorno!$A$2:$B$2000,2,FALSE)</f>
        <v>Para importación, el XML no contiene el tag o no existe informacion del numero de manifiesto de carga o numero de DAM.</v>
      </c>
      <c r="M70" s="151" t="s">
        <v>9</v>
      </c>
      <c r="N70" s="233"/>
    </row>
    <row r="71" spans="1:14" ht="24" x14ac:dyDescent="0.35">
      <c r="A71" s="233"/>
      <c r="B71" s="868">
        <f>+B67+1</f>
        <v>28</v>
      </c>
      <c r="C71" s="877" t="s">
        <v>849</v>
      </c>
      <c r="D71" s="868" t="s">
        <v>63</v>
      </c>
      <c r="E71" s="868" t="s">
        <v>184</v>
      </c>
      <c r="F71" s="868" t="s">
        <v>223</v>
      </c>
      <c r="G71" s="868"/>
      <c r="H71" s="877" t="s">
        <v>850</v>
      </c>
      <c r="I71" s="139" t="s">
        <v>851</v>
      </c>
      <c r="J71" s="138" t="s">
        <v>208</v>
      </c>
      <c r="K71" s="145" t="s">
        <v>852</v>
      </c>
      <c r="L71" s="139" t="str">
        <f>VLOOKUP(K71,CódigosRetorno!$A$2:$B$2000,2,FALSE)</f>
        <v>El XML no contiene el atributo o no existe información en descripcion del motivo de traslado.</v>
      </c>
      <c r="M71" s="151" t="s">
        <v>9</v>
      </c>
      <c r="N71" s="233"/>
    </row>
    <row r="72" spans="1:14" ht="36" x14ac:dyDescent="0.35">
      <c r="A72" s="233"/>
      <c r="B72" s="869"/>
      <c r="C72" s="878"/>
      <c r="D72" s="869"/>
      <c r="E72" s="869"/>
      <c r="F72" s="869"/>
      <c r="G72" s="869"/>
      <c r="H72" s="878"/>
      <c r="I72" s="139" t="s">
        <v>853</v>
      </c>
      <c r="J72" s="138" t="s">
        <v>208</v>
      </c>
      <c r="K72" s="145" t="s">
        <v>854</v>
      </c>
      <c r="L72" s="139" t="str">
        <f>VLOOKUP(K72,CódigosRetorno!$A$2:$B$2000,2,FALSE)</f>
        <v>El valor ingresado como descripcion de motivo de traslado no cumple con el estandar.</v>
      </c>
      <c r="M72" s="151" t="s">
        <v>9</v>
      </c>
      <c r="N72" s="233"/>
    </row>
    <row r="73" spans="1:14" ht="24" x14ac:dyDescent="0.35">
      <c r="A73" s="233"/>
      <c r="B73" s="131">
        <f>+B71+1</f>
        <v>29</v>
      </c>
      <c r="C73" s="141" t="s">
        <v>855</v>
      </c>
      <c r="D73" s="138" t="s">
        <v>63</v>
      </c>
      <c r="E73" s="138" t="s">
        <v>184</v>
      </c>
      <c r="F73" s="138" t="s">
        <v>856</v>
      </c>
      <c r="G73" s="131" t="s">
        <v>857</v>
      </c>
      <c r="H73" s="89" t="s">
        <v>858</v>
      </c>
      <c r="I73" s="139" t="s">
        <v>186</v>
      </c>
      <c r="J73" s="131" t="s">
        <v>9</v>
      </c>
      <c r="K73" s="145" t="s">
        <v>9</v>
      </c>
      <c r="L73" s="139" t="str">
        <f>VLOOKUP(K73,CódigosRetorno!$A$2:$B$2000,2,FALSE)</f>
        <v>-</v>
      </c>
      <c r="M73" s="138" t="s">
        <v>9</v>
      </c>
      <c r="N73" s="233"/>
    </row>
    <row r="74" spans="1:14" x14ac:dyDescent="0.35">
      <c r="A74" s="233"/>
      <c r="B74" s="868">
        <f>+B73+1</f>
        <v>30</v>
      </c>
      <c r="C74" s="877" t="s">
        <v>859</v>
      </c>
      <c r="D74" s="868" t="s">
        <v>63</v>
      </c>
      <c r="E74" s="868" t="s">
        <v>143</v>
      </c>
      <c r="F74" s="868" t="s">
        <v>860</v>
      </c>
      <c r="G74" s="889" t="s">
        <v>861</v>
      </c>
      <c r="H74" s="877" t="s">
        <v>862</v>
      </c>
      <c r="I74" s="139" t="s">
        <v>66</v>
      </c>
      <c r="J74" s="131" t="s">
        <v>6</v>
      </c>
      <c r="K74" s="145" t="s">
        <v>863</v>
      </c>
      <c r="L74" s="139" t="str">
        <f>VLOOKUP(K74,CódigosRetorno!$A$2:$B$2000,2,FALSE)</f>
        <v>Es obligatorio ingresar el peso bruto total de la guía</v>
      </c>
      <c r="M74" s="138" t="s">
        <v>9</v>
      </c>
      <c r="N74" s="233"/>
    </row>
    <row r="75" spans="1:14" ht="24" x14ac:dyDescent="0.35">
      <c r="A75" s="233"/>
      <c r="B75" s="869"/>
      <c r="C75" s="878"/>
      <c r="D75" s="869"/>
      <c r="E75" s="869"/>
      <c r="F75" s="869"/>
      <c r="G75" s="891"/>
      <c r="H75" s="878"/>
      <c r="I75" s="139" t="s">
        <v>864</v>
      </c>
      <c r="J75" s="138" t="s">
        <v>208</v>
      </c>
      <c r="K75" s="145" t="s">
        <v>865</v>
      </c>
      <c r="L75" s="139" t="str">
        <f>VLOOKUP(K75,CódigosRetorno!$A$2:$B$2000,2,FALSE)</f>
        <v>GrossWeightMeasure - El valor ingresado no cumple con el estandar.</v>
      </c>
      <c r="M75" s="151" t="s">
        <v>9</v>
      </c>
      <c r="N75" s="233"/>
    </row>
    <row r="76" spans="1:14" x14ac:dyDescent="0.35">
      <c r="A76" s="233"/>
      <c r="B76" s="868">
        <f>+B74+1</f>
        <v>31</v>
      </c>
      <c r="C76" s="877" t="s">
        <v>866</v>
      </c>
      <c r="D76" s="868" t="s">
        <v>63</v>
      </c>
      <c r="E76" s="868" t="s">
        <v>143</v>
      </c>
      <c r="F76" s="868" t="s">
        <v>664</v>
      </c>
      <c r="G76" s="868" t="s">
        <v>867</v>
      </c>
      <c r="H76" s="877" t="s">
        <v>868</v>
      </c>
      <c r="I76" s="139" t="s">
        <v>869</v>
      </c>
      <c r="J76" s="138" t="s">
        <v>6</v>
      </c>
      <c r="K76" s="145" t="s">
        <v>870</v>
      </c>
      <c r="L76" s="139" t="str">
        <f>VLOOKUP(K76,CódigosRetorno!$A$2:$B$2000,2,FALSE)</f>
        <v>Es obligatorio indicar la unidad de medida del Peso Total de la guía</v>
      </c>
      <c r="M76" s="151" t="s">
        <v>9</v>
      </c>
      <c r="N76" s="233"/>
    </row>
    <row r="77" spans="1:14" ht="24" x14ac:dyDescent="0.35">
      <c r="A77" s="233"/>
      <c r="B77" s="869"/>
      <c r="C77" s="878"/>
      <c r="D77" s="869"/>
      <c r="E77" s="869"/>
      <c r="F77" s="869"/>
      <c r="G77" s="869"/>
      <c r="H77" s="878"/>
      <c r="I77" s="139" t="s">
        <v>871</v>
      </c>
      <c r="J77" s="138" t="s">
        <v>208</v>
      </c>
      <c r="K77" s="145" t="s">
        <v>872</v>
      </c>
      <c r="L77" s="139" t="str">
        <f>VLOOKUP(K77,CódigosRetorno!$A$2:$B$2000,2,FALSE)</f>
        <v>cbc:GrossWeightMeasure@unitCode: El valor ingresado en la unidad de medida para el peso bruto total no es correcta (KGM).</v>
      </c>
      <c r="M77" s="151" t="s">
        <v>9</v>
      </c>
      <c r="N77" s="233"/>
    </row>
    <row r="78" spans="1:14" ht="24" x14ac:dyDescent="0.35">
      <c r="A78" s="233"/>
      <c r="B78" s="868">
        <f>+B76+1</f>
        <v>32</v>
      </c>
      <c r="C78" s="877" t="s">
        <v>873</v>
      </c>
      <c r="D78" s="896" t="s">
        <v>63</v>
      </c>
      <c r="E78" s="868" t="s">
        <v>184</v>
      </c>
      <c r="F78" s="868" t="s">
        <v>874</v>
      </c>
      <c r="G78" s="889" t="s">
        <v>874</v>
      </c>
      <c r="H78" s="877" t="s">
        <v>875</v>
      </c>
      <c r="I78" s="139" t="s">
        <v>876</v>
      </c>
      <c r="J78" s="138" t="s">
        <v>6</v>
      </c>
      <c r="K78" s="145" t="s">
        <v>877</v>
      </c>
      <c r="L78" s="139" t="str">
        <f>VLOOKUP(K78,CódigosRetorno!$A$2:$B$2000,2,FALSE)</f>
        <v>El XML no contiene el atributo o no existe informacion en numero de bultos o pallets obligatorio para importación.</v>
      </c>
      <c r="M78" s="151" t="s">
        <v>9</v>
      </c>
      <c r="N78" s="233"/>
    </row>
    <row r="79" spans="1:14" ht="24" x14ac:dyDescent="0.35">
      <c r="A79" s="233"/>
      <c r="B79" s="885"/>
      <c r="C79" s="894"/>
      <c r="D79" s="898"/>
      <c r="E79" s="885"/>
      <c r="F79" s="885"/>
      <c r="G79" s="890"/>
      <c r="H79" s="894"/>
      <c r="I79" s="139" t="s">
        <v>878</v>
      </c>
      <c r="J79" s="138" t="s">
        <v>6</v>
      </c>
      <c r="K79" s="145" t="s">
        <v>879</v>
      </c>
      <c r="L79" s="139" t="str">
        <f>VLOOKUP(K79,CódigosRetorno!$A$2:$B$2000,2,FALSE)</f>
        <v>El valor ingresado como numero de bultos o pallets no cumple con el estandar.</v>
      </c>
      <c r="M79" s="151" t="s">
        <v>9</v>
      </c>
      <c r="N79" s="233"/>
    </row>
    <row r="80" spans="1:14" x14ac:dyDescent="0.35">
      <c r="A80" s="233"/>
      <c r="B80" s="869"/>
      <c r="C80" s="878"/>
      <c r="D80" s="897"/>
      <c r="E80" s="869"/>
      <c r="F80" s="869"/>
      <c r="G80" s="891"/>
      <c r="H80" s="878"/>
      <c r="I80" s="139" t="s">
        <v>880</v>
      </c>
      <c r="J80" s="138" t="s">
        <v>208</v>
      </c>
      <c r="K80" s="83" t="s">
        <v>881</v>
      </c>
      <c r="L80" s="139" t="str">
        <f>VLOOKUP(K80,CódigosRetorno!$A$2:$B$2000,2,FALSE)</f>
        <v>Numero de bultos o pallets es una información válida solo para importación.</v>
      </c>
      <c r="M80" s="151" t="s">
        <v>9</v>
      </c>
      <c r="N80" s="237"/>
    </row>
    <row r="81" spans="1:14" x14ac:dyDescent="0.35">
      <c r="A81" s="233"/>
      <c r="B81" s="868">
        <f>+B78+1</f>
        <v>33</v>
      </c>
      <c r="C81" s="877" t="s">
        <v>882</v>
      </c>
      <c r="D81" s="868" t="s">
        <v>63</v>
      </c>
      <c r="E81" s="868" t="s">
        <v>143</v>
      </c>
      <c r="F81" s="868" t="s">
        <v>330</v>
      </c>
      <c r="G81" s="868" t="s">
        <v>883</v>
      </c>
      <c r="H81" s="877" t="s">
        <v>884</v>
      </c>
      <c r="I81" s="139" t="s">
        <v>606</v>
      </c>
      <c r="J81" s="138" t="s">
        <v>6</v>
      </c>
      <c r="K81" s="145" t="s">
        <v>885</v>
      </c>
      <c r="L81" s="139" t="str">
        <f>VLOOKUP(K81,CódigosRetorno!$A$2:$B$2000,2,FALSE)</f>
        <v>El XML no contiene el atributo o no existe informacion en modalidad de transporte.</v>
      </c>
      <c r="M81" s="151" t="s">
        <v>9</v>
      </c>
      <c r="N81" s="233"/>
    </row>
    <row r="82" spans="1:14" ht="24" x14ac:dyDescent="0.35">
      <c r="A82" s="233"/>
      <c r="B82" s="885"/>
      <c r="C82" s="894"/>
      <c r="D82" s="885"/>
      <c r="E82" s="885"/>
      <c r="F82" s="885"/>
      <c r="G82" s="885"/>
      <c r="H82" s="894"/>
      <c r="I82" s="139" t="s">
        <v>256</v>
      </c>
      <c r="J82" s="138" t="s">
        <v>6</v>
      </c>
      <c r="K82" s="83" t="s">
        <v>886</v>
      </c>
      <c r="L82" s="139" t="str">
        <f>VLOOKUP(K82,CódigosRetorno!$A$2:$B$2000,2,FALSE)</f>
        <v>El valor ingresado como modalidad de transporte no es correcto.</v>
      </c>
      <c r="M82" s="138" t="s">
        <v>887</v>
      </c>
      <c r="N82" s="233"/>
    </row>
    <row r="83" spans="1:14" x14ac:dyDescent="0.35">
      <c r="A83" s="233"/>
      <c r="B83" s="885"/>
      <c r="C83" s="894"/>
      <c r="D83" s="885"/>
      <c r="E83" s="885"/>
      <c r="F83" s="885"/>
      <c r="G83" s="885"/>
      <c r="H83" s="894"/>
      <c r="I83" s="139" t="s">
        <v>888</v>
      </c>
      <c r="J83" s="138" t="s">
        <v>6</v>
      </c>
      <c r="K83" s="83" t="s">
        <v>889</v>
      </c>
      <c r="L83" s="139" t="str">
        <f>VLOOKUP(K83,CódigosRetorno!$A$2:$B$2000,2,FALSE)</f>
        <v>El XML no contiene el atributo o no existe información de vehiculos.</v>
      </c>
      <c r="M83" s="151" t="s">
        <v>9</v>
      </c>
      <c r="N83" s="233"/>
    </row>
    <row r="84" spans="1:14" x14ac:dyDescent="0.35">
      <c r="A84" s="233"/>
      <c r="B84" s="885"/>
      <c r="C84" s="894"/>
      <c r="D84" s="885"/>
      <c r="E84" s="885"/>
      <c r="F84" s="885"/>
      <c r="G84" s="885"/>
      <c r="H84" s="894"/>
      <c r="I84" s="139" t="s">
        <v>890</v>
      </c>
      <c r="J84" s="138" t="s">
        <v>6</v>
      </c>
      <c r="K84" s="83" t="s">
        <v>891</v>
      </c>
      <c r="L84" s="139" t="str">
        <f>VLOOKUP(K84,CódigosRetorno!$A$2:$B$2000,2,FALSE)</f>
        <v>El XML no contiene el atributo o no existe información de conductores.</v>
      </c>
      <c r="M84" s="151" t="s">
        <v>9</v>
      </c>
      <c r="N84" s="233"/>
    </row>
    <row r="85" spans="1:14" x14ac:dyDescent="0.35">
      <c r="A85" s="233"/>
      <c r="B85" s="885"/>
      <c r="C85" s="894"/>
      <c r="D85" s="885"/>
      <c r="E85" s="885"/>
      <c r="F85" s="885"/>
      <c r="G85" s="885"/>
      <c r="H85" s="894"/>
      <c r="I85" s="139" t="s">
        <v>892</v>
      </c>
      <c r="J85" s="138" t="s">
        <v>208</v>
      </c>
      <c r="K85" s="83" t="s">
        <v>893</v>
      </c>
      <c r="L85" s="139" t="str">
        <f>VLOOKUP(K85,CódigosRetorno!$A$2:$B$2000,2,FALSE)</f>
        <v>El XML no contiene el atributo o no existe informacion de datos del transportista.</v>
      </c>
      <c r="M85" s="151" t="s">
        <v>9</v>
      </c>
      <c r="N85" s="233"/>
    </row>
    <row r="86" spans="1:14" ht="24" x14ac:dyDescent="0.35">
      <c r="A86" s="233"/>
      <c r="B86" s="869"/>
      <c r="C86" s="878"/>
      <c r="D86" s="869"/>
      <c r="E86" s="869"/>
      <c r="F86" s="869"/>
      <c r="G86" s="869"/>
      <c r="H86" s="878"/>
      <c r="I86" s="139" t="s">
        <v>894</v>
      </c>
      <c r="J86" s="138" t="s">
        <v>208</v>
      </c>
      <c r="K86" s="83" t="s">
        <v>895</v>
      </c>
      <c r="L86" s="139" t="str">
        <f>VLOOKUP(K86,CódigosRetorno!$A$2:$B$2000,2,FALSE)</f>
        <v>No es necesario consignar los datos del transportista para una operación de Transporte Privado.</v>
      </c>
      <c r="M86" s="151" t="s">
        <v>9</v>
      </c>
      <c r="N86" s="233"/>
    </row>
    <row r="87" spans="1:14" ht="24" x14ac:dyDescent="0.35">
      <c r="A87" s="233"/>
      <c r="B87" s="138">
        <f>+B81+1</f>
        <v>34</v>
      </c>
      <c r="C87" s="141" t="s">
        <v>896</v>
      </c>
      <c r="D87" s="138" t="s">
        <v>63</v>
      </c>
      <c r="E87" s="138" t="s">
        <v>143</v>
      </c>
      <c r="F87" s="138" t="s">
        <v>343</v>
      </c>
      <c r="G87" s="131" t="s">
        <v>178</v>
      </c>
      <c r="H87" s="89" t="s">
        <v>897</v>
      </c>
      <c r="I87" s="139" t="s">
        <v>66</v>
      </c>
      <c r="J87" s="138" t="s">
        <v>6</v>
      </c>
      <c r="K87" s="145" t="s">
        <v>898</v>
      </c>
      <c r="L87" s="139" t="str">
        <f>VLOOKUP(K87,CódigosRetorno!$A$2:$B$2000,2,FALSE)</f>
        <v>El XML no contiene el atributo o no existe información de la fecha de inicio de traslado o fecha de entrega del bien al transportista.</v>
      </c>
      <c r="M87" s="151" t="s">
        <v>9</v>
      </c>
      <c r="N87" s="233"/>
    </row>
    <row r="88" spans="1:14" ht="24" x14ac:dyDescent="0.35">
      <c r="A88" s="233"/>
      <c r="B88" s="138">
        <f>+B87+1</f>
        <v>35</v>
      </c>
      <c r="C88" s="141" t="s">
        <v>899</v>
      </c>
      <c r="D88" s="138" t="s">
        <v>63</v>
      </c>
      <c r="E88" s="138" t="s">
        <v>143</v>
      </c>
      <c r="F88" s="138" t="s">
        <v>343</v>
      </c>
      <c r="G88" s="131" t="s">
        <v>178</v>
      </c>
      <c r="H88" s="89" t="s">
        <v>897</v>
      </c>
      <c r="I88" s="139" t="s">
        <v>186</v>
      </c>
      <c r="J88" s="131" t="s">
        <v>9</v>
      </c>
      <c r="K88" s="145" t="s">
        <v>9</v>
      </c>
      <c r="L88" s="139" t="str">
        <f>VLOOKUP(K88,CódigosRetorno!$A$2:$B$2000,2,FALSE)</f>
        <v>-</v>
      </c>
      <c r="M88" s="151" t="s">
        <v>9</v>
      </c>
      <c r="N88" s="233"/>
    </row>
    <row r="89" spans="1:14" x14ac:dyDescent="0.35">
      <c r="A89" s="233"/>
      <c r="B89" s="169" t="s">
        <v>900</v>
      </c>
      <c r="C89" s="163" t="s">
        <v>901</v>
      </c>
      <c r="D89" s="164" t="s">
        <v>63</v>
      </c>
      <c r="E89" s="164" t="s">
        <v>143</v>
      </c>
      <c r="F89" s="165" t="s">
        <v>9</v>
      </c>
      <c r="G89" s="165" t="s">
        <v>9</v>
      </c>
      <c r="H89" s="198" t="s">
        <v>9</v>
      </c>
      <c r="I89" s="199" t="s">
        <v>9</v>
      </c>
      <c r="J89" s="169" t="s">
        <v>9</v>
      </c>
      <c r="K89" s="200" t="s">
        <v>9</v>
      </c>
      <c r="L89" s="162" t="str">
        <f>VLOOKUP(K89,CódigosRetorno!$A$2:$B$2000,2,FALSE)</f>
        <v>-</v>
      </c>
      <c r="M89" s="186" t="s">
        <v>9</v>
      </c>
      <c r="N89" s="233"/>
    </row>
    <row r="90" spans="1:14" ht="24" x14ac:dyDescent="0.35">
      <c r="A90" s="233"/>
      <c r="B90" s="138">
        <f>+B88+1</f>
        <v>36</v>
      </c>
      <c r="C90" s="141" t="s">
        <v>902</v>
      </c>
      <c r="D90" s="138" t="s">
        <v>63</v>
      </c>
      <c r="E90" s="138" t="s">
        <v>143</v>
      </c>
      <c r="F90" s="138" t="s">
        <v>189</v>
      </c>
      <c r="G90" s="81" t="s">
        <v>9</v>
      </c>
      <c r="H90" s="89" t="s">
        <v>903</v>
      </c>
      <c r="I90" s="139" t="s">
        <v>186</v>
      </c>
      <c r="J90" s="131" t="s">
        <v>9</v>
      </c>
      <c r="K90" s="145" t="s">
        <v>9</v>
      </c>
      <c r="L90" s="139" t="str">
        <f>VLOOKUP(K90,CódigosRetorno!$A$2:$B$2000,2,FALSE)</f>
        <v>-</v>
      </c>
      <c r="M90" s="151" t="s">
        <v>9</v>
      </c>
      <c r="N90" s="233"/>
    </row>
    <row r="91" spans="1:14" ht="36" x14ac:dyDescent="0.35">
      <c r="A91" s="233"/>
      <c r="B91" s="138">
        <f>+B90+1</f>
        <v>37</v>
      </c>
      <c r="C91" s="141" t="s">
        <v>904</v>
      </c>
      <c r="D91" s="138" t="s">
        <v>63</v>
      </c>
      <c r="E91" s="138" t="s">
        <v>143</v>
      </c>
      <c r="F91" s="138" t="s">
        <v>330</v>
      </c>
      <c r="G91" s="138" t="s">
        <v>198</v>
      </c>
      <c r="H91" s="89" t="s">
        <v>905</v>
      </c>
      <c r="I91" s="139" t="s">
        <v>186</v>
      </c>
      <c r="J91" s="131" t="s">
        <v>9</v>
      </c>
      <c r="K91" s="145" t="s">
        <v>9</v>
      </c>
      <c r="L91" s="139" t="str">
        <f>VLOOKUP(K91,CódigosRetorno!$A$2:$B$2000,2,FALSE)</f>
        <v>-</v>
      </c>
      <c r="M91" s="151" t="s">
        <v>9</v>
      </c>
      <c r="N91" s="233"/>
    </row>
    <row r="92" spans="1:14" ht="24" x14ac:dyDescent="0.35">
      <c r="A92" s="233"/>
      <c r="B92" s="138">
        <f>+B91+1</f>
        <v>38</v>
      </c>
      <c r="C92" s="141" t="s">
        <v>906</v>
      </c>
      <c r="D92" s="138" t="s">
        <v>63</v>
      </c>
      <c r="E92" s="138" t="s">
        <v>143</v>
      </c>
      <c r="F92" s="138" t="s">
        <v>223</v>
      </c>
      <c r="G92" s="81" t="s">
        <v>9</v>
      </c>
      <c r="H92" s="89" t="s">
        <v>907</v>
      </c>
      <c r="I92" s="139" t="s">
        <v>186</v>
      </c>
      <c r="J92" s="131" t="s">
        <v>9</v>
      </c>
      <c r="K92" s="145" t="s">
        <v>9</v>
      </c>
      <c r="L92" s="139" t="str">
        <f>VLOOKUP(K92,CódigosRetorno!$A$2:$B$2000,2,FALSE)</f>
        <v>-</v>
      </c>
      <c r="M92" s="151" t="s">
        <v>9</v>
      </c>
      <c r="N92" s="233"/>
    </row>
    <row r="93" spans="1:14" x14ac:dyDescent="0.35">
      <c r="A93" s="233"/>
      <c r="B93" s="164" t="s">
        <v>908</v>
      </c>
      <c r="C93" s="174" t="s">
        <v>909</v>
      </c>
      <c r="D93" s="164" t="s">
        <v>63</v>
      </c>
      <c r="E93" s="164" t="s">
        <v>143</v>
      </c>
      <c r="F93" s="165" t="s">
        <v>9</v>
      </c>
      <c r="G93" s="165" t="s">
        <v>9</v>
      </c>
      <c r="H93" s="198" t="s">
        <v>9</v>
      </c>
      <c r="I93" s="199" t="s">
        <v>9</v>
      </c>
      <c r="J93" s="169" t="s">
        <v>9</v>
      </c>
      <c r="K93" s="200" t="s">
        <v>9</v>
      </c>
      <c r="L93" s="162" t="str">
        <f>VLOOKUP(K93,CódigosRetorno!$A$2:$B$2000,2,FALSE)</f>
        <v>-</v>
      </c>
      <c r="M93" s="186" t="s">
        <v>9</v>
      </c>
      <c r="N93" s="233"/>
    </row>
    <row r="94" spans="1:14" ht="48" x14ac:dyDescent="0.35">
      <c r="A94" s="233"/>
      <c r="B94" s="132">
        <f>+B92+1</f>
        <v>39</v>
      </c>
      <c r="C94" s="140" t="s">
        <v>910</v>
      </c>
      <c r="D94" s="132" t="s">
        <v>63</v>
      </c>
      <c r="E94" s="132" t="s">
        <v>143</v>
      </c>
      <c r="F94" s="132" t="s">
        <v>911</v>
      </c>
      <c r="G94" s="292" t="s">
        <v>9</v>
      </c>
      <c r="H94" s="139" t="s">
        <v>912</v>
      </c>
      <c r="I94" s="139" t="s">
        <v>186</v>
      </c>
      <c r="J94" s="131" t="s">
        <v>9</v>
      </c>
      <c r="K94" s="145" t="s">
        <v>9</v>
      </c>
      <c r="L94" s="139" t="str">
        <f>VLOOKUP(K94,CódigosRetorno!$A$2:$B$2000,2,FALSE)</f>
        <v>-</v>
      </c>
      <c r="M94" s="151" t="s">
        <v>9</v>
      </c>
      <c r="N94" s="233"/>
    </row>
    <row r="95" spans="1:14" x14ac:dyDescent="0.35">
      <c r="A95" s="233"/>
      <c r="B95" s="164" t="s">
        <v>913</v>
      </c>
      <c r="C95" s="163" t="s">
        <v>914</v>
      </c>
      <c r="D95" s="164" t="s">
        <v>63</v>
      </c>
      <c r="E95" s="164" t="s">
        <v>184</v>
      </c>
      <c r="F95" s="165" t="s">
        <v>9</v>
      </c>
      <c r="G95" s="165" t="s">
        <v>9</v>
      </c>
      <c r="H95" s="174" t="s">
        <v>9</v>
      </c>
      <c r="I95" s="163" t="s">
        <v>9</v>
      </c>
      <c r="J95" s="169" t="s">
        <v>9</v>
      </c>
      <c r="K95" s="196" t="s">
        <v>9</v>
      </c>
      <c r="L95" s="162" t="str">
        <f>VLOOKUP(K95,CódigosRetorno!$A$2:$B$2000,2,FALSE)</f>
        <v>-</v>
      </c>
      <c r="M95" s="186" t="s">
        <v>9</v>
      </c>
      <c r="N95" s="233"/>
    </row>
    <row r="96" spans="1:14" ht="24" x14ac:dyDescent="0.35">
      <c r="A96" s="233"/>
      <c r="B96" s="138">
        <f>+B94+1</f>
        <v>40</v>
      </c>
      <c r="C96" s="141" t="s">
        <v>915</v>
      </c>
      <c r="D96" s="138" t="s">
        <v>63</v>
      </c>
      <c r="E96" s="138" t="s">
        <v>184</v>
      </c>
      <c r="F96" s="138" t="s">
        <v>911</v>
      </c>
      <c r="G96" s="81" t="s">
        <v>9</v>
      </c>
      <c r="H96" s="139" t="s">
        <v>916</v>
      </c>
      <c r="I96" s="139" t="s">
        <v>186</v>
      </c>
      <c r="J96" s="131" t="s">
        <v>9</v>
      </c>
      <c r="K96" s="145" t="s">
        <v>9</v>
      </c>
      <c r="L96" s="139" t="str">
        <f>VLOOKUP(K96,CódigosRetorno!$A$2:$B$2000,2,FALSE)</f>
        <v>-</v>
      </c>
      <c r="M96" s="151" t="s">
        <v>9</v>
      </c>
      <c r="N96" s="233"/>
    </row>
    <row r="97" spans="1:14" x14ac:dyDescent="0.35">
      <c r="A97" s="233"/>
      <c r="B97" s="164" t="s">
        <v>917</v>
      </c>
      <c r="C97" s="174" t="s">
        <v>918</v>
      </c>
      <c r="D97" s="164" t="s">
        <v>63</v>
      </c>
      <c r="E97" s="164" t="s">
        <v>143</v>
      </c>
      <c r="F97" s="165" t="s">
        <v>9</v>
      </c>
      <c r="G97" s="165" t="s">
        <v>9</v>
      </c>
      <c r="H97" s="174" t="s">
        <v>9</v>
      </c>
      <c r="I97" s="163" t="s">
        <v>9</v>
      </c>
      <c r="J97" s="169" t="s">
        <v>9</v>
      </c>
      <c r="K97" s="196" t="s">
        <v>9</v>
      </c>
      <c r="L97" s="162" t="str">
        <f>VLOOKUP(K97,CódigosRetorno!$A$2:$B$2000,2,FALSE)</f>
        <v>-</v>
      </c>
      <c r="M97" s="186" t="s">
        <v>9</v>
      </c>
      <c r="N97" s="233"/>
    </row>
    <row r="98" spans="1:14" ht="24" x14ac:dyDescent="0.35">
      <c r="A98" s="233"/>
      <c r="B98" s="138">
        <f>+B96+1</f>
        <v>41</v>
      </c>
      <c r="C98" s="141" t="s">
        <v>919</v>
      </c>
      <c r="D98" s="148" t="s">
        <v>9</v>
      </c>
      <c r="E98" s="138" t="s">
        <v>143</v>
      </c>
      <c r="F98" s="138" t="s">
        <v>189</v>
      </c>
      <c r="G98" s="81" t="s">
        <v>9</v>
      </c>
      <c r="H98" s="89" t="s">
        <v>920</v>
      </c>
      <c r="I98" s="139" t="s">
        <v>186</v>
      </c>
      <c r="J98" s="131" t="s">
        <v>9</v>
      </c>
      <c r="K98" s="145" t="s">
        <v>9</v>
      </c>
      <c r="L98" s="139" t="str">
        <f>VLOOKUP(K98,CódigosRetorno!$A$2:$B$2000,2,FALSE)</f>
        <v>-</v>
      </c>
      <c r="M98" s="151" t="s">
        <v>9</v>
      </c>
      <c r="N98" s="233"/>
    </row>
    <row r="99" spans="1:14" ht="24" x14ac:dyDescent="0.35">
      <c r="A99" s="233"/>
      <c r="B99" s="138">
        <f>+B98+1</f>
        <v>42</v>
      </c>
      <c r="C99" s="141" t="s">
        <v>921</v>
      </c>
      <c r="D99" s="148" t="s">
        <v>9</v>
      </c>
      <c r="E99" s="138" t="s">
        <v>143</v>
      </c>
      <c r="F99" s="138" t="s">
        <v>330</v>
      </c>
      <c r="G99" s="138" t="s">
        <v>198</v>
      </c>
      <c r="H99" s="89" t="s">
        <v>922</v>
      </c>
      <c r="I99" s="139" t="s">
        <v>186</v>
      </c>
      <c r="J99" s="131" t="s">
        <v>9</v>
      </c>
      <c r="K99" s="145" t="s">
        <v>9</v>
      </c>
      <c r="L99" s="139" t="str">
        <f>VLOOKUP(K99,CódigosRetorno!$A$2:$B$2000,2,FALSE)</f>
        <v>-</v>
      </c>
      <c r="M99" s="151" t="s">
        <v>9</v>
      </c>
      <c r="N99" s="233"/>
    </row>
    <row r="100" spans="1:14" x14ac:dyDescent="0.35">
      <c r="A100" s="233"/>
      <c r="B100" s="201" t="s">
        <v>923</v>
      </c>
      <c r="C100" s="174" t="s">
        <v>924</v>
      </c>
      <c r="D100" s="164" t="s">
        <v>63</v>
      </c>
      <c r="E100" s="164" t="s">
        <v>143</v>
      </c>
      <c r="F100" s="165" t="s">
        <v>9</v>
      </c>
      <c r="G100" s="165" t="s">
        <v>9</v>
      </c>
      <c r="H100" s="174" t="s">
        <v>9</v>
      </c>
      <c r="I100" s="163" t="s">
        <v>9</v>
      </c>
      <c r="J100" s="169" t="s">
        <v>9</v>
      </c>
      <c r="K100" s="196" t="s">
        <v>9</v>
      </c>
      <c r="L100" s="162" t="str">
        <f>VLOOKUP(K100,CódigosRetorno!$A$2:$B$2000,2,FALSE)</f>
        <v>-</v>
      </c>
      <c r="M100" s="186" t="s">
        <v>9</v>
      </c>
      <c r="N100" s="233"/>
    </row>
    <row r="101" spans="1:14" x14ac:dyDescent="0.35">
      <c r="A101" s="233"/>
      <c r="B101" s="868">
        <f>+B99+1</f>
        <v>43</v>
      </c>
      <c r="C101" s="877" t="s">
        <v>925</v>
      </c>
      <c r="D101" s="868" t="s">
        <v>9</v>
      </c>
      <c r="E101" s="868" t="s">
        <v>143</v>
      </c>
      <c r="F101" s="868" t="s">
        <v>926</v>
      </c>
      <c r="G101" s="889" t="s">
        <v>217</v>
      </c>
      <c r="H101" s="877" t="s">
        <v>927</v>
      </c>
      <c r="I101" s="139" t="s">
        <v>606</v>
      </c>
      <c r="J101" s="138" t="s">
        <v>6</v>
      </c>
      <c r="K101" s="145" t="s">
        <v>928</v>
      </c>
      <c r="L101" s="139" t="str">
        <f>VLOOKUP(K101,CódigosRetorno!$A$2:$B$2000,2,FALSE)</f>
        <v>El XML no contiene el atributo o no existe informacion del codigo de ubigeo.</v>
      </c>
      <c r="M101" s="151" t="s">
        <v>9</v>
      </c>
      <c r="N101" s="233"/>
    </row>
    <row r="102" spans="1:14" x14ac:dyDescent="0.35">
      <c r="A102" s="233"/>
      <c r="B102" s="885"/>
      <c r="C102" s="894"/>
      <c r="D102" s="898"/>
      <c r="E102" s="885"/>
      <c r="F102" s="885"/>
      <c r="G102" s="890"/>
      <c r="H102" s="894"/>
      <c r="I102" s="139" t="s">
        <v>929</v>
      </c>
      <c r="J102" s="138" t="s">
        <v>6</v>
      </c>
      <c r="K102" s="145" t="s">
        <v>930</v>
      </c>
      <c r="L102" s="139" t="str">
        <f>VLOOKUP(K102,CódigosRetorno!$A$2:$B$2000,2,FALSE)</f>
        <v>El valor ingresado como codigo de ubigeo no cumple con el estandar.</v>
      </c>
      <c r="M102" s="151" t="s">
        <v>9</v>
      </c>
      <c r="N102" s="233"/>
    </row>
    <row r="103" spans="1:14" ht="24" x14ac:dyDescent="0.35">
      <c r="A103" s="233"/>
      <c r="B103" s="869"/>
      <c r="C103" s="878"/>
      <c r="D103" s="897"/>
      <c r="E103" s="869"/>
      <c r="F103" s="869"/>
      <c r="G103" s="891"/>
      <c r="H103" s="878"/>
      <c r="I103" s="139" t="s">
        <v>256</v>
      </c>
      <c r="J103" s="138" t="s">
        <v>208</v>
      </c>
      <c r="K103" s="145" t="s">
        <v>931</v>
      </c>
      <c r="L103" s="139" t="str">
        <f>VLOOKUP(K103,CódigosRetorno!$A$2:$B$2000,2,FALSE)</f>
        <v>Debe corresponder a algún valor válido establecido en el catálogo 13</v>
      </c>
      <c r="M103" s="138" t="s">
        <v>221</v>
      </c>
      <c r="N103" s="233"/>
    </row>
    <row r="104" spans="1:14" ht="24" x14ac:dyDescent="0.35">
      <c r="A104" s="233"/>
      <c r="B104" s="868">
        <f>+B101+1</f>
        <v>44</v>
      </c>
      <c r="C104" s="877" t="s">
        <v>932</v>
      </c>
      <c r="D104" s="868" t="s">
        <v>9</v>
      </c>
      <c r="E104" s="868" t="s">
        <v>143</v>
      </c>
      <c r="F104" s="868" t="s">
        <v>223</v>
      </c>
      <c r="G104" s="901" t="s">
        <v>9</v>
      </c>
      <c r="H104" s="877" t="s">
        <v>933</v>
      </c>
      <c r="I104" s="139" t="s">
        <v>606</v>
      </c>
      <c r="J104" s="138" t="s">
        <v>6</v>
      </c>
      <c r="K104" s="145" t="s">
        <v>934</v>
      </c>
      <c r="L104" s="139" t="str">
        <f>VLOOKUP(K104,CódigosRetorno!$A$2:$B$2000,2,FALSE)</f>
        <v>El XML no contiene el atributo o no existe informacion de direccion completa y detallada.</v>
      </c>
      <c r="M104" s="151" t="s">
        <v>9</v>
      </c>
      <c r="N104" s="233"/>
    </row>
    <row r="105" spans="1:14" ht="36" x14ac:dyDescent="0.35">
      <c r="A105" s="233"/>
      <c r="B105" s="869"/>
      <c r="C105" s="878"/>
      <c r="D105" s="897"/>
      <c r="E105" s="869"/>
      <c r="F105" s="869"/>
      <c r="G105" s="902"/>
      <c r="H105" s="878"/>
      <c r="I105" s="152" t="s">
        <v>814</v>
      </c>
      <c r="J105" s="138" t="s">
        <v>6</v>
      </c>
      <c r="K105" s="83" t="s">
        <v>935</v>
      </c>
      <c r="L105" s="139" t="str">
        <f>VLOOKUP(K105,CódigosRetorno!$A$2:$B$2000,2,FALSE)</f>
        <v>El valor ingresado como direccion completa y detallada no cumple con el estandar.</v>
      </c>
      <c r="M105" s="151" t="s">
        <v>9</v>
      </c>
      <c r="N105" s="233"/>
    </row>
    <row r="106" spans="1:14" ht="24" x14ac:dyDescent="0.35">
      <c r="A106" s="233"/>
      <c r="B106" s="164" t="s">
        <v>936</v>
      </c>
      <c r="C106" s="174" t="s">
        <v>937</v>
      </c>
      <c r="D106" s="164" t="s">
        <v>63</v>
      </c>
      <c r="E106" s="164" t="s">
        <v>184</v>
      </c>
      <c r="F106" s="165" t="s">
        <v>9</v>
      </c>
      <c r="G106" s="165" t="s">
        <v>9</v>
      </c>
      <c r="H106" s="174" t="s">
        <v>9</v>
      </c>
      <c r="I106" s="163" t="s">
        <v>9</v>
      </c>
      <c r="J106" s="169" t="s">
        <v>9</v>
      </c>
      <c r="K106" s="196" t="s">
        <v>9</v>
      </c>
      <c r="L106" s="162" t="str">
        <f>VLOOKUP(K106,CódigosRetorno!$A$2:$B$2000,2,FALSE)</f>
        <v>-</v>
      </c>
      <c r="M106" s="186" t="s">
        <v>9</v>
      </c>
      <c r="N106" s="233"/>
    </row>
    <row r="107" spans="1:14" ht="24" x14ac:dyDescent="0.35">
      <c r="A107" s="233"/>
      <c r="B107" s="138">
        <f>+B104+1</f>
        <v>45</v>
      </c>
      <c r="C107" s="141" t="s">
        <v>938</v>
      </c>
      <c r="D107" s="148" t="s">
        <v>63</v>
      </c>
      <c r="E107" s="138" t="s">
        <v>143</v>
      </c>
      <c r="F107" s="138" t="s">
        <v>612</v>
      </c>
      <c r="G107" s="131" t="s">
        <v>9</v>
      </c>
      <c r="H107" s="89" t="s">
        <v>939</v>
      </c>
      <c r="I107" s="139" t="s">
        <v>186</v>
      </c>
      <c r="J107" s="131" t="s">
        <v>9</v>
      </c>
      <c r="K107" s="145" t="s">
        <v>9</v>
      </c>
      <c r="L107" s="139" t="str">
        <f>VLOOKUP(K107,CódigosRetorno!$A$2:$B$2000,2,FALSE)</f>
        <v>-</v>
      </c>
      <c r="M107" s="151" t="s">
        <v>9</v>
      </c>
      <c r="N107" s="233"/>
    </row>
    <row r="108" spans="1:14" x14ac:dyDescent="0.35">
      <c r="A108" s="233"/>
      <c r="B108" s="197" t="s">
        <v>940</v>
      </c>
      <c r="C108" s="174" t="s">
        <v>941</v>
      </c>
      <c r="D108" s="164" t="s">
        <v>63</v>
      </c>
      <c r="E108" s="164" t="s">
        <v>143</v>
      </c>
      <c r="F108" s="165" t="s">
        <v>9</v>
      </c>
      <c r="G108" s="165" t="s">
        <v>9</v>
      </c>
      <c r="H108" s="174" t="s">
        <v>9</v>
      </c>
      <c r="I108" s="163" t="s">
        <v>9</v>
      </c>
      <c r="J108" s="169" t="s">
        <v>9</v>
      </c>
      <c r="K108" s="196" t="s">
        <v>9</v>
      </c>
      <c r="L108" s="162" t="str">
        <f>VLOOKUP(K108,CódigosRetorno!$A$2:$B$2000,2,FALSE)</f>
        <v>-</v>
      </c>
      <c r="M108" s="186" t="s">
        <v>9</v>
      </c>
      <c r="N108" s="233"/>
    </row>
    <row r="109" spans="1:14" x14ac:dyDescent="0.35">
      <c r="A109" s="233"/>
      <c r="B109" s="868">
        <f>+B107+1</f>
        <v>46</v>
      </c>
      <c r="C109" s="877" t="s">
        <v>942</v>
      </c>
      <c r="D109" s="868" t="s">
        <v>63</v>
      </c>
      <c r="E109" s="868" t="s">
        <v>143</v>
      </c>
      <c r="F109" s="868" t="s">
        <v>926</v>
      </c>
      <c r="G109" s="889" t="s">
        <v>217</v>
      </c>
      <c r="H109" s="877" t="s">
        <v>943</v>
      </c>
      <c r="I109" s="139" t="s">
        <v>606</v>
      </c>
      <c r="J109" s="138" t="s">
        <v>6</v>
      </c>
      <c r="K109" s="145" t="s">
        <v>928</v>
      </c>
      <c r="L109" s="139" t="str">
        <f>VLOOKUP(K109,CódigosRetorno!$A$2:$B$2000,2,FALSE)</f>
        <v>El XML no contiene el atributo o no existe informacion del codigo de ubigeo.</v>
      </c>
      <c r="M109" s="151" t="s">
        <v>9</v>
      </c>
      <c r="N109" s="233"/>
    </row>
    <row r="110" spans="1:14" x14ac:dyDescent="0.35">
      <c r="A110" s="233"/>
      <c r="B110" s="885"/>
      <c r="C110" s="894"/>
      <c r="D110" s="885"/>
      <c r="E110" s="885"/>
      <c r="F110" s="885"/>
      <c r="G110" s="890"/>
      <c r="H110" s="894"/>
      <c r="I110" s="139" t="s">
        <v>929</v>
      </c>
      <c r="J110" s="138" t="s">
        <v>6</v>
      </c>
      <c r="K110" s="145" t="s">
        <v>930</v>
      </c>
      <c r="L110" s="139" t="str">
        <f>VLOOKUP(K110,CódigosRetorno!$A$2:$B$2000,2,FALSE)</f>
        <v>El valor ingresado como codigo de ubigeo no cumple con el estandar.</v>
      </c>
      <c r="M110" s="151" t="s">
        <v>9</v>
      </c>
      <c r="N110" s="233"/>
    </row>
    <row r="111" spans="1:14" ht="24" x14ac:dyDescent="0.35">
      <c r="A111" s="233"/>
      <c r="B111" s="869"/>
      <c r="C111" s="878"/>
      <c r="D111" s="869"/>
      <c r="E111" s="869"/>
      <c r="F111" s="869"/>
      <c r="G111" s="891"/>
      <c r="H111" s="878"/>
      <c r="I111" s="139" t="s">
        <v>256</v>
      </c>
      <c r="J111" s="138" t="s">
        <v>208</v>
      </c>
      <c r="K111" s="145" t="s">
        <v>931</v>
      </c>
      <c r="L111" s="139" t="str">
        <f>VLOOKUP(K111,CódigosRetorno!$A$2:$B$2000,2,FALSE)</f>
        <v>Debe corresponder a algún valor válido establecido en el catálogo 13</v>
      </c>
      <c r="M111" s="138" t="s">
        <v>221</v>
      </c>
      <c r="N111" s="233"/>
    </row>
    <row r="112" spans="1:14" ht="24" x14ac:dyDescent="0.35">
      <c r="A112" s="233"/>
      <c r="B112" s="868">
        <f>+B109+1</f>
        <v>47</v>
      </c>
      <c r="C112" s="877" t="s">
        <v>944</v>
      </c>
      <c r="D112" s="868" t="s">
        <v>63</v>
      </c>
      <c r="E112" s="868" t="s">
        <v>143</v>
      </c>
      <c r="F112" s="868" t="s">
        <v>223</v>
      </c>
      <c r="G112" s="901" t="s">
        <v>9</v>
      </c>
      <c r="H112" s="877" t="s">
        <v>945</v>
      </c>
      <c r="I112" s="139" t="s">
        <v>606</v>
      </c>
      <c r="J112" s="138" t="s">
        <v>6</v>
      </c>
      <c r="K112" s="145" t="s">
        <v>934</v>
      </c>
      <c r="L112" s="139" t="str">
        <f>VLOOKUP(K112,CódigosRetorno!$A$2:$B$2000,2,FALSE)</f>
        <v>El XML no contiene el atributo o no existe informacion de direccion completa y detallada.</v>
      </c>
      <c r="M112" s="151" t="s">
        <v>9</v>
      </c>
      <c r="N112" s="233"/>
    </row>
    <row r="113" spans="1:14" ht="36" x14ac:dyDescent="0.35">
      <c r="A113" s="233"/>
      <c r="B113" s="869"/>
      <c r="C113" s="878"/>
      <c r="D113" s="869"/>
      <c r="E113" s="869"/>
      <c r="F113" s="869"/>
      <c r="G113" s="902"/>
      <c r="H113" s="878"/>
      <c r="I113" s="152" t="s">
        <v>814</v>
      </c>
      <c r="J113" s="138" t="s">
        <v>6</v>
      </c>
      <c r="K113" s="83" t="s">
        <v>935</v>
      </c>
      <c r="L113" s="139" t="str">
        <f>VLOOKUP(K113,CódigosRetorno!$A$2:$B$2000,2,FALSE)</f>
        <v>El valor ingresado como direccion completa y detallada no cumple con el estandar.</v>
      </c>
      <c r="M113" s="151" t="s">
        <v>9</v>
      </c>
      <c r="N113" s="233"/>
    </row>
    <row r="114" spans="1:14" ht="36" x14ac:dyDescent="0.35">
      <c r="A114" s="233"/>
      <c r="B114" s="197" t="s">
        <v>946</v>
      </c>
      <c r="C114" s="174" t="s">
        <v>947</v>
      </c>
      <c r="D114" s="164" t="s">
        <v>63</v>
      </c>
      <c r="E114" s="164" t="s">
        <v>184</v>
      </c>
      <c r="F114" s="165" t="s">
        <v>9</v>
      </c>
      <c r="G114" s="165" t="s">
        <v>9</v>
      </c>
      <c r="H114" s="174" t="s">
        <v>9</v>
      </c>
      <c r="I114" s="163" t="s">
        <v>9</v>
      </c>
      <c r="J114" s="169" t="s">
        <v>9</v>
      </c>
      <c r="K114" s="196" t="s">
        <v>9</v>
      </c>
      <c r="L114" s="162" t="str">
        <f>VLOOKUP(K114,CódigosRetorno!$A$2:$B$2000,2,FALSE)</f>
        <v>-</v>
      </c>
      <c r="M114" s="186" t="s">
        <v>9</v>
      </c>
      <c r="N114" s="233"/>
    </row>
    <row r="115" spans="1:14" ht="24" x14ac:dyDescent="0.35">
      <c r="A115" s="233"/>
      <c r="B115" s="138">
        <f>+B112+1</f>
        <v>48</v>
      </c>
      <c r="C115" s="139" t="s">
        <v>948</v>
      </c>
      <c r="D115" s="148" t="s">
        <v>9</v>
      </c>
      <c r="E115" s="138" t="s">
        <v>143</v>
      </c>
      <c r="F115" s="138" t="s">
        <v>144</v>
      </c>
      <c r="G115" s="81" t="s">
        <v>9</v>
      </c>
      <c r="H115" s="141" t="s">
        <v>949</v>
      </c>
      <c r="I115" s="139" t="s">
        <v>186</v>
      </c>
      <c r="J115" s="131" t="s">
        <v>9</v>
      </c>
      <c r="K115" s="145" t="s">
        <v>9</v>
      </c>
      <c r="L115" s="139" t="str">
        <f>VLOOKUP(K115,CódigosRetorno!$A$2:$B$2000,2,FALSE)</f>
        <v>-</v>
      </c>
      <c r="M115" s="151" t="s">
        <v>9</v>
      </c>
      <c r="N115" s="233"/>
    </row>
    <row r="116" spans="1:14" x14ac:dyDescent="0.35">
      <c r="A116" s="233"/>
      <c r="B116" s="197" t="s">
        <v>950</v>
      </c>
      <c r="C116" s="174" t="s">
        <v>951</v>
      </c>
      <c r="D116" s="164" t="s">
        <v>329</v>
      </c>
      <c r="E116" s="164" t="s">
        <v>143</v>
      </c>
      <c r="F116" s="165" t="s">
        <v>9</v>
      </c>
      <c r="G116" s="165" t="s">
        <v>9</v>
      </c>
      <c r="H116" s="174" t="s">
        <v>9</v>
      </c>
      <c r="I116" s="163" t="s">
        <v>9</v>
      </c>
      <c r="J116" s="169" t="s">
        <v>9</v>
      </c>
      <c r="K116" s="196" t="s">
        <v>9</v>
      </c>
      <c r="L116" s="162" t="str">
        <f>VLOOKUP(K116,CódigosRetorno!$A$2:$B$2000,2,FALSE)</f>
        <v>-</v>
      </c>
      <c r="M116" s="186" t="s">
        <v>9</v>
      </c>
      <c r="N116" s="233"/>
    </row>
    <row r="117" spans="1:14" x14ac:dyDescent="0.35">
      <c r="A117" s="559"/>
      <c r="B117" s="889">
        <f>+B115+1</f>
        <v>49</v>
      </c>
      <c r="C117" s="877" t="s">
        <v>952</v>
      </c>
      <c r="D117" s="868" t="s">
        <v>329</v>
      </c>
      <c r="E117" s="868" t="s">
        <v>143</v>
      </c>
      <c r="F117" s="868" t="s">
        <v>953</v>
      </c>
      <c r="G117" s="901" t="s">
        <v>9</v>
      </c>
      <c r="H117" s="877" t="s">
        <v>954</v>
      </c>
      <c r="I117" s="139" t="s">
        <v>955</v>
      </c>
      <c r="J117" s="138" t="s">
        <v>6</v>
      </c>
      <c r="K117" s="145" t="s">
        <v>956</v>
      </c>
      <c r="L117" s="139" t="str">
        <f>VLOOKUP(K117,CódigosRetorno!$A$2:$B$2000,2,FALSE)</f>
        <v>El Numero de orden del item no cumple con el formato establecido</v>
      </c>
      <c r="M117" s="151" t="s">
        <v>9</v>
      </c>
      <c r="N117" s="559"/>
    </row>
    <row r="118" spans="1:14" x14ac:dyDescent="0.35">
      <c r="A118" s="559"/>
      <c r="B118" s="890"/>
      <c r="C118" s="894"/>
      <c r="D118" s="885"/>
      <c r="E118" s="885"/>
      <c r="F118" s="885"/>
      <c r="G118" s="903"/>
      <c r="H118" s="878"/>
      <c r="I118" s="141" t="s">
        <v>957</v>
      </c>
      <c r="J118" s="82" t="s">
        <v>6</v>
      </c>
      <c r="K118" s="156" t="s">
        <v>657</v>
      </c>
      <c r="L118" s="139" t="str">
        <f>VLOOKUP(K118,CódigosRetorno!$A$2:$B$2000,2,FALSE)</f>
        <v>El número de ítem no puede estar duplicado.</v>
      </c>
      <c r="M118" s="151" t="s">
        <v>9</v>
      </c>
      <c r="N118" s="559"/>
    </row>
    <row r="119" spans="1:14" ht="24" x14ac:dyDescent="0.35">
      <c r="A119" s="559"/>
      <c r="B119" s="891"/>
      <c r="C119" s="878"/>
      <c r="D119" s="869"/>
      <c r="E119" s="869"/>
      <c r="F119" s="869"/>
      <c r="G119" s="902"/>
      <c r="H119" s="149" t="s">
        <v>958</v>
      </c>
      <c r="I119" s="139" t="s">
        <v>186</v>
      </c>
      <c r="J119" s="131" t="s">
        <v>9</v>
      </c>
      <c r="K119" s="145" t="s">
        <v>9</v>
      </c>
      <c r="L119" s="139" t="str">
        <f>VLOOKUP(K119,CódigosRetorno!$A$2:$B$2000,2,FALSE)</f>
        <v>-</v>
      </c>
      <c r="M119" s="151" t="s">
        <v>9</v>
      </c>
      <c r="N119" s="559"/>
    </row>
    <row r="120" spans="1:14" x14ac:dyDescent="0.35">
      <c r="A120" s="559"/>
      <c r="B120" s="889">
        <f>+B117+1</f>
        <v>50</v>
      </c>
      <c r="C120" s="877" t="s">
        <v>959</v>
      </c>
      <c r="D120" s="868" t="s">
        <v>329</v>
      </c>
      <c r="E120" s="868" t="s">
        <v>143</v>
      </c>
      <c r="F120" s="868" t="s">
        <v>960</v>
      </c>
      <c r="G120" s="892" t="s">
        <v>961</v>
      </c>
      <c r="H120" s="877" t="s">
        <v>962</v>
      </c>
      <c r="I120" s="139" t="s">
        <v>66</v>
      </c>
      <c r="J120" s="138" t="s">
        <v>6</v>
      </c>
      <c r="K120" s="145" t="s">
        <v>963</v>
      </c>
      <c r="L120" s="139" t="str">
        <f>VLOOKUP(K120,CódigosRetorno!$A$2:$B$2000,2,FALSE)</f>
        <v>El XML no contiene el atributo o no existe informacion de cantida de items</v>
      </c>
      <c r="M120" s="151" t="s">
        <v>9</v>
      </c>
      <c r="N120" s="559"/>
    </row>
    <row r="121" spans="1:14" x14ac:dyDescent="0.35">
      <c r="A121" s="559"/>
      <c r="B121" s="891"/>
      <c r="C121" s="878"/>
      <c r="D121" s="869"/>
      <c r="E121" s="869"/>
      <c r="F121" s="869"/>
      <c r="G121" s="892"/>
      <c r="H121" s="878"/>
      <c r="I121" s="139" t="s">
        <v>964</v>
      </c>
      <c r="J121" s="138" t="s">
        <v>6</v>
      </c>
      <c r="K121" s="83" t="s">
        <v>965</v>
      </c>
      <c r="L121" s="139" t="str">
        <f>VLOOKUP(K121,CódigosRetorno!$A$2:$B$2000,2,FALSE)</f>
        <v>El valor ingresado en cantidad de items no cumple con el estandar</v>
      </c>
      <c r="M121" s="151" t="s">
        <v>9</v>
      </c>
      <c r="N121" s="559"/>
    </row>
    <row r="122" spans="1:14" ht="24" x14ac:dyDescent="0.35">
      <c r="A122" s="559"/>
      <c r="B122" s="131">
        <f>+B120+1</f>
        <v>51</v>
      </c>
      <c r="C122" s="141" t="s">
        <v>966</v>
      </c>
      <c r="D122" s="138" t="s">
        <v>329</v>
      </c>
      <c r="E122" s="138" t="s">
        <v>143</v>
      </c>
      <c r="F122" s="148" t="s">
        <v>9</v>
      </c>
      <c r="G122" s="131" t="s">
        <v>867</v>
      </c>
      <c r="H122" s="141" t="s">
        <v>967</v>
      </c>
      <c r="I122" s="139" t="s">
        <v>186</v>
      </c>
      <c r="J122" s="131" t="s">
        <v>9</v>
      </c>
      <c r="K122" s="145" t="s">
        <v>9</v>
      </c>
      <c r="L122" s="139" t="str">
        <f>VLOOKUP(K122,CódigosRetorno!$A$2:$B$2000,2,FALSE)</f>
        <v>-</v>
      </c>
      <c r="M122" s="151" t="s">
        <v>9</v>
      </c>
      <c r="N122" s="559"/>
    </row>
    <row r="123" spans="1:14" x14ac:dyDescent="0.35">
      <c r="A123" s="559"/>
      <c r="B123" s="889">
        <f>+B122+1</f>
        <v>52</v>
      </c>
      <c r="C123" s="877" t="s">
        <v>968</v>
      </c>
      <c r="D123" s="868" t="s">
        <v>329</v>
      </c>
      <c r="E123" s="868" t="s">
        <v>143</v>
      </c>
      <c r="F123" s="868" t="s">
        <v>297</v>
      </c>
      <c r="G123" s="901" t="s">
        <v>9</v>
      </c>
      <c r="H123" s="877" t="s">
        <v>969</v>
      </c>
      <c r="I123" s="139" t="s">
        <v>606</v>
      </c>
      <c r="J123" s="138" t="s">
        <v>6</v>
      </c>
      <c r="K123" s="145" t="s">
        <v>970</v>
      </c>
      <c r="L123" s="139" t="str">
        <f>VLOOKUP(K123,CódigosRetorno!$A$2:$B$2000,2,FALSE)</f>
        <v>El XML no contiene el atributo o no existe informacion de descripcion del items</v>
      </c>
      <c r="M123" s="151" t="s">
        <v>9</v>
      </c>
      <c r="N123" s="559"/>
    </row>
    <row r="124" spans="1:14" ht="36" x14ac:dyDescent="0.35">
      <c r="A124" s="559"/>
      <c r="B124" s="891"/>
      <c r="C124" s="878"/>
      <c r="D124" s="869"/>
      <c r="E124" s="869"/>
      <c r="F124" s="869"/>
      <c r="G124" s="902"/>
      <c r="H124" s="878"/>
      <c r="I124" s="152" t="s">
        <v>971</v>
      </c>
      <c r="J124" s="138" t="s">
        <v>208</v>
      </c>
      <c r="K124" s="145" t="s">
        <v>972</v>
      </c>
      <c r="L124" s="139" t="str">
        <f>VLOOKUP(K124,CódigosRetorno!$A$2:$B$2000,2,FALSE)</f>
        <v>El valor ingresado en descripcion del items no cumple con el estandar</v>
      </c>
      <c r="M124" s="151" t="s">
        <v>9</v>
      </c>
      <c r="N124" s="559"/>
    </row>
    <row r="125" spans="1:14" ht="24" x14ac:dyDescent="0.35">
      <c r="A125" s="559"/>
      <c r="B125" s="131">
        <f>+B123+1</f>
        <v>53</v>
      </c>
      <c r="C125" s="141" t="s">
        <v>973</v>
      </c>
      <c r="D125" s="138" t="s">
        <v>329</v>
      </c>
      <c r="E125" s="138" t="s">
        <v>184</v>
      </c>
      <c r="F125" s="138" t="s">
        <v>974</v>
      </c>
      <c r="G125" s="81" t="s">
        <v>9</v>
      </c>
      <c r="H125" s="139" t="s">
        <v>975</v>
      </c>
      <c r="I125" s="139" t="s">
        <v>976</v>
      </c>
      <c r="J125" s="138" t="s">
        <v>208</v>
      </c>
      <c r="K125" s="145" t="s">
        <v>977</v>
      </c>
      <c r="L125" s="139" t="str">
        <f>VLOOKUP(K125,CódigosRetorno!$A$2:$B$2000,2,FALSE)</f>
        <v>El valor ingresado en codigo del item no cumple con el estandar.</v>
      </c>
      <c r="M125" s="151" t="s">
        <v>9</v>
      </c>
      <c r="N125" s="559"/>
    </row>
    <row r="126" spans="1:14" ht="36" x14ac:dyDescent="0.35">
      <c r="A126" s="559"/>
      <c r="B126" s="151">
        <f>+B125+1</f>
        <v>54</v>
      </c>
      <c r="C126" s="141" t="s">
        <v>978</v>
      </c>
      <c r="D126" s="151" t="s">
        <v>329</v>
      </c>
      <c r="E126" s="151" t="s">
        <v>184</v>
      </c>
      <c r="F126" s="138" t="s">
        <v>911</v>
      </c>
      <c r="G126" s="560" t="s">
        <v>9</v>
      </c>
      <c r="H126" s="365" t="s">
        <v>979</v>
      </c>
      <c r="I126" s="139" t="s">
        <v>186</v>
      </c>
      <c r="J126" s="131" t="s">
        <v>9</v>
      </c>
      <c r="K126" s="145" t="s">
        <v>9</v>
      </c>
      <c r="L126" s="139" t="str">
        <f>VLOOKUP(K126,CódigosRetorno!$A$2:$B$2000,2,FALSE)</f>
        <v>-</v>
      </c>
      <c r="M126" s="151" t="s">
        <v>9</v>
      </c>
      <c r="N126" s="559"/>
    </row>
    <row r="127" spans="1:14" x14ac:dyDescent="0.35">
      <c r="A127" s="233"/>
      <c r="B127" s="234"/>
      <c r="C127" s="233"/>
      <c r="D127" s="234"/>
      <c r="E127" s="234"/>
      <c r="F127" s="234"/>
      <c r="G127" s="234"/>
      <c r="H127" s="233"/>
      <c r="I127" s="233"/>
      <c r="J127" s="234"/>
      <c r="K127" s="235"/>
      <c r="L127" s="233"/>
      <c r="M127" s="236"/>
      <c r="N127" s="233"/>
    </row>
  </sheetData>
  <autoFilter ref="I1:K243" xr:uid="{CEAC3BF6-AFE3-4FC8-B3E8-051316FCC879}"/>
  <mergeCells count="196">
    <mergeCell ref="G109:G111"/>
    <mergeCell ref="H109:H111"/>
    <mergeCell ref="B112:B113"/>
    <mergeCell ref="B123:B124"/>
    <mergeCell ref="C123:C124"/>
    <mergeCell ref="E123:E124"/>
    <mergeCell ref="F123:F124"/>
    <mergeCell ref="G123:G124"/>
    <mergeCell ref="H123:H124"/>
    <mergeCell ref="D117:D119"/>
    <mergeCell ref="D120:D121"/>
    <mergeCell ref="D123:D124"/>
    <mergeCell ref="B117:B119"/>
    <mergeCell ref="C117:C119"/>
    <mergeCell ref="E117:E119"/>
    <mergeCell ref="F117:F119"/>
    <mergeCell ref="G117:G119"/>
    <mergeCell ref="H117:H118"/>
    <mergeCell ref="B120:B121"/>
    <mergeCell ref="C120:C121"/>
    <mergeCell ref="E120:E121"/>
    <mergeCell ref="F120:F121"/>
    <mergeCell ref="G120:G121"/>
    <mergeCell ref="H120:H121"/>
    <mergeCell ref="B104:B105"/>
    <mergeCell ref="C104:C105"/>
    <mergeCell ref="E104:E105"/>
    <mergeCell ref="F104:F105"/>
    <mergeCell ref="G104:G105"/>
    <mergeCell ref="H104:H105"/>
    <mergeCell ref="D101:D103"/>
    <mergeCell ref="D104:D105"/>
    <mergeCell ref="B76:B77"/>
    <mergeCell ref="C76:C77"/>
    <mergeCell ref="E76:E77"/>
    <mergeCell ref="F76:F77"/>
    <mergeCell ref="G76:G77"/>
    <mergeCell ref="H76:H77"/>
    <mergeCell ref="B78:B80"/>
    <mergeCell ref="C78:C80"/>
    <mergeCell ref="E78:E80"/>
    <mergeCell ref="F78:F80"/>
    <mergeCell ref="G78:G80"/>
    <mergeCell ref="H78:H80"/>
    <mergeCell ref="D76:D77"/>
    <mergeCell ref="D78:D80"/>
    <mergeCell ref="C112:C113"/>
    <mergeCell ref="E112:E113"/>
    <mergeCell ref="F112:F113"/>
    <mergeCell ref="G112:G113"/>
    <mergeCell ref="H112:H113"/>
    <mergeCell ref="B81:B86"/>
    <mergeCell ref="C81:C86"/>
    <mergeCell ref="E81:E86"/>
    <mergeCell ref="F81:F86"/>
    <mergeCell ref="G81:G86"/>
    <mergeCell ref="H81:H86"/>
    <mergeCell ref="D81:D86"/>
    <mergeCell ref="B101:B103"/>
    <mergeCell ref="C101:C103"/>
    <mergeCell ref="E101:E103"/>
    <mergeCell ref="F101:F103"/>
    <mergeCell ref="G101:G103"/>
    <mergeCell ref="H101:H103"/>
    <mergeCell ref="D109:D111"/>
    <mergeCell ref="D112:D113"/>
    <mergeCell ref="B109:B111"/>
    <mergeCell ref="C109:C111"/>
    <mergeCell ref="E109:E111"/>
    <mergeCell ref="F109:F111"/>
    <mergeCell ref="B58:B62"/>
    <mergeCell ref="C58:C62"/>
    <mergeCell ref="E58:E62"/>
    <mergeCell ref="F58:F62"/>
    <mergeCell ref="G58:G62"/>
    <mergeCell ref="H58:H62"/>
    <mergeCell ref="B63:B64"/>
    <mergeCell ref="C63:C64"/>
    <mergeCell ref="E63:E64"/>
    <mergeCell ref="F63:F64"/>
    <mergeCell ref="G63:G64"/>
    <mergeCell ref="H63:H64"/>
    <mergeCell ref="D58:D62"/>
    <mergeCell ref="D63:D64"/>
    <mergeCell ref="B53:B54"/>
    <mergeCell ref="C53:C54"/>
    <mergeCell ref="E53:E54"/>
    <mergeCell ref="F53:F54"/>
    <mergeCell ref="G53:G54"/>
    <mergeCell ref="H53:H54"/>
    <mergeCell ref="B55:B56"/>
    <mergeCell ref="C55:C56"/>
    <mergeCell ref="E55:E56"/>
    <mergeCell ref="F55:F56"/>
    <mergeCell ref="G55:G56"/>
    <mergeCell ref="H55:H56"/>
    <mergeCell ref="D55:D56"/>
    <mergeCell ref="B43:B44"/>
    <mergeCell ref="C43:C44"/>
    <mergeCell ref="E43:E44"/>
    <mergeCell ref="F43:F44"/>
    <mergeCell ref="G43:G44"/>
    <mergeCell ref="H43:H44"/>
    <mergeCell ref="B46:B52"/>
    <mergeCell ref="C46:C52"/>
    <mergeCell ref="E46:E52"/>
    <mergeCell ref="F46:F52"/>
    <mergeCell ref="G46:G52"/>
    <mergeCell ref="H46:H52"/>
    <mergeCell ref="B41:B42"/>
    <mergeCell ref="C41:C42"/>
    <mergeCell ref="E41:E42"/>
    <mergeCell ref="F41:F42"/>
    <mergeCell ref="G41:G42"/>
    <mergeCell ref="H41:H42"/>
    <mergeCell ref="B9:B12"/>
    <mergeCell ref="C9:C12"/>
    <mergeCell ref="E9:E12"/>
    <mergeCell ref="F9:F12"/>
    <mergeCell ref="G9:G12"/>
    <mergeCell ref="H9:H12"/>
    <mergeCell ref="B17:B18"/>
    <mergeCell ref="C17:C18"/>
    <mergeCell ref="E17:E18"/>
    <mergeCell ref="F17:F18"/>
    <mergeCell ref="G17:G18"/>
    <mergeCell ref="H17:H18"/>
    <mergeCell ref="D9:D12"/>
    <mergeCell ref="D17:D18"/>
    <mergeCell ref="H31:H32"/>
    <mergeCell ref="G31:G32"/>
    <mergeCell ref="F31:F32"/>
    <mergeCell ref="E31:E32"/>
    <mergeCell ref="F71:F72"/>
    <mergeCell ref="G71:G72"/>
    <mergeCell ref="H71:H72"/>
    <mergeCell ref="F74:F75"/>
    <mergeCell ref="C74:C75"/>
    <mergeCell ref="B74:B75"/>
    <mergeCell ref="E74:E75"/>
    <mergeCell ref="D67:D70"/>
    <mergeCell ref="D71:D72"/>
    <mergeCell ref="D74:D75"/>
    <mergeCell ref="H74:H75"/>
    <mergeCell ref="G74:G75"/>
    <mergeCell ref="B67:B70"/>
    <mergeCell ref="C67:C70"/>
    <mergeCell ref="E67:E70"/>
    <mergeCell ref="F67:F70"/>
    <mergeCell ref="G67:G70"/>
    <mergeCell ref="H67:H70"/>
    <mergeCell ref="B71:B72"/>
    <mergeCell ref="C71:C72"/>
    <mergeCell ref="E71:E72"/>
    <mergeCell ref="B31:B32"/>
    <mergeCell ref="H22:H23"/>
    <mergeCell ref="G22:G23"/>
    <mergeCell ref="F22:F23"/>
    <mergeCell ref="E22:E23"/>
    <mergeCell ref="C22:C23"/>
    <mergeCell ref="B22:B23"/>
    <mergeCell ref="B26:B27"/>
    <mergeCell ref="C26:C27"/>
    <mergeCell ref="E26:E27"/>
    <mergeCell ref="F26:F27"/>
    <mergeCell ref="G26:G27"/>
    <mergeCell ref="H26:H27"/>
    <mergeCell ref="B28:B29"/>
    <mergeCell ref="C28:C29"/>
    <mergeCell ref="E28:E29"/>
    <mergeCell ref="F28:F29"/>
    <mergeCell ref="B5:B6"/>
    <mergeCell ref="H7:H8"/>
    <mergeCell ref="G7:G8"/>
    <mergeCell ref="F7:F8"/>
    <mergeCell ref="E7:E8"/>
    <mergeCell ref="C7:C8"/>
    <mergeCell ref="B7:B8"/>
    <mergeCell ref="D5:D6"/>
    <mergeCell ref="D7:D8"/>
    <mergeCell ref="D41:D42"/>
    <mergeCell ref="D43:D44"/>
    <mergeCell ref="D46:D52"/>
    <mergeCell ref="D53:D54"/>
    <mergeCell ref="H5:H6"/>
    <mergeCell ref="G5:G6"/>
    <mergeCell ref="F5:F6"/>
    <mergeCell ref="E5:E6"/>
    <mergeCell ref="C5:C6"/>
    <mergeCell ref="C31:C32"/>
    <mergeCell ref="G28:G29"/>
    <mergeCell ref="H28:H29"/>
    <mergeCell ref="D22:D23"/>
    <mergeCell ref="D26:D27"/>
    <mergeCell ref="D28:D29"/>
    <mergeCell ref="D31:D32"/>
  </mergeCells>
  <pageMargins left="0.19685039370078741" right="0.19685039370078741" top="0.23" bottom="0.35433070866141736" header="0.27559055118110237" footer="0.17"/>
  <pageSetup paperSize="9" scale="75" orientation="landscape" r:id="rId1"/>
  <ignoredErrors>
    <ignoredError sqref="K45:K63 K65:K82 K16:K43 K5:K13 K95:K126 K83:K9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150"/>
  <sheetViews>
    <sheetView zoomScaleNormal="100" workbookViewId="0">
      <pane xSplit="3" ySplit="2" topLeftCell="D3" activePane="bottomRight" state="frozen"/>
      <selection pane="topRight" activeCell="L6" sqref="L6"/>
      <selection pane="bottomLeft" activeCell="L6" sqref="L6"/>
      <selection pane="bottomRight" activeCell="A151" sqref="A151:XFD1048576"/>
    </sheetView>
  </sheetViews>
  <sheetFormatPr baseColWidth="10" defaultColWidth="0" defaultRowHeight="14.5" zeroHeight="1" x14ac:dyDescent="0.35"/>
  <cols>
    <col min="1" max="1" width="2.54296875" customWidth="1"/>
    <col min="2" max="2" width="4.453125" style="350" customWidth="1"/>
    <col min="3" max="3" width="28.54296875" style="350" customWidth="1"/>
    <col min="4" max="4" width="7.453125" style="350" customWidth="1"/>
    <col min="5" max="5" width="11.453125" style="350" customWidth="1"/>
    <col min="6" max="6" width="10" style="350" customWidth="1"/>
    <col min="7" max="7" width="14.453125" style="350" customWidth="1"/>
    <col min="8" max="8" width="35.54296875" style="350" customWidth="1"/>
    <col min="9" max="9" width="51.453125" style="350" customWidth="1"/>
    <col min="10" max="11" width="10" style="350" customWidth="1"/>
    <col min="12" max="12" width="48.453125" style="350" customWidth="1"/>
    <col min="13" max="13" width="13.453125" style="350" customWidth="1"/>
    <col min="14" max="14" width="2.54296875" customWidth="1"/>
    <col min="15" max="1504" width="11.453125" hidden="1" customWidth="1"/>
    <col min="1505" max="1506" width="12" hidden="1" customWidth="1"/>
    <col min="1507" max="16384" width="11.453125" hidden="1"/>
  </cols>
  <sheetData>
    <row r="1" spans="1:14" x14ac:dyDescent="0.35">
      <c r="A1" s="248"/>
      <c r="B1" s="258"/>
      <c r="C1" s="259"/>
      <c r="D1" s="258"/>
      <c r="E1" s="294"/>
      <c r="F1" s="294"/>
      <c r="G1" s="294"/>
      <c r="H1" s="259"/>
      <c r="I1" s="345"/>
      <c r="J1" s="346"/>
      <c r="K1" s="235"/>
      <c r="L1" s="254"/>
      <c r="M1" s="254"/>
      <c r="N1" s="248"/>
    </row>
    <row r="2" spans="1:14" ht="24" x14ac:dyDescent="0.35">
      <c r="A2" s="248"/>
      <c r="B2" s="75" t="s">
        <v>133</v>
      </c>
      <c r="C2" s="75" t="s">
        <v>58</v>
      </c>
      <c r="D2" s="75" t="s">
        <v>59</v>
      </c>
      <c r="E2" s="75" t="s">
        <v>134</v>
      </c>
      <c r="F2" s="75" t="s">
        <v>135</v>
      </c>
      <c r="G2" s="75" t="s">
        <v>136</v>
      </c>
      <c r="H2" s="75" t="s">
        <v>61</v>
      </c>
      <c r="I2" s="75" t="s">
        <v>0</v>
      </c>
      <c r="J2" s="224" t="s">
        <v>137</v>
      </c>
      <c r="K2" s="224" t="s">
        <v>138</v>
      </c>
      <c r="L2" s="75" t="s">
        <v>139</v>
      </c>
      <c r="M2" s="75" t="s">
        <v>4</v>
      </c>
      <c r="N2" s="248"/>
    </row>
    <row r="3" spans="1:14" x14ac:dyDescent="0.35">
      <c r="A3" s="248"/>
      <c r="B3" s="77" t="s">
        <v>9</v>
      </c>
      <c r="C3" s="93" t="s">
        <v>9</v>
      </c>
      <c r="D3" s="77"/>
      <c r="E3" s="77" t="s">
        <v>9</v>
      </c>
      <c r="F3" s="77" t="s">
        <v>9</v>
      </c>
      <c r="G3" s="77" t="s">
        <v>9</v>
      </c>
      <c r="H3" s="93" t="s">
        <v>9</v>
      </c>
      <c r="I3" s="139" t="s">
        <v>140</v>
      </c>
      <c r="J3" s="223" t="s">
        <v>9</v>
      </c>
      <c r="K3" s="223" t="s">
        <v>9</v>
      </c>
      <c r="L3" s="77" t="s">
        <v>9</v>
      </c>
      <c r="M3" s="77" t="s">
        <v>9</v>
      </c>
      <c r="N3" s="248"/>
    </row>
    <row r="4" spans="1:14" x14ac:dyDescent="0.35">
      <c r="A4" s="248"/>
      <c r="B4" s="85"/>
      <c r="C4" s="93"/>
      <c r="D4" s="85"/>
      <c r="E4" s="77"/>
      <c r="F4" s="77"/>
      <c r="G4" s="85"/>
      <c r="H4" s="93"/>
      <c r="I4" s="139" t="s">
        <v>980</v>
      </c>
      <c r="J4" s="82" t="s">
        <v>6</v>
      </c>
      <c r="K4" s="147" t="s">
        <v>602</v>
      </c>
      <c r="L4" s="139" t="str">
        <f>VLOOKUP(K4,CódigosRetorno!$A$2:$B$2000,2,FALSE)</f>
        <v>El ticket no existe</v>
      </c>
      <c r="M4" s="138" t="s">
        <v>9</v>
      </c>
      <c r="N4" s="248"/>
    </row>
    <row r="5" spans="1:14" x14ac:dyDescent="0.35">
      <c r="A5" s="248"/>
      <c r="B5" s="911" t="s">
        <v>981</v>
      </c>
      <c r="C5" s="912"/>
      <c r="D5" s="201"/>
      <c r="E5" s="164"/>
      <c r="F5" s="164"/>
      <c r="G5" s="201"/>
      <c r="H5" s="174"/>
      <c r="I5" s="175"/>
      <c r="J5" s="177" t="s">
        <v>9</v>
      </c>
      <c r="K5" s="177" t="s">
        <v>9</v>
      </c>
      <c r="L5" s="162" t="str">
        <f>VLOOKUP(K5,CódigosRetorno!$A$2:$B$2000,2,FALSE)</f>
        <v>-</v>
      </c>
      <c r="M5" s="169"/>
      <c r="N5" s="248"/>
    </row>
    <row r="6" spans="1:14" x14ac:dyDescent="0.35">
      <c r="A6" s="248"/>
      <c r="B6" s="901" t="s">
        <v>982</v>
      </c>
      <c r="C6" s="873" t="s">
        <v>604</v>
      </c>
      <c r="D6" s="892" t="s">
        <v>63</v>
      </c>
      <c r="E6" s="889" t="s">
        <v>143</v>
      </c>
      <c r="F6" s="868" t="s">
        <v>343</v>
      </c>
      <c r="G6" s="889" t="s">
        <v>983</v>
      </c>
      <c r="H6" s="873" t="s">
        <v>984</v>
      </c>
      <c r="I6" s="139" t="s">
        <v>606</v>
      </c>
      <c r="J6" s="145" t="s">
        <v>6</v>
      </c>
      <c r="K6" s="78" t="s">
        <v>607</v>
      </c>
      <c r="L6" s="139" t="str">
        <f>VLOOKUP(K6,CódigosRetorno!$A$2:$B$2000,2,FALSE)</f>
        <v>El XML no contiene el tag o no existe informacion de UBLVersionID</v>
      </c>
      <c r="M6" s="138" t="s">
        <v>9</v>
      </c>
      <c r="N6" s="248"/>
    </row>
    <row r="7" spans="1:14" x14ac:dyDescent="0.35">
      <c r="A7" s="248"/>
      <c r="B7" s="902"/>
      <c r="C7" s="874"/>
      <c r="D7" s="892"/>
      <c r="E7" s="891"/>
      <c r="F7" s="869"/>
      <c r="G7" s="891"/>
      <c r="H7" s="874"/>
      <c r="I7" s="139" t="s">
        <v>985</v>
      </c>
      <c r="J7" s="145" t="s">
        <v>6</v>
      </c>
      <c r="K7" s="78" t="s">
        <v>608</v>
      </c>
      <c r="L7" s="139" t="str">
        <f>VLOOKUP(K7,CódigosRetorno!$A$2:$B$2000,2,FALSE)</f>
        <v>UBLVersionID - La versión del UBL no es correcta</v>
      </c>
      <c r="M7" s="138" t="s">
        <v>9</v>
      </c>
      <c r="N7" s="248"/>
    </row>
    <row r="8" spans="1:14" x14ac:dyDescent="0.35">
      <c r="A8" s="248"/>
      <c r="B8" s="292" t="s">
        <v>986</v>
      </c>
      <c r="C8" s="342" t="s">
        <v>151</v>
      </c>
      <c r="D8" s="131" t="s">
        <v>63</v>
      </c>
      <c r="E8" s="136" t="s">
        <v>143</v>
      </c>
      <c r="F8" s="132" t="s">
        <v>343</v>
      </c>
      <c r="G8" s="136" t="s">
        <v>987</v>
      </c>
      <c r="H8" s="140" t="s">
        <v>988</v>
      </c>
      <c r="I8" s="139" t="s">
        <v>989</v>
      </c>
      <c r="J8" s="145" t="s">
        <v>6</v>
      </c>
      <c r="K8" s="78" t="s">
        <v>610</v>
      </c>
      <c r="L8" s="139" t="str">
        <f>VLOOKUP(K8,CódigosRetorno!$A$2:$B$2000,2,FALSE)</f>
        <v>CustomizationID - La versión del documento no es la correcta</v>
      </c>
      <c r="M8" s="138" t="s">
        <v>9</v>
      </c>
      <c r="N8" s="248"/>
    </row>
    <row r="9" spans="1:14" x14ac:dyDescent="0.35">
      <c r="A9" s="248"/>
      <c r="B9" s="901" t="s">
        <v>990</v>
      </c>
      <c r="C9" s="907" t="s">
        <v>991</v>
      </c>
      <c r="D9" s="892" t="s">
        <v>63</v>
      </c>
      <c r="E9" s="889" t="s">
        <v>143</v>
      </c>
      <c r="F9" s="868" t="s">
        <v>612</v>
      </c>
      <c r="G9" s="868" t="s">
        <v>992</v>
      </c>
      <c r="H9" s="873" t="s">
        <v>993</v>
      </c>
      <c r="I9" s="141" t="s">
        <v>165</v>
      </c>
      <c r="J9" s="145" t="s">
        <v>6</v>
      </c>
      <c r="K9" s="145" t="s">
        <v>616</v>
      </c>
      <c r="L9" s="139" t="str">
        <f>VLOOKUP(K9,CódigosRetorno!$A$2:$B$2000,2,FALSE)</f>
        <v>El ID debe coincidir con el nombre del archivo</v>
      </c>
      <c r="M9" s="138" t="s">
        <v>9</v>
      </c>
      <c r="N9" s="248"/>
    </row>
    <row r="10" spans="1:14" x14ac:dyDescent="0.35">
      <c r="A10" s="248"/>
      <c r="B10" s="902"/>
      <c r="C10" s="908"/>
      <c r="D10" s="892"/>
      <c r="E10" s="891"/>
      <c r="F10" s="869"/>
      <c r="G10" s="869"/>
      <c r="H10" s="874"/>
      <c r="I10" s="139" t="s">
        <v>617</v>
      </c>
      <c r="J10" s="145" t="s">
        <v>6</v>
      </c>
      <c r="K10" s="145" t="s">
        <v>994</v>
      </c>
      <c r="L10" s="139" t="str">
        <f>VLOOKUP(K10,CódigosRetorno!$A$2:$B$2000,2,FALSE)</f>
        <v>El archivo ya fue presentado anteriormente</v>
      </c>
      <c r="M10" s="138" t="s">
        <v>9</v>
      </c>
      <c r="N10" s="248"/>
    </row>
    <row r="11" spans="1:14" ht="24" x14ac:dyDescent="0.35">
      <c r="A11" s="248"/>
      <c r="B11" s="901" t="s">
        <v>995</v>
      </c>
      <c r="C11" s="907" t="s">
        <v>996</v>
      </c>
      <c r="D11" s="892" t="s">
        <v>63</v>
      </c>
      <c r="E11" s="889" t="s">
        <v>143</v>
      </c>
      <c r="F11" s="868" t="s">
        <v>343</v>
      </c>
      <c r="G11" s="889" t="s">
        <v>178</v>
      </c>
      <c r="H11" s="873" t="s">
        <v>997</v>
      </c>
      <c r="I11" s="139" t="s">
        <v>998</v>
      </c>
      <c r="J11" s="145" t="s">
        <v>6</v>
      </c>
      <c r="K11" s="145" t="s">
        <v>622</v>
      </c>
      <c r="L11" s="139" t="str">
        <f>VLOOKUP(K11,CódigosRetorno!$A$2:$B$2000,2,FALSE)</f>
        <v>La fecha de generación del resumen debe ser igual a la fecha consignada en el nombre del archivo</v>
      </c>
      <c r="M11" s="138" t="s">
        <v>9</v>
      </c>
      <c r="N11" s="248"/>
    </row>
    <row r="12" spans="1:14" x14ac:dyDescent="0.35">
      <c r="A12" s="248"/>
      <c r="B12" s="902"/>
      <c r="C12" s="908"/>
      <c r="D12" s="892"/>
      <c r="E12" s="891"/>
      <c r="F12" s="869"/>
      <c r="G12" s="891"/>
      <c r="H12" s="874"/>
      <c r="I12" s="139" t="s">
        <v>999</v>
      </c>
      <c r="J12" s="145" t="s">
        <v>6</v>
      </c>
      <c r="K12" s="145" t="s">
        <v>1000</v>
      </c>
      <c r="L12" s="139" t="str">
        <f>VLOOKUP(K12,CódigosRetorno!$A$2:$B$2000,2,FALSE)</f>
        <v>La fecha del IssueDate no debe ser mayor a la fecha de recepción</v>
      </c>
      <c r="M12" s="138" t="s">
        <v>9</v>
      </c>
      <c r="N12" s="248"/>
    </row>
    <row r="13" spans="1:14" ht="24" x14ac:dyDescent="0.35">
      <c r="A13" s="248"/>
      <c r="B13" s="81" t="s">
        <v>1001</v>
      </c>
      <c r="C13" s="202" t="s">
        <v>1002</v>
      </c>
      <c r="D13" s="131" t="s">
        <v>63</v>
      </c>
      <c r="E13" s="131" t="s">
        <v>143</v>
      </c>
      <c r="F13" s="138" t="s">
        <v>343</v>
      </c>
      <c r="G13" s="131" t="s">
        <v>178</v>
      </c>
      <c r="H13" s="141" t="s">
        <v>1003</v>
      </c>
      <c r="I13" s="139" t="s">
        <v>1004</v>
      </c>
      <c r="J13" s="145" t="s">
        <v>6</v>
      </c>
      <c r="K13" s="145" t="s">
        <v>628</v>
      </c>
      <c r="L13" s="139" t="str">
        <f>VLOOKUP(K13,CódigosRetorno!$A$2:$B$2000,2,FALSE)</f>
        <v>La fecha de generación de la comunicación/resumen debe ser mayor o igual a la fecha de generación/emisión de los documentos</v>
      </c>
      <c r="M13" s="138" t="s">
        <v>9</v>
      </c>
      <c r="N13" s="248"/>
    </row>
    <row r="14" spans="1:14" x14ac:dyDescent="0.35">
      <c r="A14" s="248"/>
      <c r="B14" s="81" t="s">
        <v>1005</v>
      </c>
      <c r="C14" s="202" t="s">
        <v>62</v>
      </c>
      <c r="D14" s="131" t="s">
        <v>63</v>
      </c>
      <c r="E14" s="131" t="s">
        <v>143</v>
      </c>
      <c r="F14" s="138" t="s">
        <v>158</v>
      </c>
      <c r="G14" s="131" t="s">
        <v>9</v>
      </c>
      <c r="H14" s="141" t="s">
        <v>9</v>
      </c>
      <c r="I14" s="139" t="s">
        <v>160</v>
      </c>
      <c r="J14" s="145" t="s">
        <v>9</v>
      </c>
      <c r="K14" s="145" t="s">
        <v>9</v>
      </c>
      <c r="L14" s="139" t="str">
        <f>VLOOKUP(K14,CódigosRetorno!$A$2:$B$2000,2,FALSE)</f>
        <v>-</v>
      </c>
      <c r="M14" s="138" t="s">
        <v>9</v>
      </c>
      <c r="N14" s="248"/>
    </row>
    <row r="15" spans="1:14" x14ac:dyDescent="0.35">
      <c r="A15" s="248"/>
      <c r="B15" s="124" t="s">
        <v>1006</v>
      </c>
      <c r="C15" s="202" t="s">
        <v>1007</v>
      </c>
      <c r="D15" s="131"/>
      <c r="E15" s="131" t="s">
        <v>143</v>
      </c>
      <c r="F15" s="2"/>
      <c r="G15" s="138" t="s">
        <v>1008</v>
      </c>
      <c r="H15" s="141" t="s">
        <v>1009</v>
      </c>
      <c r="I15" s="139"/>
      <c r="J15" s="145"/>
      <c r="K15" s="145" t="s">
        <v>9</v>
      </c>
      <c r="L15" s="139" t="str">
        <f>VLOOKUP(K15,CódigosRetorno!$A$2:$B$2000,2,FALSE)</f>
        <v>-</v>
      </c>
      <c r="M15" s="138"/>
      <c r="N15" s="248"/>
    </row>
    <row r="16" spans="1:14" ht="24" x14ac:dyDescent="0.35">
      <c r="A16" s="248"/>
      <c r="B16" s="901" t="s">
        <v>1010</v>
      </c>
      <c r="C16" s="907" t="s">
        <v>630</v>
      </c>
      <c r="D16" s="892" t="s">
        <v>63</v>
      </c>
      <c r="E16" s="889" t="s">
        <v>143</v>
      </c>
      <c r="F16" s="868" t="s">
        <v>189</v>
      </c>
      <c r="G16" s="889"/>
      <c r="H16" s="873" t="s">
        <v>1011</v>
      </c>
      <c r="I16" s="139" t="s">
        <v>1012</v>
      </c>
      <c r="J16" s="145" t="s">
        <v>6</v>
      </c>
      <c r="K16" s="145" t="s">
        <v>192</v>
      </c>
      <c r="L16" s="139" t="str">
        <f>VLOOKUP(K16,CódigosRetorno!$A$2:$B$2000,2,FALSE)</f>
        <v>Número de RUC del nombre del archivo no coincide con el consignado en el contenido del archivo XML</v>
      </c>
      <c r="M16" s="138" t="s">
        <v>9</v>
      </c>
      <c r="N16" s="248"/>
    </row>
    <row r="17" spans="1:14" ht="36" x14ac:dyDescent="0.35">
      <c r="A17" s="248"/>
      <c r="B17" s="903"/>
      <c r="C17" s="910"/>
      <c r="D17" s="892"/>
      <c r="E17" s="890"/>
      <c r="F17" s="869"/>
      <c r="G17" s="891"/>
      <c r="H17" s="874"/>
      <c r="I17" s="141" t="s">
        <v>1013</v>
      </c>
      <c r="J17" s="138" t="s">
        <v>6</v>
      </c>
      <c r="K17" s="145" t="s">
        <v>53</v>
      </c>
      <c r="L17" s="139" t="str">
        <f>VLOOKUP(K17,CódigosRetorno!$A$2:$B$2000,2,FALSE)</f>
        <v>El emisor no se encuentra autorizado a emitir en el SEE-Desde los sistemas del contribuyente</v>
      </c>
      <c r="M17" s="138" t="s">
        <v>9</v>
      </c>
      <c r="N17" s="248"/>
    </row>
    <row r="18" spans="1:14" ht="24" x14ac:dyDescent="0.35">
      <c r="A18" s="248"/>
      <c r="B18" s="903"/>
      <c r="C18" s="910"/>
      <c r="D18" s="892"/>
      <c r="E18" s="890"/>
      <c r="F18" s="868" t="s">
        <v>197</v>
      </c>
      <c r="G18" s="889" t="s">
        <v>198</v>
      </c>
      <c r="H18" s="873" t="s">
        <v>1014</v>
      </c>
      <c r="I18" s="139" t="s">
        <v>606</v>
      </c>
      <c r="J18" s="145" t="s">
        <v>6</v>
      </c>
      <c r="K18" s="145" t="s">
        <v>1015</v>
      </c>
      <c r="L18" s="139" t="str">
        <f>VLOOKUP(K18,CódigosRetorno!$A$2:$B$2000,2,FALSE)</f>
        <v>El XML no contiene el tag AdditionalAccountID del emisor del documento</v>
      </c>
      <c r="M18" s="138" t="s">
        <v>9</v>
      </c>
      <c r="N18" s="248"/>
    </row>
    <row r="19" spans="1:14" x14ac:dyDescent="0.35">
      <c r="A19" s="248"/>
      <c r="B19" s="902"/>
      <c r="C19" s="908"/>
      <c r="D19" s="892"/>
      <c r="E19" s="891"/>
      <c r="F19" s="869"/>
      <c r="G19" s="891"/>
      <c r="H19" s="874"/>
      <c r="I19" s="139" t="s">
        <v>1016</v>
      </c>
      <c r="J19" s="145" t="s">
        <v>6</v>
      </c>
      <c r="K19" s="145" t="s">
        <v>1017</v>
      </c>
      <c r="L19" s="139" t="str">
        <f>VLOOKUP(K19,CódigosRetorno!$A$2:$B$2000,2,FALSE)</f>
        <v>AdditionalAccountID - El dato ingresado no cumple con el estandar</v>
      </c>
      <c r="M19" s="138" t="s">
        <v>9</v>
      </c>
      <c r="N19" s="248"/>
    </row>
    <row r="20" spans="1:14" x14ac:dyDescent="0.35">
      <c r="A20" s="248"/>
      <c r="B20" s="901" t="s">
        <v>1018</v>
      </c>
      <c r="C20" s="907" t="s">
        <v>640</v>
      </c>
      <c r="D20" s="892" t="s">
        <v>63</v>
      </c>
      <c r="E20" s="889" t="s">
        <v>143</v>
      </c>
      <c r="F20" s="868" t="s">
        <v>223</v>
      </c>
      <c r="G20" s="889"/>
      <c r="H20" s="873" t="s">
        <v>1019</v>
      </c>
      <c r="I20" s="139" t="s">
        <v>606</v>
      </c>
      <c r="J20" s="145" t="s">
        <v>6</v>
      </c>
      <c r="K20" s="145" t="s">
        <v>642</v>
      </c>
      <c r="L20" s="139" t="str">
        <f>VLOOKUP(K20,CódigosRetorno!$A$2:$B$2000,2,FALSE)</f>
        <v>El XML no contiene el tag RegistrationName del emisor del documento</v>
      </c>
      <c r="M20" s="138" t="s">
        <v>9</v>
      </c>
      <c r="N20" s="248"/>
    </row>
    <row r="21" spans="1:14" ht="36" x14ac:dyDescent="0.35">
      <c r="A21" s="248"/>
      <c r="B21" s="902"/>
      <c r="C21" s="908"/>
      <c r="D21" s="892"/>
      <c r="E21" s="891"/>
      <c r="F21" s="869"/>
      <c r="G21" s="891"/>
      <c r="H21" s="874"/>
      <c r="I21" s="139" t="s">
        <v>643</v>
      </c>
      <c r="J21" s="145" t="s">
        <v>6</v>
      </c>
      <c r="K21" s="145" t="s">
        <v>644</v>
      </c>
      <c r="L21" s="139" t="str">
        <f>VLOOKUP(K21,CódigosRetorno!$A$2:$B$2000,2,FALSE)</f>
        <v>RegistrationName - El dato ingresado no cumple con el estandar</v>
      </c>
      <c r="M21" s="138" t="s">
        <v>9</v>
      </c>
      <c r="N21" s="248"/>
    </row>
    <row r="22" spans="1:14" x14ac:dyDescent="0.35">
      <c r="A22" s="248"/>
      <c r="B22" s="911" t="s">
        <v>1020</v>
      </c>
      <c r="C22" s="914"/>
      <c r="D22" s="167"/>
      <c r="E22" s="167" t="s">
        <v>143</v>
      </c>
      <c r="F22" s="169"/>
      <c r="G22" s="167" t="s">
        <v>1008</v>
      </c>
      <c r="H22" s="172" t="s">
        <v>1021</v>
      </c>
      <c r="I22" s="162" t="s">
        <v>9</v>
      </c>
      <c r="J22" s="168" t="s">
        <v>9</v>
      </c>
      <c r="K22" s="168" t="s">
        <v>9</v>
      </c>
      <c r="L22" s="162" t="str">
        <f>VLOOKUP(K22,CódigosRetorno!$A$2:$B$2000,2,FALSE)</f>
        <v>-</v>
      </c>
      <c r="M22" s="169" t="s">
        <v>9</v>
      </c>
      <c r="N22" s="248"/>
    </row>
    <row r="23" spans="1:14" x14ac:dyDescent="0.35">
      <c r="A23" s="248"/>
      <c r="B23" s="901" t="s">
        <v>1022</v>
      </c>
      <c r="C23" s="907" t="s">
        <v>1023</v>
      </c>
      <c r="D23" s="892" t="s">
        <v>647</v>
      </c>
      <c r="E23" s="889" t="s">
        <v>143</v>
      </c>
      <c r="F23" s="868" t="s">
        <v>648</v>
      </c>
      <c r="G23" s="889"/>
      <c r="H23" s="873" t="s">
        <v>1024</v>
      </c>
      <c r="I23" s="139" t="s">
        <v>652</v>
      </c>
      <c r="J23" s="145" t="s">
        <v>6</v>
      </c>
      <c r="K23" s="145" t="s">
        <v>1025</v>
      </c>
      <c r="L23" s="139" t="str">
        <f>VLOOKUP(K23,CódigosRetorno!$A$2:$B$2000,2,FALSE)</f>
        <v>LineID - El dato ingresado no cumple con el estandar</v>
      </c>
      <c r="M23" s="138" t="s">
        <v>9</v>
      </c>
      <c r="N23" s="248"/>
    </row>
    <row r="24" spans="1:14" x14ac:dyDescent="0.35">
      <c r="A24" s="248"/>
      <c r="B24" s="903"/>
      <c r="C24" s="910"/>
      <c r="D24" s="892"/>
      <c r="E24" s="890"/>
      <c r="F24" s="885"/>
      <c r="G24" s="890"/>
      <c r="H24" s="886"/>
      <c r="I24" s="139" t="s">
        <v>654</v>
      </c>
      <c r="J24" s="145" t="s">
        <v>6</v>
      </c>
      <c r="K24" s="145" t="s">
        <v>1026</v>
      </c>
      <c r="L24" s="139" t="str">
        <f>VLOOKUP(K24,CódigosRetorno!$A$2:$B$2000,2,FALSE)</f>
        <v>LineID - El dato ingresado debe ser correlativo mayor a cero</v>
      </c>
      <c r="M24" s="138" t="s">
        <v>9</v>
      </c>
      <c r="N24" s="248"/>
    </row>
    <row r="25" spans="1:14" x14ac:dyDescent="0.35">
      <c r="A25" s="248"/>
      <c r="B25" s="902"/>
      <c r="C25" s="908"/>
      <c r="D25" s="892"/>
      <c r="E25" s="891"/>
      <c r="F25" s="869"/>
      <c r="G25" s="891"/>
      <c r="H25" s="874"/>
      <c r="I25" s="139" t="s">
        <v>1027</v>
      </c>
      <c r="J25" s="145" t="s">
        <v>6</v>
      </c>
      <c r="K25" s="145" t="s">
        <v>657</v>
      </c>
      <c r="L25" s="139" t="str">
        <f>VLOOKUP(K25,CódigosRetorno!$A$2:$B$2000,2,FALSE)</f>
        <v>El número de ítem no puede estar duplicado.</v>
      </c>
      <c r="M25" s="138" t="s">
        <v>9</v>
      </c>
      <c r="N25" s="248"/>
    </row>
    <row r="26" spans="1:14" x14ac:dyDescent="0.35">
      <c r="A26" s="248"/>
      <c r="B26" s="81" t="s">
        <v>1028</v>
      </c>
      <c r="C26" s="202" t="s">
        <v>1029</v>
      </c>
      <c r="D26" s="131"/>
      <c r="E26" s="131" t="s">
        <v>143</v>
      </c>
      <c r="F26" s="138"/>
      <c r="G26" s="131"/>
      <c r="H26" s="141"/>
      <c r="I26" s="139"/>
      <c r="J26" s="145" t="s">
        <v>9</v>
      </c>
      <c r="K26" s="145" t="s">
        <v>9</v>
      </c>
      <c r="L26" s="139" t="str">
        <f>VLOOKUP(K26,CódigosRetorno!$A$2:$B$2000,2,FALSE)</f>
        <v>-</v>
      </c>
      <c r="M26" s="138" t="s">
        <v>9</v>
      </c>
      <c r="N26" s="248"/>
    </row>
    <row r="27" spans="1:14" x14ac:dyDescent="0.35">
      <c r="A27" s="248"/>
      <c r="B27" s="901">
        <v>9.1</v>
      </c>
      <c r="C27" s="907" t="s">
        <v>1030</v>
      </c>
      <c r="D27" s="892" t="s">
        <v>647</v>
      </c>
      <c r="E27" s="889" t="s">
        <v>143</v>
      </c>
      <c r="F27" s="868" t="s">
        <v>1031</v>
      </c>
      <c r="G27" s="868" t="s">
        <v>163</v>
      </c>
      <c r="H27" s="873" t="s">
        <v>1032</v>
      </c>
      <c r="I27" s="96" t="s">
        <v>66</v>
      </c>
      <c r="J27" s="131" t="s">
        <v>6</v>
      </c>
      <c r="K27" s="81" t="s">
        <v>1033</v>
      </c>
      <c r="L27" s="139" t="str">
        <f>VLOOKUP(K27,CódigosRetorno!$A$2:$B$2000,2,FALSE)</f>
        <v>No existe información de serie o número.</v>
      </c>
      <c r="M27" s="138" t="s">
        <v>9</v>
      </c>
      <c r="N27" s="248"/>
    </row>
    <row r="28" spans="1:14" ht="36" x14ac:dyDescent="0.35">
      <c r="A28" s="248"/>
      <c r="B28" s="903"/>
      <c r="C28" s="910"/>
      <c r="D28" s="892"/>
      <c r="E28" s="890"/>
      <c r="F28" s="885"/>
      <c r="G28" s="885"/>
      <c r="H28" s="886"/>
      <c r="I28" s="139" t="s">
        <v>1034</v>
      </c>
      <c r="J28" s="131" t="s">
        <v>6</v>
      </c>
      <c r="K28" s="81" t="s">
        <v>1035</v>
      </c>
      <c r="L28" s="139" t="str">
        <f>VLOOKUP(K28,CódigosRetorno!$A$2:$B$2000,2,FALSE)</f>
        <v>Dato no cumple con formato de acuerdo al tipo de documento</v>
      </c>
      <c r="M28" s="138" t="s">
        <v>9</v>
      </c>
      <c r="N28" s="248"/>
    </row>
    <row r="29" spans="1:14" ht="36" x14ac:dyDescent="0.35">
      <c r="A29" s="248"/>
      <c r="B29" s="903"/>
      <c r="C29" s="910"/>
      <c r="D29" s="892"/>
      <c r="E29" s="890"/>
      <c r="F29" s="885"/>
      <c r="G29" s="885"/>
      <c r="H29" s="886"/>
      <c r="I29" s="139" t="s">
        <v>1036</v>
      </c>
      <c r="J29" s="145" t="s">
        <v>6</v>
      </c>
      <c r="K29" s="145" t="s">
        <v>1037</v>
      </c>
      <c r="L29" s="139" t="str">
        <f>VLOOKUP(K29,CódigosRetorno!$A$2:$B$2000,2,FALSE)</f>
        <v>El documento indicado no existe no puede ser modificado</v>
      </c>
      <c r="M29" s="138" t="s">
        <v>9</v>
      </c>
      <c r="N29" s="248"/>
    </row>
    <row r="30" spans="1:14" ht="36" x14ac:dyDescent="0.35">
      <c r="A30" s="248"/>
      <c r="B30" s="903"/>
      <c r="C30" s="910"/>
      <c r="D30" s="892"/>
      <c r="E30" s="890"/>
      <c r="F30" s="885"/>
      <c r="G30" s="885"/>
      <c r="H30" s="886"/>
      <c r="I30" s="141" t="s">
        <v>1038</v>
      </c>
      <c r="J30" s="834" t="s">
        <v>208</v>
      </c>
      <c r="K30" s="834" t="s">
        <v>1039</v>
      </c>
      <c r="L30" s="139" t="str">
        <f>VLOOKUP(K30,CódigosRetorno!$A$2:$B$2000,2,FALSE)</f>
        <v>Comprobante físico no se encuentra autorizado como comprobante de contingencia</v>
      </c>
      <c r="M30" s="138" t="s">
        <v>174</v>
      </c>
      <c r="N30" s="248"/>
    </row>
    <row r="31" spans="1:14" ht="36" x14ac:dyDescent="0.35">
      <c r="A31" s="248"/>
      <c r="B31" s="902"/>
      <c r="C31" s="908"/>
      <c r="D31" s="892"/>
      <c r="E31" s="891"/>
      <c r="F31" s="869"/>
      <c r="G31" s="869"/>
      <c r="H31" s="874"/>
      <c r="I31" s="141" t="s">
        <v>1038</v>
      </c>
      <c r="J31" s="145" t="s">
        <v>6</v>
      </c>
      <c r="K31" s="145" t="s">
        <v>173</v>
      </c>
      <c r="L31" s="139" t="str">
        <f>VLOOKUP(K31,CódigosRetorno!$A$2:$B$2000,2,FALSE)</f>
        <v xml:space="preserve">Comprobante físico no se encuentra autorizado </v>
      </c>
      <c r="M31" s="138" t="s">
        <v>175</v>
      </c>
      <c r="N31" s="248"/>
    </row>
    <row r="32" spans="1:14" x14ac:dyDescent="0.35">
      <c r="A32" s="248"/>
      <c r="B32" s="889">
        <v>9.1999999999999993</v>
      </c>
      <c r="C32" s="907" t="s">
        <v>1040</v>
      </c>
      <c r="D32" s="889" t="s">
        <v>647</v>
      </c>
      <c r="E32" s="889" t="s">
        <v>143</v>
      </c>
      <c r="F32" s="868" t="s">
        <v>330</v>
      </c>
      <c r="G32" s="889" t="s">
        <v>331</v>
      </c>
      <c r="H32" s="873" t="s">
        <v>1041</v>
      </c>
      <c r="I32" s="139" t="s">
        <v>650</v>
      </c>
      <c r="J32" s="145" t="s">
        <v>6</v>
      </c>
      <c r="K32" s="145" t="s">
        <v>1042</v>
      </c>
      <c r="L32" s="139" t="str">
        <f>VLOOKUP(K32,CódigosRetorno!$A$2:$B$2000,2,FALSE)</f>
        <v>El XML no contiene el tag DocumentTypeCode</v>
      </c>
      <c r="M32" s="138" t="s">
        <v>9</v>
      </c>
      <c r="N32" s="248"/>
    </row>
    <row r="33" spans="1:14" x14ac:dyDescent="0.35">
      <c r="A33" s="248"/>
      <c r="B33" s="890"/>
      <c r="C33" s="910"/>
      <c r="D33" s="890"/>
      <c r="E33" s="890"/>
      <c r="F33" s="885"/>
      <c r="G33" s="890"/>
      <c r="H33" s="886"/>
      <c r="I33" s="139" t="s">
        <v>1043</v>
      </c>
      <c r="J33" s="145" t="s">
        <v>6</v>
      </c>
      <c r="K33" s="145" t="s">
        <v>1044</v>
      </c>
      <c r="L33" s="139" t="str">
        <f>VLOOKUP(K33,CódigosRetorno!$A$2:$B$2000,2,FALSE)</f>
        <v>DocumentTypeCode - El valor del tipo de documento es invalido</v>
      </c>
      <c r="M33" s="138" t="s">
        <v>9</v>
      </c>
      <c r="N33" s="248"/>
    </row>
    <row r="34" spans="1:14" ht="24" x14ac:dyDescent="0.35">
      <c r="A34" s="248"/>
      <c r="B34" s="890"/>
      <c r="C34" s="910"/>
      <c r="D34" s="890"/>
      <c r="E34" s="890"/>
      <c r="F34" s="885"/>
      <c r="G34" s="890"/>
      <c r="H34" s="886"/>
      <c r="I34" s="139" t="s">
        <v>1045</v>
      </c>
      <c r="J34" s="145" t="s">
        <v>6</v>
      </c>
      <c r="K34" s="145" t="s">
        <v>1046</v>
      </c>
      <c r="L34" s="139" t="str">
        <f>VLOOKUP(K34,CódigosRetorno!$A$2:$B$2000,2,FALSE)</f>
        <v>El comprobante ya fue informado y se encuentra anulado o rechazado.</v>
      </c>
      <c r="M34" s="138" t="s">
        <v>1047</v>
      </c>
      <c r="N34" s="248"/>
    </row>
    <row r="35" spans="1:14" ht="24" x14ac:dyDescent="0.35">
      <c r="A35" s="248"/>
      <c r="B35" s="890"/>
      <c r="C35" s="910"/>
      <c r="D35" s="890"/>
      <c r="E35" s="890"/>
      <c r="F35" s="885"/>
      <c r="G35" s="890"/>
      <c r="H35" s="886"/>
      <c r="I35" s="139" t="s">
        <v>1048</v>
      </c>
      <c r="J35" s="145" t="s">
        <v>6</v>
      </c>
      <c r="K35" s="145" t="s">
        <v>1049</v>
      </c>
      <c r="L35" s="139" t="str">
        <f>VLOOKUP(K35,CódigosRetorno!$A$2:$B$2000,2,FALSE)</f>
        <v>Existe documento ya informado anteriormente</v>
      </c>
      <c r="M35" s="138" t="s">
        <v>1047</v>
      </c>
      <c r="N35" s="248"/>
    </row>
    <row r="36" spans="1:14" ht="57" customHeight="1" x14ac:dyDescent="0.35">
      <c r="A36" s="248"/>
      <c r="B36" s="890"/>
      <c r="C36" s="910"/>
      <c r="D36" s="890"/>
      <c r="E36" s="890"/>
      <c r="F36" s="885"/>
      <c r="G36" s="890"/>
      <c r="H36" s="886"/>
      <c r="I36" s="139" t="s">
        <v>1050</v>
      </c>
      <c r="J36" s="145" t="s">
        <v>6</v>
      </c>
      <c r="K36" s="145" t="s">
        <v>690</v>
      </c>
      <c r="L36" s="139" t="str">
        <f>VLOOKUP(K36,CódigosRetorno!$A$2:$B$2000,2,FALSE)</f>
        <v>El comprobante no puede ser dado de baja por exceder el plazo desde su fecha de emision</v>
      </c>
      <c r="M36" s="138" t="s">
        <v>1047</v>
      </c>
      <c r="N36" s="248"/>
    </row>
    <row r="37" spans="1:14" ht="36" x14ac:dyDescent="0.35">
      <c r="A37" s="248"/>
      <c r="B37" s="890"/>
      <c r="C37" s="910"/>
      <c r="D37" s="890"/>
      <c r="E37" s="890"/>
      <c r="F37" s="885"/>
      <c r="G37" s="890"/>
      <c r="H37" s="886"/>
      <c r="I37" s="139" t="s">
        <v>1051</v>
      </c>
      <c r="J37" s="145" t="s">
        <v>6</v>
      </c>
      <c r="K37" s="145" t="s">
        <v>1052</v>
      </c>
      <c r="L37" s="139" t="str">
        <f>VLOOKUP(K37,CódigosRetorno!$A$2:$B$2000,2,FALSE)</f>
        <v>El comprobante más "código de operación del ítem" no debe repetirse</v>
      </c>
      <c r="M37" s="138" t="s">
        <v>9</v>
      </c>
      <c r="N37" s="248"/>
    </row>
    <row r="38" spans="1:14" x14ac:dyDescent="0.35">
      <c r="A38" s="248"/>
      <c r="B38" s="890"/>
      <c r="C38" s="910"/>
      <c r="D38" s="890"/>
      <c r="E38" s="890"/>
      <c r="F38" s="885"/>
      <c r="G38" s="890"/>
      <c r="H38" s="886"/>
      <c r="I38" s="139" t="s">
        <v>1053</v>
      </c>
      <c r="J38" s="145" t="s">
        <v>6</v>
      </c>
      <c r="K38" s="145" t="s">
        <v>1054</v>
      </c>
      <c r="L38" s="139" t="str">
        <f>VLOOKUP(K38,CódigosRetorno!$A$2:$B$2000,2,FALSE)</f>
        <v>El comprobante no debe ser emitido y editado en el mismo envío</v>
      </c>
      <c r="M38" s="138" t="s">
        <v>9</v>
      </c>
      <c r="N38" s="248"/>
    </row>
    <row r="39" spans="1:14" x14ac:dyDescent="0.35">
      <c r="A39" s="248"/>
      <c r="B39" s="891"/>
      <c r="C39" s="908"/>
      <c r="D39" s="891"/>
      <c r="E39" s="891"/>
      <c r="F39" s="869"/>
      <c r="G39" s="891"/>
      <c r="H39" s="874"/>
      <c r="I39" s="139" t="s">
        <v>1055</v>
      </c>
      <c r="J39" s="145" t="s">
        <v>6</v>
      </c>
      <c r="K39" s="145" t="s">
        <v>1056</v>
      </c>
      <c r="L39" s="139" t="str">
        <f>VLOOKUP(K39,CódigosRetorno!$A$2:$B$2000,2,FALSE)</f>
        <v>El comprobante no debe ser editado y anulado en el mismo envío</v>
      </c>
      <c r="M39" s="138" t="s">
        <v>9</v>
      </c>
      <c r="N39" s="248"/>
    </row>
    <row r="40" spans="1:14" ht="36" x14ac:dyDescent="0.35">
      <c r="A40" s="248"/>
      <c r="B40" s="136">
        <f>B26+1</f>
        <v>10</v>
      </c>
      <c r="C40" s="140" t="s">
        <v>1057</v>
      </c>
      <c r="D40" s="136"/>
      <c r="E40" s="136" t="s">
        <v>184</v>
      </c>
      <c r="F40" s="136"/>
      <c r="G40" s="136" t="s">
        <v>1008</v>
      </c>
      <c r="H40" s="140" t="s">
        <v>1058</v>
      </c>
      <c r="I40" s="139" t="s">
        <v>1059</v>
      </c>
      <c r="J40" s="145" t="s">
        <v>6</v>
      </c>
      <c r="K40" s="145" t="s">
        <v>1060</v>
      </c>
      <c r="L40" s="139" t="str">
        <f>VLOOKUP(K40,CódigosRetorno!$A$2:$B$2000,2,FALSE)</f>
        <v>No existe información de receptor de documento.</v>
      </c>
      <c r="M40" s="138" t="s">
        <v>9</v>
      </c>
      <c r="N40" s="248"/>
    </row>
    <row r="41" spans="1:14" ht="24" x14ac:dyDescent="0.35">
      <c r="A41" s="248"/>
      <c r="B41" s="905">
        <f>B40+0.1</f>
        <v>10.1</v>
      </c>
      <c r="C41" s="907" t="s">
        <v>1061</v>
      </c>
      <c r="D41" s="892" t="s">
        <v>647</v>
      </c>
      <c r="E41" s="889" t="s">
        <v>143</v>
      </c>
      <c r="F41" s="868" t="s">
        <v>1062</v>
      </c>
      <c r="G41" s="889"/>
      <c r="H41" s="873" t="s">
        <v>1063</v>
      </c>
      <c r="I41" s="139" t="s">
        <v>1064</v>
      </c>
      <c r="J41" s="145" t="s">
        <v>6</v>
      </c>
      <c r="K41" s="145" t="s">
        <v>1065</v>
      </c>
      <c r="L41" s="139" t="str">
        <f>VLOOKUP(K41,CódigosRetorno!$A$2:$B$2000,2,FALSE)</f>
        <v>El XML no contiene el tag o no existe informacion del número de documento de identidad del receptor del documento</v>
      </c>
      <c r="M41" s="138" t="s">
        <v>9</v>
      </c>
      <c r="N41" s="248"/>
    </row>
    <row r="42" spans="1:14" ht="36" x14ac:dyDescent="0.35">
      <c r="A42" s="248"/>
      <c r="B42" s="909"/>
      <c r="C42" s="910"/>
      <c r="D42" s="892"/>
      <c r="E42" s="890"/>
      <c r="F42" s="885"/>
      <c r="G42" s="890"/>
      <c r="H42" s="886"/>
      <c r="I42" s="139" t="s">
        <v>1066</v>
      </c>
      <c r="J42" s="145" t="s">
        <v>6</v>
      </c>
      <c r="K42" s="145" t="s">
        <v>802</v>
      </c>
      <c r="L42" s="139" t="str">
        <f>VLOOKUP(K42,CódigosRetorno!$A$2:$B$2000,2,FALSE)</f>
        <v>El numero de documento de identidad del receptor debe ser  RUC</v>
      </c>
      <c r="M42" s="138" t="s">
        <v>9</v>
      </c>
      <c r="N42" s="248"/>
    </row>
    <row r="43" spans="1:14" ht="36" x14ac:dyDescent="0.35">
      <c r="A43" s="248"/>
      <c r="B43" s="909"/>
      <c r="C43" s="910"/>
      <c r="D43" s="892"/>
      <c r="E43" s="890"/>
      <c r="F43" s="885"/>
      <c r="G43" s="890"/>
      <c r="H43" s="886"/>
      <c r="I43" s="139" t="s">
        <v>1067</v>
      </c>
      <c r="J43" s="138" t="s">
        <v>208</v>
      </c>
      <c r="K43" s="145" t="s">
        <v>798</v>
      </c>
      <c r="L43" s="139" t="str">
        <f>VLOOKUP(K43,CódigosRetorno!$A$2:$B$2000,2,FALSE)</f>
        <v>El DNI debe tener 8 caracteres numéricos</v>
      </c>
      <c r="M43" s="138" t="s">
        <v>9</v>
      </c>
      <c r="N43" s="248"/>
    </row>
    <row r="44" spans="1:14" ht="60" x14ac:dyDescent="0.35">
      <c r="A44" s="248"/>
      <c r="B44" s="906"/>
      <c r="C44" s="908"/>
      <c r="D44" s="892"/>
      <c r="E44" s="891"/>
      <c r="F44" s="869"/>
      <c r="G44" s="891"/>
      <c r="H44" s="874"/>
      <c r="I44" s="209" t="s">
        <v>1068</v>
      </c>
      <c r="J44" s="145" t="s">
        <v>208</v>
      </c>
      <c r="K44" s="147" t="s">
        <v>800</v>
      </c>
      <c r="L44" s="139" t="str">
        <f>VLOOKUP(K44,CódigosRetorno!$A$2:$B$2000,2,FALSE)</f>
        <v>El dato ingresado como numero de documento de identidad del receptor no cumple con el formato establecido</v>
      </c>
      <c r="M44" s="138" t="s">
        <v>9</v>
      </c>
      <c r="N44" s="248"/>
    </row>
    <row r="45" spans="1:14" ht="24" x14ac:dyDescent="0.35">
      <c r="A45" s="248"/>
      <c r="B45" s="905">
        <f>B41+0.1</f>
        <v>10.199999999999999</v>
      </c>
      <c r="C45" s="907" t="s">
        <v>1069</v>
      </c>
      <c r="D45" s="892" t="s">
        <v>647</v>
      </c>
      <c r="E45" s="889" t="s">
        <v>143</v>
      </c>
      <c r="F45" s="868" t="s">
        <v>197</v>
      </c>
      <c r="G45" s="889"/>
      <c r="H45" s="873" t="s">
        <v>1070</v>
      </c>
      <c r="I45" s="139" t="s">
        <v>1064</v>
      </c>
      <c r="J45" s="145" t="s">
        <v>6</v>
      </c>
      <c r="K45" s="145" t="s">
        <v>1071</v>
      </c>
      <c r="L45" s="139" t="str">
        <f>VLOOKUP(K45,CódigosRetorno!$A$2:$B$2000,2,FALSE)</f>
        <v>El XML no contiene el tag o no existe informacion del tipo de documento de identidad del receptor del documento</v>
      </c>
      <c r="M45" s="138" t="s">
        <v>9</v>
      </c>
      <c r="N45" s="248"/>
    </row>
    <row r="46" spans="1:14" ht="24" x14ac:dyDescent="0.35">
      <c r="A46" s="248"/>
      <c r="B46" s="906"/>
      <c r="C46" s="908"/>
      <c r="D46" s="892"/>
      <c r="E46" s="891"/>
      <c r="F46" s="869"/>
      <c r="G46" s="891"/>
      <c r="H46" s="874"/>
      <c r="I46" s="139" t="s">
        <v>1072</v>
      </c>
      <c r="J46" s="145" t="s">
        <v>6</v>
      </c>
      <c r="K46" s="145" t="s">
        <v>1073</v>
      </c>
      <c r="L46" s="139" t="str">
        <f>VLOOKUP(K46,CódigosRetorno!$A$2:$B$2000,2,FALSE)</f>
        <v>El dato ingresado  en el tipo de documento de identidad del receptor no cumple con el estandar o no esta permitido.</v>
      </c>
      <c r="M46" s="138" t="s">
        <v>470</v>
      </c>
      <c r="N46" s="248"/>
    </row>
    <row r="47" spans="1:14" ht="24" x14ac:dyDescent="0.35">
      <c r="A47" s="248"/>
      <c r="B47" s="136">
        <f>B40+1</f>
        <v>11</v>
      </c>
      <c r="C47" s="202" t="s">
        <v>1074</v>
      </c>
      <c r="D47" s="131"/>
      <c r="E47" s="131" t="s">
        <v>184</v>
      </c>
      <c r="F47" s="138"/>
      <c r="G47" s="131" t="s">
        <v>1008</v>
      </c>
      <c r="H47" s="141" t="s">
        <v>1075</v>
      </c>
      <c r="I47" s="139" t="s">
        <v>1076</v>
      </c>
      <c r="J47" s="145" t="s">
        <v>6</v>
      </c>
      <c r="K47" s="79" t="s">
        <v>1077</v>
      </c>
      <c r="L47" s="139" t="str">
        <f>VLOOKUP(K47,CódigosRetorno!$A$2:$B$2000,2,FALSE)</f>
        <v>Solo se debe incluir el tag de Comprobante de referencia cuando se trata de una nota de credito o debito</v>
      </c>
      <c r="M47" s="138" t="s">
        <v>9</v>
      </c>
      <c r="N47" s="248"/>
    </row>
    <row r="48" spans="1:14" ht="24" x14ac:dyDescent="0.35">
      <c r="A48" s="248"/>
      <c r="B48" s="905">
        <f>B47+0.1</f>
        <v>11.1</v>
      </c>
      <c r="C48" s="907" t="s">
        <v>1078</v>
      </c>
      <c r="D48" s="892" t="s">
        <v>647</v>
      </c>
      <c r="E48" s="889" t="s">
        <v>143</v>
      </c>
      <c r="F48" s="868" t="s">
        <v>1031</v>
      </c>
      <c r="G48" s="868" t="s">
        <v>163</v>
      </c>
      <c r="H48" s="873" t="s">
        <v>1079</v>
      </c>
      <c r="I48" s="139" t="s">
        <v>1080</v>
      </c>
      <c r="J48" s="145" t="s">
        <v>6</v>
      </c>
      <c r="K48" s="145" t="s">
        <v>1081</v>
      </c>
      <c r="L48" s="139" t="str">
        <f>VLOOKUP(K48,CódigosRetorno!$A$2:$B$2000,2,FALSE)</f>
        <v>Debe indicar el documento afectado por la nota</v>
      </c>
      <c r="M48" s="138" t="s">
        <v>9</v>
      </c>
      <c r="N48" s="248"/>
    </row>
    <row r="49" spans="1:14" ht="36" x14ac:dyDescent="0.35">
      <c r="A49" s="248"/>
      <c r="B49" s="909"/>
      <c r="C49" s="910"/>
      <c r="D49" s="892"/>
      <c r="E49" s="890"/>
      <c r="F49" s="885"/>
      <c r="G49" s="885"/>
      <c r="H49" s="886"/>
      <c r="I49" s="139" t="s">
        <v>1082</v>
      </c>
      <c r="J49" s="145" t="s">
        <v>6</v>
      </c>
      <c r="K49" s="145" t="s">
        <v>1083</v>
      </c>
      <c r="L49" s="139" t="str">
        <f>VLOOKUP(K49,CódigosRetorno!$A$2:$B$2000,2,FALSE)</f>
        <v>Dato no cumple con formato de acuerdo al tipo de documento</v>
      </c>
      <c r="M49" s="138" t="s">
        <v>9</v>
      </c>
      <c r="N49" s="248"/>
    </row>
    <row r="50" spans="1:14" ht="60" x14ac:dyDescent="0.35">
      <c r="A50" s="248"/>
      <c r="B50" s="909"/>
      <c r="C50" s="910"/>
      <c r="D50" s="892"/>
      <c r="E50" s="890"/>
      <c r="F50" s="885"/>
      <c r="G50" s="885"/>
      <c r="H50" s="886"/>
      <c r="I50" s="139" t="s">
        <v>1084</v>
      </c>
      <c r="J50" s="145" t="s">
        <v>6</v>
      </c>
      <c r="K50" s="145" t="s">
        <v>1083</v>
      </c>
      <c r="L50" s="139" t="str">
        <f>VLOOKUP(K50,CódigosRetorno!$A$2:$B$2000,2,FALSE)</f>
        <v>Dato no cumple con formato de acuerdo al tipo de documento</v>
      </c>
      <c r="M50" s="138" t="s">
        <v>9</v>
      </c>
      <c r="N50" s="248"/>
    </row>
    <row r="51" spans="1:14" ht="24" x14ac:dyDescent="0.35">
      <c r="A51" s="248"/>
      <c r="B51" s="905">
        <f>B48+0.1</f>
        <v>11.2</v>
      </c>
      <c r="C51" s="907" t="s">
        <v>1085</v>
      </c>
      <c r="D51" s="889" t="s">
        <v>647</v>
      </c>
      <c r="E51" s="889" t="s">
        <v>143</v>
      </c>
      <c r="F51" s="868" t="s">
        <v>330</v>
      </c>
      <c r="G51" s="868" t="s">
        <v>331</v>
      </c>
      <c r="H51" s="873" t="s">
        <v>1086</v>
      </c>
      <c r="I51" s="139" t="s">
        <v>1087</v>
      </c>
      <c r="J51" s="145" t="s">
        <v>6</v>
      </c>
      <c r="K51" s="79" t="s">
        <v>1088</v>
      </c>
      <c r="L51" s="139" t="str">
        <f>VLOOKUP(K51,CódigosRetorno!$A$2:$B$2000,2,FALSE)</f>
        <v>Debe consignar tipo de documento que modifica</v>
      </c>
      <c r="M51" s="138" t="s">
        <v>9</v>
      </c>
      <c r="N51" s="248"/>
    </row>
    <row r="52" spans="1:14" ht="24" x14ac:dyDescent="0.35">
      <c r="A52" s="248"/>
      <c r="B52" s="909"/>
      <c r="C52" s="910"/>
      <c r="D52" s="890"/>
      <c r="E52" s="890"/>
      <c r="F52" s="885"/>
      <c r="G52" s="885"/>
      <c r="H52" s="886"/>
      <c r="I52" s="139" t="s">
        <v>1089</v>
      </c>
      <c r="J52" s="145" t="s">
        <v>6</v>
      </c>
      <c r="K52" s="145" t="s">
        <v>1035</v>
      </c>
      <c r="L52" s="139" t="str">
        <f>VLOOKUP(K52,CódigosRetorno!$A$2:$B$2000,2,FALSE)</f>
        <v>Dato no cumple con formato de acuerdo al tipo de documento</v>
      </c>
      <c r="M52" s="138" t="s">
        <v>9</v>
      </c>
      <c r="N52" s="248"/>
    </row>
    <row r="53" spans="1:14" ht="36" x14ac:dyDescent="0.35">
      <c r="A53" s="248"/>
      <c r="B53" s="909"/>
      <c r="C53" s="910"/>
      <c r="D53" s="890"/>
      <c r="E53" s="890"/>
      <c r="F53" s="885"/>
      <c r="G53" s="885"/>
      <c r="H53" s="886"/>
      <c r="I53" s="203" t="s">
        <v>1090</v>
      </c>
      <c r="J53" s="145" t="s">
        <v>208</v>
      </c>
      <c r="K53" s="145" t="s">
        <v>1091</v>
      </c>
      <c r="L53" s="139" t="str">
        <f>VLOOKUP(K53,CódigosRetorno!$A$2:$B$2000,2,FALSE)</f>
        <v>El comprobante (fisico) a la que hace referencia la nota, no se encuentra autorizado.</v>
      </c>
      <c r="M53" s="138" t="s">
        <v>175</v>
      </c>
      <c r="N53" s="248"/>
    </row>
    <row r="54" spans="1:14" ht="36" x14ac:dyDescent="0.35">
      <c r="A54" s="248"/>
      <c r="B54" s="909"/>
      <c r="C54" s="910"/>
      <c r="D54" s="890"/>
      <c r="E54" s="890"/>
      <c r="F54" s="885"/>
      <c r="G54" s="885"/>
      <c r="H54" s="886"/>
      <c r="I54" s="203" t="s">
        <v>1092</v>
      </c>
      <c r="J54" s="145" t="s">
        <v>6</v>
      </c>
      <c r="K54" s="145" t="s">
        <v>1093</v>
      </c>
      <c r="L54" s="139" t="str">
        <f>VLOOKUP(K54,CódigosRetorno!$A$2:$B$2000,2,FALSE)</f>
        <v>El comprobante (electronico) a la que hace referencia la nota, no se encuentra informado.</v>
      </c>
      <c r="M54" s="138" t="s">
        <v>1047</v>
      </c>
      <c r="N54" s="248"/>
    </row>
    <row r="55" spans="1:14" ht="36" x14ac:dyDescent="0.35">
      <c r="A55" s="248"/>
      <c r="B55" s="906"/>
      <c r="C55" s="908"/>
      <c r="D55" s="891"/>
      <c r="E55" s="891"/>
      <c r="F55" s="869"/>
      <c r="G55" s="869"/>
      <c r="H55" s="874"/>
      <c r="I55" s="203" t="s">
        <v>1094</v>
      </c>
      <c r="J55" s="145" t="s">
        <v>6</v>
      </c>
      <c r="K55" s="145" t="s">
        <v>1095</v>
      </c>
      <c r="L55" s="139" t="str">
        <f>VLOOKUP(K55,CódigosRetorno!$A$2:$B$2000,2,FALSE)</f>
        <v>El comprobante (electronico) a la que hace referencia la nota, se encuentra anulado o rechazada.</v>
      </c>
      <c r="M55" s="138" t="s">
        <v>1047</v>
      </c>
      <c r="N55" s="248"/>
    </row>
    <row r="56" spans="1:14" ht="24" x14ac:dyDescent="0.35">
      <c r="A56" s="248"/>
      <c r="B56" s="889">
        <f>B47+1</f>
        <v>12</v>
      </c>
      <c r="C56" s="907" t="s">
        <v>1096</v>
      </c>
      <c r="D56" s="889"/>
      <c r="E56" s="889" t="s">
        <v>184</v>
      </c>
      <c r="F56" s="868"/>
      <c r="G56" s="889" t="s">
        <v>1008</v>
      </c>
      <c r="H56" s="873" t="s">
        <v>1097</v>
      </c>
      <c r="I56" s="139" t="s">
        <v>1098</v>
      </c>
      <c r="J56" s="145" t="s">
        <v>6</v>
      </c>
      <c r="K56" s="145" t="s">
        <v>1099</v>
      </c>
      <c r="L56" s="139" t="str">
        <f>VLOOKUP(K56,CódigosRetorno!$A$2:$B$2000,2,FALSE)</f>
        <v>Solo se acepta informacion de percepcion para nuevas boletas.</v>
      </c>
      <c r="M56" s="138" t="s">
        <v>9</v>
      </c>
      <c r="N56" s="248"/>
    </row>
    <row r="57" spans="1:14" ht="36" x14ac:dyDescent="0.35">
      <c r="A57" s="248"/>
      <c r="B57" s="890"/>
      <c r="C57" s="910"/>
      <c r="D57" s="890"/>
      <c r="E57" s="890"/>
      <c r="F57" s="885"/>
      <c r="G57" s="890"/>
      <c r="H57" s="886"/>
      <c r="I57" s="139" t="s">
        <v>1100</v>
      </c>
      <c r="J57" s="145" t="s">
        <v>6</v>
      </c>
      <c r="K57" s="145" t="s">
        <v>460</v>
      </c>
      <c r="L57" s="139" t="str">
        <f>VLOOKUP(K57,CódigosRetorno!$A$2:$B$2000,2,FALSE)</f>
        <v>Número de RUC no existe.</v>
      </c>
      <c r="M57" s="138" t="s">
        <v>258</v>
      </c>
      <c r="N57" s="248"/>
    </row>
    <row r="58" spans="1:14" ht="60" x14ac:dyDescent="0.35">
      <c r="A58" s="248"/>
      <c r="B58" s="890"/>
      <c r="C58" s="910"/>
      <c r="D58" s="890"/>
      <c r="E58" s="890"/>
      <c r="F58" s="885"/>
      <c r="G58" s="890"/>
      <c r="H58" s="886"/>
      <c r="I58" s="139" t="s">
        <v>1101</v>
      </c>
      <c r="J58" s="145" t="s">
        <v>208</v>
      </c>
      <c r="K58" s="145" t="s">
        <v>462</v>
      </c>
      <c r="L58" s="139" t="str">
        <f>VLOOKUP(K58,CódigosRetorno!$A$2:$B$2000,2,FALSE)</f>
        <v>La operación con este cliente está excluida del sistema de percepción. Es agente de retención.</v>
      </c>
      <c r="M58" s="138" t="s">
        <v>258</v>
      </c>
      <c r="N58" s="248"/>
    </row>
    <row r="59" spans="1:14" ht="60" x14ac:dyDescent="0.35">
      <c r="A59" s="248"/>
      <c r="B59" s="890"/>
      <c r="C59" s="910"/>
      <c r="D59" s="890"/>
      <c r="E59" s="890"/>
      <c r="F59" s="885"/>
      <c r="G59" s="890"/>
      <c r="H59" s="886"/>
      <c r="I59" s="139" t="s">
        <v>1102</v>
      </c>
      <c r="J59" s="145" t="s">
        <v>208</v>
      </c>
      <c r="K59" s="145" t="s">
        <v>464</v>
      </c>
      <c r="L59" s="139" t="str">
        <f>VLOOKUP(K59,CódigosRetorno!$A$2:$B$2000,2,FALSE)</f>
        <v>La operación con este cliente está excluida del sistema de percepción. Es entidad exceptuada de la percepción.</v>
      </c>
      <c r="M59" s="138" t="s">
        <v>258</v>
      </c>
      <c r="N59" s="248"/>
    </row>
    <row r="60" spans="1:14" ht="48" x14ac:dyDescent="0.35">
      <c r="A60" s="248"/>
      <c r="B60" s="891"/>
      <c r="C60" s="908"/>
      <c r="D60" s="891"/>
      <c r="E60" s="891"/>
      <c r="F60" s="869"/>
      <c r="G60" s="891"/>
      <c r="H60" s="874"/>
      <c r="I60" s="139" t="s">
        <v>1103</v>
      </c>
      <c r="J60" s="145" t="s">
        <v>208</v>
      </c>
      <c r="K60" s="145" t="s">
        <v>466</v>
      </c>
      <c r="L60" s="139" t="str">
        <f>VLOOKUP(K60,CódigosRetorno!$A$2:$B$2000,2,FALSE)</f>
        <v>El emisor y el cliente son Agentes de percepción de combustible en la fecha de emisión.</v>
      </c>
      <c r="M60" s="138" t="s">
        <v>258</v>
      </c>
      <c r="N60" s="248"/>
    </row>
    <row r="61" spans="1:14" ht="36" x14ac:dyDescent="0.35">
      <c r="A61" s="248"/>
      <c r="B61" s="344">
        <f>B56+0.1</f>
        <v>12.1</v>
      </c>
      <c r="C61" s="202" t="s">
        <v>1104</v>
      </c>
      <c r="D61" s="131" t="s">
        <v>647</v>
      </c>
      <c r="E61" s="131" t="s">
        <v>143</v>
      </c>
      <c r="F61" s="138" t="s">
        <v>285</v>
      </c>
      <c r="G61" s="131" t="s">
        <v>490</v>
      </c>
      <c r="H61" s="141" t="s">
        <v>1105</v>
      </c>
      <c r="I61" s="139" t="s">
        <v>469</v>
      </c>
      <c r="J61" s="145" t="s">
        <v>6</v>
      </c>
      <c r="K61" s="145" t="s">
        <v>1106</v>
      </c>
      <c r="L61" s="139" t="str">
        <f>VLOOKUP(K61,CódigosRetorno!$A$2:$B$2000,2,FALSE)</f>
        <v>Dato no cumple con formato establecido.</v>
      </c>
      <c r="M61" s="138" t="s">
        <v>1107</v>
      </c>
      <c r="N61" s="248"/>
    </row>
    <row r="62" spans="1:14" ht="36" x14ac:dyDescent="0.35">
      <c r="A62" s="248"/>
      <c r="B62" s="344">
        <f>B61+0.1</f>
        <v>12.2</v>
      </c>
      <c r="C62" s="202" t="s">
        <v>1108</v>
      </c>
      <c r="D62" s="131" t="s">
        <v>647</v>
      </c>
      <c r="E62" s="131" t="s">
        <v>143</v>
      </c>
      <c r="F62" s="138" t="s">
        <v>300</v>
      </c>
      <c r="G62" s="131" t="s">
        <v>1109</v>
      </c>
      <c r="H62" s="141" t="s">
        <v>1110</v>
      </c>
      <c r="I62" s="141" t="s">
        <v>1111</v>
      </c>
      <c r="J62" s="145" t="s">
        <v>6</v>
      </c>
      <c r="K62" s="145" t="s">
        <v>1112</v>
      </c>
      <c r="L62" s="139" t="str">
        <f>VLOOKUP(K62,CódigosRetorno!$A$2:$B$2000,2,FALSE)</f>
        <v>La tasa de percepción no existe en el catálogo</v>
      </c>
      <c r="M62" s="138" t="s">
        <v>1107</v>
      </c>
      <c r="N62" s="248"/>
    </row>
    <row r="63" spans="1:14" ht="24" x14ac:dyDescent="0.35">
      <c r="A63" s="248"/>
      <c r="B63" s="905">
        <f>B62+0.1</f>
        <v>12.299999999999999</v>
      </c>
      <c r="C63" s="907" t="s">
        <v>1113</v>
      </c>
      <c r="D63" s="889" t="s">
        <v>647</v>
      </c>
      <c r="E63" s="889" t="s">
        <v>143</v>
      </c>
      <c r="F63" s="868" t="s">
        <v>300</v>
      </c>
      <c r="G63" s="889" t="s">
        <v>301</v>
      </c>
      <c r="H63" s="873" t="s">
        <v>1114</v>
      </c>
      <c r="I63" s="139" t="s">
        <v>1115</v>
      </c>
      <c r="J63" s="145" t="s">
        <v>6</v>
      </c>
      <c r="K63" s="145" t="s">
        <v>1116</v>
      </c>
      <c r="L63" s="139" t="str">
        <f>VLOOKUP(K63,CódigosRetorno!$A$2:$B$2000,2,FALSE)</f>
        <v>El valor no cumple con el formato establecido o es menor o igual a cero (0)</v>
      </c>
      <c r="M63" s="138" t="s">
        <v>9</v>
      </c>
      <c r="N63" s="248"/>
    </row>
    <row r="64" spans="1:14" ht="24" x14ac:dyDescent="0.35">
      <c r="A64" s="248"/>
      <c r="B64" s="909"/>
      <c r="C64" s="910"/>
      <c r="D64" s="890"/>
      <c r="E64" s="890"/>
      <c r="F64" s="885"/>
      <c r="G64" s="890"/>
      <c r="H64" s="886"/>
      <c r="I64" s="139" t="s">
        <v>1117</v>
      </c>
      <c r="J64" s="145" t="s">
        <v>6</v>
      </c>
      <c r="K64" s="145" t="s">
        <v>1116</v>
      </c>
      <c r="L64" s="139" t="str">
        <f>VLOOKUP(K64,CódigosRetorno!$A$2:$B$2000,2,FALSE)</f>
        <v>El valor no cumple con el formato establecido o es menor o igual a cero (0)</v>
      </c>
      <c r="M64" s="138" t="s">
        <v>9</v>
      </c>
      <c r="N64" s="248"/>
    </row>
    <row r="65" spans="1:14" ht="24" x14ac:dyDescent="0.35">
      <c r="A65" s="248"/>
      <c r="B65" s="909"/>
      <c r="C65" s="910"/>
      <c r="D65" s="890"/>
      <c r="E65" s="890"/>
      <c r="F65" s="885"/>
      <c r="G65" s="890"/>
      <c r="H65" s="886"/>
      <c r="I65" s="155" t="s">
        <v>1118</v>
      </c>
      <c r="J65" s="145" t="s">
        <v>6</v>
      </c>
      <c r="K65" s="145" t="s">
        <v>1119</v>
      </c>
      <c r="L65" s="139" t="str">
        <f>VLOOKUP(K65,CódigosRetorno!$A$2:$B$2000,2,FALSE)</f>
        <v>Senor contribuyente a la fecha no se encuentra registrado ó habilitado con la condición de Agente de percepción.</v>
      </c>
      <c r="M65" s="138" t="s">
        <v>1120</v>
      </c>
      <c r="N65" s="248"/>
    </row>
    <row r="66" spans="1:14" ht="64.5" customHeight="1" x14ac:dyDescent="0.35">
      <c r="A66" s="248"/>
      <c r="B66" s="909"/>
      <c r="C66" s="910"/>
      <c r="D66" s="890"/>
      <c r="E66" s="890"/>
      <c r="F66" s="885"/>
      <c r="G66" s="890"/>
      <c r="H66" s="886"/>
      <c r="I66" s="139" t="s">
        <v>1121</v>
      </c>
      <c r="J66" s="145" t="s">
        <v>6</v>
      </c>
      <c r="K66" s="145" t="s">
        <v>579</v>
      </c>
      <c r="L66" s="139" t="str">
        <f>VLOOKUP(K66,CódigosRetorno!$A$2:$B$2000,2,FALSE)</f>
        <v>Los montos de pago, percibidos y montos cobrados consignados para el documento relacionado no son correctos.</v>
      </c>
      <c r="M66" s="138" t="s">
        <v>9</v>
      </c>
      <c r="N66" s="248"/>
    </row>
    <row r="67" spans="1:14" ht="36" x14ac:dyDescent="0.35">
      <c r="A67" s="248"/>
      <c r="B67" s="906"/>
      <c r="C67" s="908"/>
      <c r="D67" s="891"/>
      <c r="E67" s="891"/>
      <c r="F67" s="138" t="s">
        <v>1122</v>
      </c>
      <c r="G67" s="131" t="s">
        <v>308</v>
      </c>
      <c r="H67" s="141" t="s">
        <v>1123</v>
      </c>
      <c r="I67" s="139" t="s">
        <v>1124</v>
      </c>
      <c r="J67" s="145" t="s">
        <v>6</v>
      </c>
      <c r="K67" s="145" t="s">
        <v>508</v>
      </c>
      <c r="L67" s="139" t="str">
        <f>VLOOKUP(K67,CódigosRetorno!$A$2:$B$2000,2,FALSE)</f>
        <v>El valor de la moneda del Importe total Percibido debe ser PEN</v>
      </c>
      <c r="M67" s="138" t="s">
        <v>9</v>
      </c>
      <c r="N67" s="248"/>
    </row>
    <row r="68" spans="1:14" ht="24" x14ac:dyDescent="0.35">
      <c r="A68" s="248"/>
      <c r="B68" s="905">
        <f>B63+0.1</f>
        <v>12.399999999999999</v>
      </c>
      <c r="C68" s="907" t="s">
        <v>1125</v>
      </c>
      <c r="D68" s="889" t="s">
        <v>647</v>
      </c>
      <c r="E68" s="889" t="s">
        <v>143</v>
      </c>
      <c r="F68" s="868" t="s">
        <v>300</v>
      </c>
      <c r="G68" s="892" t="s">
        <v>301</v>
      </c>
      <c r="H68" s="915" t="s">
        <v>1126</v>
      </c>
      <c r="I68" s="139" t="s">
        <v>1115</v>
      </c>
      <c r="J68" s="145" t="s">
        <v>6</v>
      </c>
      <c r="K68" s="145" t="s">
        <v>1127</v>
      </c>
      <c r="L68" s="139" t="str">
        <f>VLOOKUP(K68,CódigosRetorno!$A$2:$B$2000,2,FALSE)</f>
        <v>El valor no cumple con el formato establecido o es menor o igual a cero (0)</v>
      </c>
      <c r="M68" s="138" t="s">
        <v>9</v>
      </c>
      <c r="N68" s="248"/>
    </row>
    <row r="69" spans="1:14" ht="24" x14ac:dyDescent="0.35">
      <c r="A69" s="248"/>
      <c r="B69" s="909"/>
      <c r="C69" s="910"/>
      <c r="D69" s="890"/>
      <c r="E69" s="890"/>
      <c r="F69" s="885"/>
      <c r="G69" s="892"/>
      <c r="H69" s="915"/>
      <c r="I69" s="139" t="s">
        <v>1117</v>
      </c>
      <c r="J69" s="145" t="s">
        <v>6</v>
      </c>
      <c r="K69" s="145" t="s">
        <v>1127</v>
      </c>
      <c r="L69" s="139" t="str">
        <f>VLOOKUP(K69,CódigosRetorno!$A$2:$B$2000,2,FALSE)</f>
        <v>El valor no cumple con el formato establecido o es menor o igual a cero (0)</v>
      </c>
      <c r="M69" s="138" t="s">
        <v>9</v>
      </c>
      <c r="N69" s="248"/>
    </row>
    <row r="70" spans="1:14" ht="48" x14ac:dyDescent="0.35">
      <c r="A70" s="248"/>
      <c r="B70" s="909"/>
      <c r="C70" s="910"/>
      <c r="D70" s="890"/>
      <c r="E70" s="890"/>
      <c r="F70" s="885"/>
      <c r="G70" s="892"/>
      <c r="H70" s="915"/>
      <c r="I70" s="139" t="s">
        <v>1128</v>
      </c>
      <c r="J70" s="145" t="s">
        <v>6</v>
      </c>
      <c r="K70" s="145" t="s">
        <v>579</v>
      </c>
      <c r="L70" s="139" t="str">
        <f>VLOOKUP(K70,CódigosRetorno!$A$2:$B$2000,2,FALSE)</f>
        <v>Los montos de pago, percibidos y montos cobrados consignados para el documento relacionado no son correctos.</v>
      </c>
      <c r="M70" s="138" t="s">
        <v>9</v>
      </c>
      <c r="N70" s="248"/>
    </row>
    <row r="71" spans="1:14" ht="36" x14ac:dyDescent="0.35">
      <c r="A71" s="248"/>
      <c r="B71" s="906"/>
      <c r="C71" s="908"/>
      <c r="D71" s="891"/>
      <c r="E71" s="891"/>
      <c r="F71" s="138" t="s">
        <v>144</v>
      </c>
      <c r="G71" s="293" t="s">
        <v>308</v>
      </c>
      <c r="H71" s="340" t="s">
        <v>1129</v>
      </c>
      <c r="I71" s="139" t="s">
        <v>310</v>
      </c>
      <c r="J71" s="145" t="s">
        <v>6</v>
      </c>
      <c r="K71" s="145" t="s">
        <v>516</v>
      </c>
      <c r="L71" s="139" t="str">
        <f>VLOOKUP(K71,CódigosRetorno!$A$2:$B$2000,2,FALSE)</f>
        <v>El valor de la moneda del Importe total Cobrado debe ser PEN</v>
      </c>
      <c r="M71" s="138" t="s">
        <v>9</v>
      </c>
      <c r="N71" s="248"/>
    </row>
    <row r="72" spans="1:14" ht="24" x14ac:dyDescent="0.35">
      <c r="A72" s="248"/>
      <c r="B72" s="905">
        <f>B68+0.1</f>
        <v>12.499999999999998</v>
      </c>
      <c r="C72" s="907" t="s">
        <v>1130</v>
      </c>
      <c r="D72" s="889" t="s">
        <v>647</v>
      </c>
      <c r="E72" s="889" t="s">
        <v>143</v>
      </c>
      <c r="F72" s="868" t="s">
        <v>300</v>
      </c>
      <c r="G72" s="889" t="s">
        <v>301</v>
      </c>
      <c r="H72" s="873" t="s">
        <v>1131</v>
      </c>
      <c r="I72" s="139" t="s">
        <v>1115</v>
      </c>
      <c r="J72" s="145" t="s">
        <v>6</v>
      </c>
      <c r="K72" s="145" t="s">
        <v>1132</v>
      </c>
      <c r="L72" s="139" t="str">
        <f>VLOOKUP(K72,CódigosRetorno!$A$2:$B$2000,2,FALSE)</f>
        <v>El valor no cumple con el formato establecido o es menor o igual a cero (0)</v>
      </c>
      <c r="M72" s="138" t="s">
        <v>9</v>
      </c>
      <c r="N72" s="248"/>
    </row>
    <row r="73" spans="1:14" ht="24" x14ac:dyDescent="0.35">
      <c r="A73" s="248"/>
      <c r="B73" s="906"/>
      <c r="C73" s="908"/>
      <c r="D73" s="891"/>
      <c r="E73" s="891"/>
      <c r="F73" s="869"/>
      <c r="G73" s="891"/>
      <c r="H73" s="874"/>
      <c r="I73" s="139" t="s">
        <v>1117</v>
      </c>
      <c r="J73" s="145" t="s">
        <v>6</v>
      </c>
      <c r="K73" s="145" t="s">
        <v>1132</v>
      </c>
      <c r="L73" s="139" t="str">
        <f>VLOOKUP(K73,CódigosRetorno!$A$2:$B$2000,2,FALSE)</f>
        <v>El valor no cumple con el formato establecido o es menor o igual a cero (0)</v>
      </c>
      <c r="M73" s="138" t="s">
        <v>9</v>
      </c>
      <c r="N73" s="248"/>
    </row>
    <row r="74" spans="1:14" x14ac:dyDescent="0.35">
      <c r="A74" s="248"/>
      <c r="B74" s="889">
        <v>13</v>
      </c>
      <c r="C74" s="907" t="s">
        <v>1133</v>
      </c>
      <c r="D74" s="892" t="s">
        <v>647</v>
      </c>
      <c r="E74" s="889" t="s">
        <v>143</v>
      </c>
      <c r="F74" s="868" t="s">
        <v>197</v>
      </c>
      <c r="G74" s="889" t="s">
        <v>1134</v>
      </c>
      <c r="H74" s="873" t="s">
        <v>1135</v>
      </c>
      <c r="I74" s="139" t="s">
        <v>606</v>
      </c>
      <c r="J74" s="145" t="s">
        <v>6</v>
      </c>
      <c r="K74" s="145" t="s">
        <v>1136</v>
      </c>
      <c r="L74" s="139" t="str">
        <f>VLOOKUP(K74,CódigosRetorno!$A$2:$B$2000,2,FALSE)</f>
        <v>No existe información del documento del anticipo.</v>
      </c>
      <c r="M74" s="138" t="s">
        <v>9</v>
      </c>
      <c r="N74" s="248"/>
    </row>
    <row r="75" spans="1:14" x14ac:dyDescent="0.35">
      <c r="A75" s="248"/>
      <c r="B75" s="891"/>
      <c r="C75" s="908"/>
      <c r="D75" s="892"/>
      <c r="E75" s="891"/>
      <c r="F75" s="869"/>
      <c r="G75" s="891"/>
      <c r="H75" s="874"/>
      <c r="I75" s="139" t="s">
        <v>469</v>
      </c>
      <c r="J75" s="145" t="s">
        <v>6</v>
      </c>
      <c r="K75" s="145" t="s">
        <v>1137</v>
      </c>
      <c r="L75" s="139" t="str">
        <f>VLOOKUP(K75,CódigosRetorno!$A$2:$B$2000,2,FALSE)</f>
        <v>El código ingresado como estado del ítem no existe en el catálogo</v>
      </c>
      <c r="M75" s="138" t="s">
        <v>1138</v>
      </c>
      <c r="N75" s="248"/>
    </row>
    <row r="76" spans="1:14" ht="24" x14ac:dyDescent="0.35">
      <c r="A76" s="248"/>
      <c r="B76" s="889">
        <f>B74+1</f>
        <v>14</v>
      </c>
      <c r="C76" s="907" t="s">
        <v>1139</v>
      </c>
      <c r="D76" s="889" t="s">
        <v>329</v>
      </c>
      <c r="E76" s="889" t="s">
        <v>143</v>
      </c>
      <c r="F76" s="868" t="s">
        <v>300</v>
      </c>
      <c r="G76" s="889" t="s">
        <v>301</v>
      </c>
      <c r="H76" s="873" t="s">
        <v>1140</v>
      </c>
      <c r="I76" s="139" t="s">
        <v>1141</v>
      </c>
      <c r="J76" s="145" t="s">
        <v>6</v>
      </c>
      <c r="K76" s="145" t="s">
        <v>1142</v>
      </c>
      <c r="L76" s="139" t="str">
        <f>VLOOKUP(K76,CódigosRetorno!$A$2:$B$2000,2,FALSE)</f>
        <v>El dato ingresado en TotalAmount debe ser numerico mayor o igual a cero</v>
      </c>
      <c r="M76" s="138" t="s">
        <v>9</v>
      </c>
      <c r="N76" s="248"/>
    </row>
    <row r="77" spans="1:14" ht="84" x14ac:dyDescent="0.35">
      <c r="A77" s="248"/>
      <c r="B77" s="890"/>
      <c r="C77" s="910"/>
      <c r="D77" s="890"/>
      <c r="E77" s="890"/>
      <c r="F77" s="885"/>
      <c r="G77" s="890"/>
      <c r="H77" s="874"/>
      <c r="I77" s="139" t="s">
        <v>1143</v>
      </c>
      <c r="J77" s="145" t="s">
        <v>208</v>
      </c>
      <c r="K77" s="145" t="s">
        <v>1144</v>
      </c>
      <c r="L77" s="139" t="str">
        <f>VLOOKUP(K77,CódigosRetorno!$A$2:$B$2000,2,FALSE)</f>
        <v>El importe total no coincide con la sumatoria de los valores de venta mas los tributos mas los cargos</v>
      </c>
      <c r="M77" s="138" t="s">
        <v>9</v>
      </c>
      <c r="N77" s="248"/>
    </row>
    <row r="78" spans="1:14" ht="51" customHeight="1" x14ac:dyDescent="0.35">
      <c r="A78" s="248"/>
      <c r="B78" s="891"/>
      <c r="C78" s="908"/>
      <c r="D78" s="891"/>
      <c r="E78" s="891"/>
      <c r="F78" s="869"/>
      <c r="G78" s="891"/>
      <c r="H78" s="141" t="s">
        <v>1145</v>
      </c>
      <c r="I78" s="139" t="s">
        <v>1146</v>
      </c>
      <c r="J78" s="145" t="s">
        <v>6</v>
      </c>
      <c r="K78" s="145" t="s">
        <v>1147</v>
      </c>
      <c r="L78" s="139" t="str">
        <f>VLOOKUP(K78,CódigosRetorno!$A$2:$B$2000,2,FALSE)</f>
        <v>La moneda debe ser la misma en todo el documento. Salvo las percepciones que sólo son en moneda nacional</v>
      </c>
      <c r="M78" s="138" t="s">
        <v>9</v>
      </c>
      <c r="N78" s="248"/>
    </row>
    <row r="79" spans="1:14" ht="50.25" customHeight="1" x14ac:dyDescent="0.35">
      <c r="A79" s="248"/>
      <c r="B79" s="131">
        <f>B76+1</f>
        <v>15</v>
      </c>
      <c r="C79" s="202" t="s">
        <v>1148</v>
      </c>
      <c r="D79" s="131"/>
      <c r="E79" s="131" t="s">
        <v>184</v>
      </c>
      <c r="F79" s="138"/>
      <c r="G79" s="131" t="s">
        <v>1008</v>
      </c>
      <c r="H79" s="141" t="s">
        <v>1149</v>
      </c>
      <c r="I79" s="139" t="s">
        <v>1150</v>
      </c>
      <c r="J79" s="145" t="s">
        <v>9</v>
      </c>
      <c r="K79" s="145" t="s">
        <v>9</v>
      </c>
      <c r="L79" s="139" t="str">
        <f>VLOOKUP(K79,CódigosRetorno!$A$2:$B$2000,2,FALSE)</f>
        <v>-</v>
      </c>
      <c r="M79" s="138" t="s">
        <v>9</v>
      </c>
      <c r="N79" s="248"/>
    </row>
    <row r="80" spans="1:14" x14ac:dyDescent="0.35">
      <c r="A80" s="248"/>
      <c r="B80" s="905">
        <f>B79+0.1</f>
        <v>15.1</v>
      </c>
      <c r="C80" s="907" t="s">
        <v>1151</v>
      </c>
      <c r="D80" s="868" t="s">
        <v>647</v>
      </c>
      <c r="E80" s="889" t="s">
        <v>143</v>
      </c>
      <c r="F80" s="868" t="s">
        <v>300</v>
      </c>
      <c r="G80" s="889" t="s">
        <v>301</v>
      </c>
      <c r="H80" s="873" t="s">
        <v>1152</v>
      </c>
      <c r="I80" s="96" t="s">
        <v>66</v>
      </c>
      <c r="J80" s="131" t="s">
        <v>6</v>
      </c>
      <c r="K80" s="81" t="s">
        <v>1153</v>
      </c>
      <c r="L80" s="139" t="str">
        <f>VLOOKUP(K80,CódigosRetorno!$A$2:$B$2000,2,FALSE)</f>
        <v>El XML no contiene el tag PaidAmount</v>
      </c>
      <c r="M80" s="138" t="s">
        <v>9</v>
      </c>
      <c r="N80" s="248"/>
    </row>
    <row r="81" spans="1:14" ht="24" x14ac:dyDescent="0.35">
      <c r="A81" s="248"/>
      <c r="B81" s="909"/>
      <c r="C81" s="910"/>
      <c r="D81" s="885"/>
      <c r="E81" s="890"/>
      <c r="F81" s="885"/>
      <c r="G81" s="890"/>
      <c r="H81" s="886"/>
      <c r="I81" s="139" t="s">
        <v>1154</v>
      </c>
      <c r="J81" s="145" t="s">
        <v>6</v>
      </c>
      <c r="K81" s="145" t="s">
        <v>1155</v>
      </c>
      <c r="L81" s="139" t="str">
        <f>VLOOKUP(K81,CódigosRetorno!$A$2:$B$2000,2,FALSE)</f>
        <v>PaidAmount - El dato ingresado no cumple con el estandar</v>
      </c>
      <c r="M81" s="138" t="s">
        <v>9</v>
      </c>
      <c r="N81" s="248"/>
    </row>
    <row r="82" spans="1:14" x14ac:dyDescent="0.35">
      <c r="A82" s="248"/>
      <c r="B82" s="905">
        <f>B80+0.1</f>
        <v>15.2</v>
      </c>
      <c r="C82" s="907" t="s">
        <v>1156</v>
      </c>
      <c r="D82" s="868" t="s">
        <v>647</v>
      </c>
      <c r="E82" s="890"/>
      <c r="F82" s="868" t="s">
        <v>330</v>
      </c>
      <c r="G82" s="889" t="s">
        <v>1157</v>
      </c>
      <c r="H82" s="873" t="s">
        <v>1158</v>
      </c>
      <c r="I82" s="139" t="s">
        <v>66</v>
      </c>
      <c r="J82" s="145" t="s">
        <v>6</v>
      </c>
      <c r="K82" s="145" t="s">
        <v>1159</v>
      </c>
      <c r="L82" s="139" t="str">
        <f>VLOOKUP(K82,CódigosRetorno!$A$2:$B$2000,2,FALSE)</f>
        <v>El XML no contiene el tag InstructionID</v>
      </c>
      <c r="M82" s="138" t="s">
        <v>9</v>
      </c>
      <c r="N82" s="248"/>
    </row>
    <row r="83" spans="1:14" x14ac:dyDescent="0.35">
      <c r="A83" s="248"/>
      <c r="B83" s="909"/>
      <c r="C83" s="910"/>
      <c r="D83" s="885"/>
      <c r="E83" s="890"/>
      <c r="F83" s="885"/>
      <c r="G83" s="890"/>
      <c r="H83" s="886"/>
      <c r="I83" s="139" t="s">
        <v>1160</v>
      </c>
      <c r="J83" s="145" t="s">
        <v>6</v>
      </c>
      <c r="K83" s="145" t="s">
        <v>1161</v>
      </c>
      <c r="L83" s="139" t="str">
        <f>VLOOKUP(K83,CódigosRetorno!$A$2:$B$2000,2,FALSE)</f>
        <v>InstructionID - El dato ingresado no cumple con el estandar</v>
      </c>
      <c r="M83" s="138" t="s">
        <v>1162</v>
      </c>
      <c r="N83" s="248"/>
    </row>
    <row r="84" spans="1:14" ht="24" x14ac:dyDescent="0.35">
      <c r="A84" s="248"/>
      <c r="B84" s="906"/>
      <c r="C84" s="908"/>
      <c r="D84" s="869"/>
      <c r="E84" s="891"/>
      <c r="F84" s="869"/>
      <c r="G84" s="891"/>
      <c r="H84" s="874"/>
      <c r="I84" s="141" t="s">
        <v>1163</v>
      </c>
      <c r="J84" s="145" t="s">
        <v>6</v>
      </c>
      <c r="K84" s="145" t="s">
        <v>1164</v>
      </c>
      <c r="L84" s="139" t="str">
        <f>VLOOKUP(K84,CódigosRetorno!$A$2:$B$2000,2,FALSE)</f>
        <v>No debe existir un elemento sac:BillingPayment a nivel de item con el mismo valor de cbc:InstructionID</v>
      </c>
      <c r="M84" s="138" t="s">
        <v>9</v>
      </c>
      <c r="N84" s="248"/>
    </row>
    <row r="85" spans="1:14" ht="48" x14ac:dyDescent="0.35">
      <c r="A85" s="248"/>
      <c r="B85" s="293">
        <f>B79+1</f>
        <v>16</v>
      </c>
      <c r="C85" s="343" t="s">
        <v>1165</v>
      </c>
      <c r="D85" s="138" t="s">
        <v>647</v>
      </c>
      <c r="E85" s="131" t="s">
        <v>184</v>
      </c>
      <c r="F85" s="138"/>
      <c r="G85" s="131"/>
      <c r="H85" s="141" t="s">
        <v>1149</v>
      </c>
      <c r="I85" s="141" t="s">
        <v>1166</v>
      </c>
      <c r="J85" s="145" t="s">
        <v>9</v>
      </c>
      <c r="K85" s="145" t="s">
        <v>9</v>
      </c>
      <c r="L85" s="139" t="str">
        <f>VLOOKUP(K85,CódigosRetorno!$A$2:$B$2000,2,FALSE)</f>
        <v>-</v>
      </c>
      <c r="M85" s="138" t="s">
        <v>9</v>
      </c>
      <c r="N85" s="248"/>
    </row>
    <row r="86" spans="1:14" x14ac:dyDescent="0.35">
      <c r="A86" s="248"/>
      <c r="B86" s="913">
        <f>B85+0.1</f>
        <v>16.100000000000001</v>
      </c>
      <c r="C86" s="907" t="s">
        <v>1151</v>
      </c>
      <c r="D86" s="868" t="s">
        <v>647</v>
      </c>
      <c r="E86" s="889" t="s">
        <v>143</v>
      </c>
      <c r="F86" s="868" t="s">
        <v>300</v>
      </c>
      <c r="G86" s="889" t="s">
        <v>301</v>
      </c>
      <c r="H86" s="873" t="s">
        <v>1152</v>
      </c>
      <c r="I86" s="96" t="s">
        <v>66</v>
      </c>
      <c r="J86" s="131" t="s">
        <v>6</v>
      </c>
      <c r="K86" s="81" t="s">
        <v>1153</v>
      </c>
      <c r="L86" s="139" t="str">
        <f>VLOOKUP(K86,CódigosRetorno!$A$2:$B$2000,2,FALSE)</f>
        <v>El XML no contiene el tag PaidAmount</v>
      </c>
      <c r="M86" s="138" t="s">
        <v>9</v>
      </c>
      <c r="N86" s="248"/>
    </row>
    <row r="87" spans="1:14" ht="24" x14ac:dyDescent="0.35">
      <c r="A87" s="248"/>
      <c r="B87" s="913"/>
      <c r="C87" s="910"/>
      <c r="D87" s="885"/>
      <c r="E87" s="890"/>
      <c r="F87" s="885"/>
      <c r="G87" s="890"/>
      <c r="H87" s="886"/>
      <c r="I87" s="139" t="s">
        <v>1154</v>
      </c>
      <c r="J87" s="145" t="s">
        <v>6</v>
      </c>
      <c r="K87" s="145" t="s">
        <v>1155</v>
      </c>
      <c r="L87" s="139" t="str">
        <f>VLOOKUP(K87,CódigosRetorno!$A$2:$B$2000,2,FALSE)</f>
        <v>PaidAmount - El dato ingresado no cumple con el estandar</v>
      </c>
      <c r="M87" s="138" t="s">
        <v>9</v>
      </c>
      <c r="N87" s="248"/>
    </row>
    <row r="88" spans="1:14" x14ac:dyDescent="0.35">
      <c r="A88" s="248"/>
      <c r="B88" s="913">
        <f>B86+0.1</f>
        <v>16.200000000000003</v>
      </c>
      <c r="C88" s="907" t="s">
        <v>1156</v>
      </c>
      <c r="D88" s="868" t="s">
        <v>647</v>
      </c>
      <c r="E88" s="890"/>
      <c r="F88" s="868" t="s">
        <v>330</v>
      </c>
      <c r="G88" s="889" t="s">
        <v>1157</v>
      </c>
      <c r="H88" s="873" t="s">
        <v>1158</v>
      </c>
      <c r="I88" s="139" t="s">
        <v>66</v>
      </c>
      <c r="J88" s="145" t="s">
        <v>6</v>
      </c>
      <c r="K88" s="145" t="s">
        <v>1159</v>
      </c>
      <c r="L88" s="139" t="str">
        <f>VLOOKUP(K88,CódigosRetorno!$A$2:$B$2000,2,FALSE)</f>
        <v>El XML no contiene el tag InstructionID</v>
      </c>
      <c r="M88" s="138" t="s">
        <v>9</v>
      </c>
      <c r="N88" s="248"/>
    </row>
    <row r="89" spans="1:14" x14ac:dyDescent="0.35">
      <c r="A89" s="248"/>
      <c r="B89" s="913"/>
      <c r="C89" s="910"/>
      <c r="D89" s="885"/>
      <c r="E89" s="890"/>
      <c r="F89" s="885"/>
      <c r="G89" s="890"/>
      <c r="H89" s="886"/>
      <c r="I89" s="139" t="s">
        <v>1160</v>
      </c>
      <c r="J89" s="145" t="s">
        <v>6</v>
      </c>
      <c r="K89" s="145" t="s">
        <v>1161</v>
      </c>
      <c r="L89" s="139" t="str">
        <f>VLOOKUP(K89,CódigosRetorno!$A$2:$B$2000,2,FALSE)</f>
        <v>InstructionID - El dato ingresado no cumple con el estandar</v>
      </c>
      <c r="M89" s="138" t="s">
        <v>1162</v>
      </c>
      <c r="N89" s="248"/>
    </row>
    <row r="90" spans="1:14" ht="24" x14ac:dyDescent="0.35">
      <c r="A90" s="248"/>
      <c r="B90" s="913"/>
      <c r="C90" s="908"/>
      <c r="D90" s="869"/>
      <c r="E90" s="891"/>
      <c r="F90" s="869"/>
      <c r="G90" s="891"/>
      <c r="H90" s="874"/>
      <c r="I90" s="141" t="s">
        <v>1163</v>
      </c>
      <c r="J90" s="145" t="s">
        <v>6</v>
      </c>
      <c r="K90" s="145" t="s">
        <v>1164</v>
      </c>
      <c r="L90" s="139" t="str">
        <f>VLOOKUP(K90,CódigosRetorno!$A$2:$B$2000,2,FALSE)</f>
        <v>No debe existir un elemento sac:BillingPayment a nivel de item con el mismo valor de cbc:InstructionID</v>
      </c>
      <c r="M90" s="138" t="s">
        <v>9</v>
      </c>
      <c r="N90" s="248"/>
    </row>
    <row r="91" spans="1:14" ht="48" x14ac:dyDescent="0.35">
      <c r="A91" s="248"/>
      <c r="B91" s="293">
        <f>B85+1</f>
        <v>17</v>
      </c>
      <c r="C91" s="202" t="s">
        <v>1167</v>
      </c>
      <c r="D91" s="138"/>
      <c r="E91" s="131" t="s">
        <v>184</v>
      </c>
      <c r="F91" s="138"/>
      <c r="G91" s="131"/>
      <c r="H91" s="141" t="s">
        <v>1149</v>
      </c>
      <c r="I91" s="139" t="s">
        <v>1168</v>
      </c>
      <c r="J91" s="131" t="s">
        <v>9</v>
      </c>
      <c r="K91" s="145" t="s">
        <v>9</v>
      </c>
      <c r="L91" s="139" t="str">
        <f>VLOOKUP(K91,CódigosRetorno!$A$2:$B$2000,2,FALSE)</f>
        <v>-</v>
      </c>
      <c r="M91" s="138" t="s">
        <v>9</v>
      </c>
      <c r="N91" s="248"/>
    </row>
    <row r="92" spans="1:14" x14ac:dyDescent="0.35">
      <c r="A92" s="248"/>
      <c r="B92" s="905">
        <f>B91+0.1</f>
        <v>17.100000000000001</v>
      </c>
      <c r="C92" s="907" t="s">
        <v>1151</v>
      </c>
      <c r="D92" s="868" t="s">
        <v>329</v>
      </c>
      <c r="E92" s="889" t="s">
        <v>143</v>
      </c>
      <c r="F92" s="868" t="s">
        <v>300</v>
      </c>
      <c r="G92" s="889" t="s">
        <v>301</v>
      </c>
      <c r="H92" s="873" t="s">
        <v>1152</v>
      </c>
      <c r="I92" s="96" t="s">
        <v>66</v>
      </c>
      <c r="J92" s="131" t="s">
        <v>6</v>
      </c>
      <c r="K92" s="81" t="s">
        <v>1153</v>
      </c>
      <c r="L92" s="139" t="str">
        <f>VLOOKUP(K92,CódigosRetorno!$A$2:$B$2000,2,FALSE)</f>
        <v>El XML no contiene el tag PaidAmount</v>
      </c>
      <c r="M92" s="138" t="s">
        <v>9</v>
      </c>
      <c r="N92" s="248"/>
    </row>
    <row r="93" spans="1:14" ht="24" x14ac:dyDescent="0.35">
      <c r="A93" s="248"/>
      <c r="B93" s="909"/>
      <c r="C93" s="910"/>
      <c r="D93" s="885"/>
      <c r="E93" s="890"/>
      <c r="F93" s="885"/>
      <c r="G93" s="890"/>
      <c r="H93" s="886"/>
      <c r="I93" s="139" t="s">
        <v>1154</v>
      </c>
      <c r="J93" s="145" t="s">
        <v>6</v>
      </c>
      <c r="K93" s="145" t="s">
        <v>1155</v>
      </c>
      <c r="L93" s="139" t="str">
        <f>VLOOKUP(K93,CódigosRetorno!$A$2:$B$2000,2,FALSE)</f>
        <v>PaidAmount - El dato ingresado no cumple con el estandar</v>
      </c>
      <c r="M93" s="138" t="s">
        <v>9</v>
      </c>
      <c r="N93" s="248"/>
    </row>
    <row r="94" spans="1:14" x14ac:dyDescent="0.35">
      <c r="A94" s="248"/>
      <c r="B94" s="905">
        <f>B92+0.1</f>
        <v>17.200000000000003</v>
      </c>
      <c r="C94" s="907" t="s">
        <v>1156</v>
      </c>
      <c r="D94" s="868" t="s">
        <v>647</v>
      </c>
      <c r="E94" s="890"/>
      <c r="F94" s="868" t="s">
        <v>330</v>
      </c>
      <c r="G94" s="889" t="s">
        <v>1157</v>
      </c>
      <c r="H94" s="873" t="s">
        <v>1158</v>
      </c>
      <c r="I94" s="139" t="s">
        <v>66</v>
      </c>
      <c r="J94" s="145" t="s">
        <v>6</v>
      </c>
      <c r="K94" s="145" t="s">
        <v>1159</v>
      </c>
      <c r="L94" s="139" t="str">
        <f>VLOOKUP(K94,CódigosRetorno!$A$2:$B$2000,2,FALSE)</f>
        <v>El XML no contiene el tag InstructionID</v>
      </c>
      <c r="M94" s="138" t="s">
        <v>9</v>
      </c>
      <c r="N94" s="248"/>
    </row>
    <row r="95" spans="1:14" x14ac:dyDescent="0.35">
      <c r="A95" s="248"/>
      <c r="B95" s="909"/>
      <c r="C95" s="910"/>
      <c r="D95" s="885"/>
      <c r="E95" s="890"/>
      <c r="F95" s="885"/>
      <c r="G95" s="890"/>
      <c r="H95" s="886"/>
      <c r="I95" s="139" t="s">
        <v>1160</v>
      </c>
      <c r="J95" s="145" t="s">
        <v>6</v>
      </c>
      <c r="K95" s="145" t="s">
        <v>1161</v>
      </c>
      <c r="L95" s="139" t="str">
        <f>VLOOKUP(K95,CódigosRetorno!$A$2:$B$2000,2,FALSE)</f>
        <v>InstructionID - El dato ingresado no cumple con el estandar</v>
      </c>
      <c r="M95" s="138" t="s">
        <v>1162</v>
      </c>
      <c r="N95" s="248"/>
    </row>
    <row r="96" spans="1:14" ht="24" x14ac:dyDescent="0.35">
      <c r="A96" s="248"/>
      <c r="B96" s="906"/>
      <c r="C96" s="908"/>
      <c r="D96" s="869"/>
      <c r="E96" s="891"/>
      <c r="F96" s="869"/>
      <c r="G96" s="891"/>
      <c r="H96" s="874"/>
      <c r="I96" s="141" t="s">
        <v>1163</v>
      </c>
      <c r="J96" s="145" t="s">
        <v>6</v>
      </c>
      <c r="K96" s="145" t="s">
        <v>1164</v>
      </c>
      <c r="L96" s="139" t="str">
        <f>VLOOKUP(K96,CódigosRetorno!$A$2:$B$2000,2,FALSE)</f>
        <v>No debe existir un elemento sac:BillingPayment a nivel de item con el mismo valor de cbc:InstructionID</v>
      </c>
      <c r="M96" s="138" t="s">
        <v>9</v>
      </c>
      <c r="N96" s="248"/>
    </row>
    <row r="97" spans="1:14" ht="24" x14ac:dyDescent="0.35">
      <c r="A97" s="248"/>
      <c r="B97" s="293">
        <f>B91+1</f>
        <v>18</v>
      </c>
      <c r="C97" s="202" t="s">
        <v>1169</v>
      </c>
      <c r="D97" s="138"/>
      <c r="E97" s="131" t="s">
        <v>184</v>
      </c>
      <c r="F97" s="138"/>
      <c r="G97" s="131" t="s">
        <v>1008</v>
      </c>
      <c r="H97" s="141" t="s">
        <v>1149</v>
      </c>
      <c r="I97" s="139" t="s">
        <v>1170</v>
      </c>
      <c r="J97" s="131" t="s">
        <v>9</v>
      </c>
      <c r="K97" s="145" t="s">
        <v>9</v>
      </c>
      <c r="L97" s="139" t="str">
        <f>VLOOKUP(K97,CódigosRetorno!$A$2:$B$2000,2,FALSE)</f>
        <v>-</v>
      </c>
      <c r="M97" s="138" t="s">
        <v>9</v>
      </c>
      <c r="N97" s="248"/>
    </row>
    <row r="98" spans="1:14" x14ac:dyDescent="0.35">
      <c r="A98" s="248"/>
      <c r="B98" s="905">
        <f>B97+0.1</f>
        <v>18.100000000000001</v>
      </c>
      <c r="C98" s="907" t="s">
        <v>1171</v>
      </c>
      <c r="D98" s="868" t="s">
        <v>329</v>
      </c>
      <c r="E98" s="889" t="s">
        <v>143</v>
      </c>
      <c r="F98" s="868" t="s">
        <v>300</v>
      </c>
      <c r="G98" s="889" t="s">
        <v>301</v>
      </c>
      <c r="H98" s="873" t="s">
        <v>1152</v>
      </c>
      <c r="I98" s="96" t="s">
        <v>66</v>
      </c>
      <c r="J98" s="131" t="s">
        <v>6</v>
      </c>
      <c r="K98" s="81" t="s">
        <v>1153</v>
      </c>
      <c r="L98" s="139" t="str">
        <f>VLOOKUP(K98,CódigosRetorno!$A$2:$B$2000,2,FALSE)</f>
        <v>El XML no contiene el tag PaidAmount</v>
      </c>
      <c r="M98" s="138" t="s">
        <v>9</v>
      </c>
      <c r="N98" s="248"/>
    </row>
    <row r="99" spans="1:14" ht="24" x14ac:dyDescent="0.35">
      <c r="A99" s="248"/>
      <c r="B99" s="909"/>
      <c r="C99" s="910"/>
      <c r="D99" s="885"/>
      <c r="E99" s="890"/>
      <c r="F99" s="885"/>
      <c r="G99" s="890"/>
      <c r="H99" s="886"/>
      <c r="I99" s="139" t="s">
        <v>1154</v>
      </c>
      <c r="J99" s="145" t="s">
        <v>6</v>
      </c>
      <c r="K99" s="145" t="s">
        <v>1155</v>
      </c>
      <c r="L99" s="139" t="str">
        <f>VLOOKUP(K99,CódigosRetorno!$A$2:$B$2000,2,FALSE)</f>
        <v>PaidAmount - El dato ingresado no cumple con el estandar</v>
      </c>
      <c r="M99" s="138" t="s">
        <v>9</v>
      </c>
      <c r="N99" s="248"/>
    </row>
    <row r="100" spans="1:14" x14ac:dyDescent="0.35">
      <c r="A100" s="248"/>
      <c r="B100" s="913">
        <f>B98+0.1</f>
        <v>18.200000000000003</v>
      </c>
      <c r="C100" s="907" t="s">
        <v>1156</v>
      </c>
      <c r="D100" s="868" t="s">
        <v>647</v>
      </c>
      <c r="E100" s="890"/>
      <c r="F100" s="868" t="s">
        <v>330</v>
      </c>
      <c r="G100" s="889" t="s">
        <v>1157</v>
      </c>
      <c r="H100" s="873" t="s">
        <v>1158</v>
      </c>
      <c r="I100" s="139" t="s">
        <v>66</v>
      </c>
      <c r="J100" s="145" t="s">
        <v>6</v>
      </c>
      <c r="K100" s="145" t="s">
        <v>1159</v>
      </c>
      <c r="L100" s="139" t="str">
        <f>VLOOKUP(K100,CódigosRetorno!$A$2:$B$2000,2,FALSE)</f>
        <v>El XML no contiene el tag InstructionID</v>
      </c>
      <c r="M100" s="138" t="s">
        <v>9</v>
      </c>
      <c r="N100" s="248"/>
    </row>
    <row r="101" spans="1:14" x14ac:dyDescent="0.35">
      <c r="A101" s="248"/>
      <c r="B101" s="913"/>
      <c r="C101" s="910"/>
      <c r="D101" s="885"/>
      <c r="E101" s="890"/>
      <c r="F101" s="885"/>
      <c r="G101" s="890"/>
      <c r="H101" s="886"/>
      <c r="I101" s="139" t="s">
        <v>1160</v>
      </c>
      <c r="J101" s="145" t="s">
        <v>6</v>
      </c>
      <c r="K101" s="145" t="s">
        <v>1161</v>
      </c>
      <c r="L101" s="139" t="str">
        <f>VLOOKUP(K101,CódigosRetorno!$A$2:$B$2000,2,FALSE)</f>
        <v>InstructionID - El dato ingresado no cumple con el estandar</v>
      </c>
      <c r="M101" s="138" t="s">
        <v>1162</v>
      </c>
      <c r="N101" s="248"/>
    </row>
    <row r="102" spans="1:14" ht="24" x14ac:dyDescent="0.35">
      <c r="A102" s="248"/>
      <c r="B102" s="913"/>
      <c r="C102" s="908"/>
      <c r="D102" s="869"/>
      <c r="E102" s="891"/>
      <c r="F102" s="869"/>
      <c r="G102" s="891"/>
      <c r="H102" s="874"/>
      <c r="I102" s="141" t="s">
        <v>1163</v>
      </c>
      <c r="J102" s="145" t="s">
        <v>6</v>
      </c>
      <c r="K102" s="145" t="s">
        <v>1164</v>
      </c>
      <c r="L102" s="139" t="str">
        <f>VLOOKUP(K102,CódigosRetorno!$A$2:$B$2000,2,FALSE)</f>
        <v>No debe existir un elemento sac:BillingPayment a nivel de item con el mismo valor de cbc:InstructionID</v>
      </c>
      <c r="M102" s="138" t="s">
        <v>9</v>
      </c>
      <c r="N102" s="248"/>
    </row>
    <row r="103" spans="1:14" ht="24" x14ac:dyDescent="0.35">
      <c r="A103" s="248"/>
      <c r="B103" s="293">
        <f>B97+1</f>
        <v>19</v>
      </c>
      <c r="C103" s="202" t="s">
        <v>1172</v>
      </c>
      <c r="D103" s="138"/>
      <c r="E103" s="131" t="s">
        <v>184</v>
      </c>
      <c r="F103" s="138"/>
      <c r="G103" s="131" t="s">
        <v>1008</v>
      </c>
      <c r="H103" s="141" t="s">
        <v>1149</v>
      </c>
      <c r="I103" s="139" t="s">
        <v>1173</v>
      </c>
      <c r="J103" s="131"/>
      <c r="K103" s="145" t="s">
        <v>9</v>
      </c>
      <c r="L103" s="139" t="str">
        <f>VLOOKUP(K103,CódigosRetorno!$A$2:$B$2000,2,FALSE)</f>
        <v>-</v>
      </c>
      <c r="M103" s="138" t="s">
        <v>9</v>
      </c>
      <c r="N103" s="248"/>
    </row>
    <row r="104" spans="1:14" x14ac:dyDescent="0.35">
      <c r="A104" s="248"/>
      <c r="B104" s="905">
        <f>B103+0.1</f>
        <v>19.100000000000001</v>
      </c>
      <c r="C104" s="907" t="s">
        <v>1171</v>
      </c>
      <c r="D104" s="868" t="s">
        <v>329</v>
      </c>
      <c r="E104" s="889" t="s">
        <v>143</v>
      </c>
      <c r="F104" s="868" t="s">
        <v>300</v>
      </c>
      <c r="G104" s="889" t="s">
        <v>301</v>
      </c>
      <c r="H104" s="873" t="s">
        <v>1152</v>
      </c>
      <c r="I104" s="96" t="s">
        <v>66</v>
      </c>
      <c r="J104" s="131" t="s">
        <v>6</v>
      </c>
      <c r="K104" s="81" t="s">
        <v>1153</v>
      </c>
      <c r="L104" s="139" t="str">
        <f>VLOOKUP(K104,CódigosRetorno!$A$2:$B$2000,2,FALSE)</f>
        <v>El XML no contiene el tag PaidAmount</v>
      </c>
      <c r="M104" s="138" t="s">
        <v>9</v>
      </c>
      <c r="N104" s="248"/>
    </row>
    <row r="105" spans="1:14" ht="24" x14ac:dyDescent="0.35">
      <c r="A105" s="248"/>
      <c r="B105" s="909"/>
      <c r="C105" s="910"/>
      <c r="D105" s="885"/>
      <c r="E105" s="890"/>
      <c r="F105" s="885"/>
      <c r="G105" s="890"/>
      <c r="H105" s="886"/>
      <c r="I105" s="139" t="s">
        <v>1154</v>
      </c>
      <c r="J105" s="145" t="s">
        <v>6</v>
      </c>
      <c r="K105" s="145" t="s">
        <v>1155</v>
      </c>
      <c r="L105" s="139" t="str">
        <f>VLOOKUP(K105,CódigosRetorno!$A$2:$B$2000,2,FALSE)</f>
        <v>PaidAmount - El dato ingresado no cumple con el estandar</v>
      </c>
      <c r="M105" s="138" t="s">
        <v>9</v>
      </c>
      <c r="N105" s="248"/>
    </row>
    <row r="106" spans="1:14" x14ac:dyDescent="0.35">
      <c r="A106" s="248"/>
      <c r="B106" s="913">
        <f>B104+0.1</f>
        <v>19.200000000000003</v>
      </c>
      <c r="C106" s="907" t="s">
        <v>1156</v>
      </c>
      <c r="D106" s="868" t="s">
        <v>647</v>
      </c>
      <c r="E106" s="890"/>
      <c r="F106" s="868" t="s">
        <v>330</v>
      </c>
      <c r="G106" s="889" t="s">
        <v>1157</v>
      </c>
      <c r="H106" s="873" t="s">
        <v>1158</v>
      </c>
      <c r="I106" s="139" t="s">
        <v>66</v>
      </c>
      <c r="J106" s="145" t="s">
        <v>6</v>
      </c>
      <c r="K106" s="145" t="s">
        <v>1159</v>
      </c>
      <c r="L106" s="139" t="str">
        <f>VLOOKUP(K106,CódigosRetorno!$A$2:$B$2000,2,FALSE)</f>
        <v>El XML no contiene el tag InstructionID</v>
      </c>
      <c r="M106" s="138" t="s">
        <v>9</v>
      </c>
      <c r="N106" s="248"/>
    </row>
    <row r="107" spans="1:14" x14ac:dyDescent="0.35">
      <c r="A107" s="248"/>
      <c r="B107" s="913"/>
      <c r="C107" s="910"/>
      <c r="D107" s="885"/>
      <c r="E107" s="890"/>
      <c r="F107" s="885"/>
      <c r="G107" s="890"/>
      <c r="H107" s="886"/>
      <c r="I107" s="139" t="s">
        <v>1160</v>
      </c>
      <c r="J107" s="145" t="s">
        <v>6</v>
      </c>
      <c r="K107" s="145" t="s">
        <v>1161</v>
      </c>
      <c r="L107" s="139" t="str">
        <f>VLOOKUP(K107,CódigosRetorno!$A$2:$B$2000,2,FALSE)</f>
        <v>InstructionID - El dato ingresado no cumple con el estandar</v>
      </c>
      <c r="M107" s="138" t="s">
        <v>1162</v>
      </c>
      <c r="N107" s="248"/>
    </row>
    <row r="108" spans="1:14" ht="24" x14ac:dyDescent="0.35">
      <c r="A108" s="248"/>
      <c r="B108" s="913"/>
      <c r="C108" s="908"/>
      <c r="D108" s="869"/>
      <c r="E108" s="891"/>
      <c r="F108" s="869"/>
      <c r="G108" s="891"/>
      <c r="H108" s="874"/>
      <c r="I108" s="141" t="s">
        <v>1163</v>
      </c>
      <c r="J108" s="145" t="s">
        <v>6</v>
      </c>
      <c r="K108" s="145" t="s">
        <v>1164</v>
      </c>
      <c r="L108" s="139" t="str">
        <f>VLOOKUP(K108,CódigosRetorno!$A$2:$B$2000,2,FALSE)</f>
        <v>No debe existir un elemento sac:BillingPayment a nivel de item con el mismo valor de cbc:InstructionID</v>
      </c>
      <c r="M108" s="138" t="s">
        <v>9</v>
      </c>
      <c r="N108" s="248"/>
    </row>
    <row r="109" spans="1:14" ht="24" x14ac:dyDescent="0.35">
      <c r="A109" s="248"/>
      <c r="B109" s="293">
        <f>B103+1</f>
        <v>20</v>
      </c>
      <c r="C109" s="202" t="s">
        <v>1174</v>
      </c>
      <c r="D109" s="138"/>
      <c r="E109" s="131" t="s">
        <v>184</v>
      </c>
      <c r="F109" s="138"/>
      <c r="G109" s="131" t="s">
        <v>1008</v>
      </c>
      <c r="H109" s="141" t="s">
        <v>1175</v>
      </c>
      <c r="I109" s="139" t="s">
        <v>9</v>
      </c>
      <c r="J109" s="131" t="s">
        <v>9</v>
      </c>
      <c r="K109" s="145" t="s">
        <v>9</v>
      </c>
      <c r="L109" s="139" t="str">
        <f>VLOOKUP(K109,CódigosRetorno!$A$2:$B$2000,2,FALSE)</f>
        <v>-</v>
      </c>
      <c r="M109" s="138" t="s">
        <v>9</v>
      </c>
      <c r="N109" s="248"/>
    </row>
    <row r="110" spans="1:14" x14ac:dyDescent="0.35">
      <c r="A110" s="248"/>
      <c r="B110" s="905">
        <f>B109+0.1</f>
        <v>20.100000000000001</v>
      </c>
      <c r="C110" s="907" t="s">
        <v>1176</v>
      </c>
      <c r="D110" s="868" t="s">
        <v>329</v>
      </c>
      <c r="E110" s="889" t="s">
        <v>143</v>
      </c>
      <c r="F110" s="868" t="s">
        <v>1177</v>
      </c>
      <c r="G110" s="868" t="s">
        <v>857</v>
      </c>
      <c r="H110" s="873" t="s">
        <v>1178</v>
      </c>
      <c r="I110" s="139" t="s">
        <v>1179</v>
      </c>
      <c r="J110" s="145" t="s">
        <v>6</v>
      </c>
      <c r="K110" s="145" t="s">
        <v>1180</v>
      </c>
      <c r="L110" s="139" t="str">
        <f>VLOOKUP(K110,CódigosRetorno!$A$2:$B$2000,2,FALSE)</f>
        <v>ChargeIndicator - El dato ingresado no cumple con el estandar</v>
      </c>
      <c r="M110" s="138" t="s">
        <v>9</v>
      </c>
      <c r="N110" s="248"/>
    </row>
    <row r="111" spans="1:14" ht="24" x14ac:dyDescent="0.35">
      <c r="A111" s="248"/>
      <c r="B111" s="906"/>
      <c r="C111" s="908"/>
      <c r="D111" s="869"/>
      <c r="E111" s="890"/>
      <c r="F111" s="869"/>
      <c r="G111" s="869"/>
      <c r="H111" s="874"/>
      <c r="I111" s="141" t="s">
        <v>1163</v>
      </c>
      <c r="J111" s="145" t="s">
        <v>6</v>
      </c>
      <c r="K111" s="145" t="s">
        <v>1181</v>
      </c>
      <c r="L111" s="139" t="str">
        <f>VLOOKUP(K111,CódigosRetorno!$A$2:$B$2000,2,FALSE)</f>
        <v>Ha consignado mas de un elemento cac:AllowanceCharge con el mismo campo cbc:ChargeIndicator</v>
      </c>
      <c r="M111" s="138" t="s">
        <v>9</v>
      </c>
      <c r="N111" s="248"/>
    </row>
    <row r="112" spans="1:14" ht="24" x14ac:dyDescent="0.35">
      <c r="A112" s="248"/>
      <c r="B112" s="905">
        <f>B110+0.1</f>
        <v>20.200000000000003</v>
      </c>
      <c r="C112" s="907" t="s">
        <v>1182</v>
      </c>
      <c r="D112" s="868" t="s">
        <v>647</v>
      </c>
      <c r="E112" s="890"/>
      <c r="F112" s="868" t="s">
        <v>300</v>
      </c>
      <c r="G112" s="868" t="s">
        <v>301</v>
      </c>
      <c r="H112" s="873" t="s">
        <v>1183</v>
      </c>
      <c r="I112" s="139" t="s">
        <v>1154</v>
      </c>
      <c r="J112" s="145" t="s">
        <v>6</v>
      </c>
      <c r="K112" s="145" t="s">
        <v>1184</v>
      </c>
      <c r="L112" s="139" t="str">
        <f>VLOOKUP(K112,CódigosRetorno!$A$2:$B$2000,2,FALSE)</f>
        <v>cbc:Amount - El dato ingresado no cumple con el estandar</v>
      </c>
      <c r="M112" s="138" t="s">
        <v>9</v>
      </c>
      <c r="N112" s="248"/>
    </row>
    <row r="113" spans="1:14" x14ac:dyDescent="0.35">
      <c r="A113" s="248"/>
      <c r="B113" s="906"/>
      <c r="C113" s="908"/>
      <c r="D113" s="869"/>
      <c r="E113" s="891"/>
      <c r="F113" s="869"/>
      <c r="G113" s="869"/>
      <c r="H113" s="874"/>
      <c r="I113" s="139" t="s">
        <v>1185</v>
      </c>
      <c r="J113" s="145" t="s">
        <v>208</v>
      </c>
      <c r="K113" s="145" t="s">
        <v>1186</v>
      </c>
      <c r="L113" s="139" t="str">
        <f>VLOOKUP(K113,CódigosRetorno!$A$2:$B$2000,2,FALSE)</f>
        <v>Debe indicar cargos mayores o iguales a cero</v>
      </c>
      <c r="M113" s="138" t="s">
        <v>9</v>
      </c>
      <c r="N113" s="248"/>
    </row>
    <row r="114" spans="1:14" ht="36" x14ac:dyDescent="0.35">
      <c r="A114" s="248"/>
      <c r="B114" s="341">
        <f>B109+1</f>
        <v>21</v>
      </c>
      <c r="C114" s="202" t="s">
        <v>1187</v>
      </c>
      <c r="D114" s="138" t="s">
        <v>647</v>
      </c>
      <c r="E114" s="131" t="s">
        <v>143</v>
      </c>
      <c r="F114" s="138"/>
      <c r="G114" s="138" t="s">
        <v>1008</v>
      </c>
      <c r="H114" s="212" t="s">
        <v>1188</v>
      </c>
      <c r="I114" s="139" t="s">
        <v>1189</v>
      </c>
      <c r="J114" s="145" t="s">
        <v>6</v>
      </c>
      <c r="K114" s="145" t="s">
        <v>1190</v>
      </c>
      <c r="L114" s="139" t="str">
        <f>VLOOKUP(K114,CódigosRetorno!$A$2:$B$2000,2,FALSE)</f>
        <v>Debe indicar Información acerca del importe total de IGV/IVAP</v>
      </c>
      <c r="M114" s="138" t="s">
        <v>9</v>
      </c>
      <c r="N114" s="248"/>
    </row>
    <row r="115" spans="1:14" ht="24" x14ac:dyDescent="0.35">
      <c r="A115" s="248"/>
      <c r="B115" s="905">
        <f>B114+0.1</f>
        <v>21.1</v>
      </c>
      <c r="C115" s="907" t="s">
        <v>1191</v>
      </c>
      <c r="D115" s="892" t="s">
        <v>329</v>
      </c>
      <c r="E115" s="889" t="s">
        <v>143</v>
      </c>
      <c r="F115" s="868" t="s">
        <v>300</v>
      </c>
      <c r="G115" s="889" t="s">
        <v>301</v>
      </c>
      <c r="H115" s="873" t="s">
        <v>1192</v>
      </c>
      <c r="I115" s="139" t="s">
        <v>1154</v>
      </c>
      <c r="J115" s="145" t="s">
        <v>6</v>
      </c>
      <c r="K115" s="145" t="s">
        <v>1193</v>
      </c>
      <c r="L115" s="139" t="str">
        <f>VLOOKUP(K115,CódigosRetorno!$A$2:$B$2000,2,FALSE)</f>
        <v>El dato ingresado en TaxAmount no cumple con el formato establecido</v>
      </c>
      <c r="M115" s="138" t="s">
        <v>9</v>
      </c>
      <c r="N115" s="248"/>
    </row>
    <row r="116" spans="1:14" ht="96" x14ac:dyDescent="0.35">
      <c r="A116" s="248"/>
      <c r="B116" s="909"/>
      <c r="C116" s="910"/>
      <c r="D116" s="892"/>
      <c r="E116" s="890"/>
      <c r="F116" s="885"/>
      <c r="G116" s="890"/>
      <c r="H116" s="886"/>
      <c r="I116" s="835" t="s">
        <v>1194</v>
      </c>
      <c r="J116" s="582" t="s">
        <v>208</v>
      </c>
      <c r="K116" s="582" t="s">
        <v>1195</v>
      </c>
      <c r="L116" s="581" t="str">
        <f>VLOOKUP(K116,CódigosRetorno!$A$2:$B$2000,2,FALSE)</f>
        <v>El calculo del IGV no es correcto</v>
      </c>
      <c r="M116" s="583" t="s">
        <v>9</v>
      </c>
      <c r="N116" s="248"/>
    </row>
    <row r="117" spans="1:14" ht="36" x14ac:dyDescent="0.35">
      <c r="A117" s="248"/>
      <c r="B117" s="909"/>
      <c r="C117" s="910"/>
      <c r="D117" s="892"/>
      <c r="E117" s="890"/>
      <c r="F117" s="869"/>
      <c r="G117" s="891"/>
      <c r="H117" s="874"/>
      <c r="I117" s="139" t="s">
        <v>1196</v>
      </c>
      <c r="J117" s="145" t="s">
        <v>208</v>
      </c>
      <c r="K117" s="145" t="s">
        <v>1197</v>
      </c>
      <c r="L117" s="139" t="str">
        <f>VLOOKUP(K117,CódigosRetorno!$A$2:$B$2000,2,FALSE)</f>
        <v>El importe del IVAP no corresponden al determinado por la informacion consignada.</v>
      </c>
      <c r="M117" s="138" t="s">
        <v>9</v>
      </c>
      <c r="N117" s="248"/>
    </row>
    <row r="118" spans="1:14" ht="24" x14ac:dyDescent="0.35">
      <c r="A118" s="248"/>
      <c r="B118" s="906"/>
      <c r="C118" s="908"/>
      <c r="D118" s="892"/>
      <c r="E118" s="890"/>
      <c r="F118" s="138" t="s">
        <v>300</v>
      </c>
      <c r="G118" s="131" t="s">
        <v>301</v>
      </c>
      <c r="H118" s="141" t="s">
        <v>1198</v>
      </c>
      <c r="I118" s="139" t="s">
        <v>1199</v>
      </c>
      <c r="J118" s="145" t="s">
        <v>6</v>
      </c>
      <c r="K118" s="145" t="s">
        <v>1200</v>
      </c>
      <c r="L118" s="139" t="str">
        <f>VLOOKUP(K118,CódigosRetorno!$A$2:$B$2000,2,FALSE)</f>
        <v>El XML no contiene el tag cac:TaxTotal/cac:TaxSubtotal/cbc:TaxAmount</v>
      </c>
      <c r="M118" s="138" t="s">
        <v>9</v>
      </c>
      <c r="N118" s="248"/>
    </row>
    <row r="119" spans="1:14" ht="24" x14ac:dyDescent="0.35">
      <c r="A119" s="248"/>
      <c r="B119" s="905">
        <f>B115+0.1</f>
        <v>21.200000000000003</v>
      </c>
      <c r="C119" s="907" t="s">
        <v>1201</v>
      </c>
      <c r="D119" s="892"/>
      <c r="E119" s="890"/>
      <c r="F119" s="868" t="s">
        <v>664</v>
      </c>
      <c r="G119" s="889" t="s">
        <v>1202</v>
      </c>
      <c r="H119" s="916" t="s">
        <v>1203</v>
      </c>
      <c r="I119" s="347" t="s">
        <v>606</v>
      </c>
      <c r="J119" s="348" t="s">
        <v>6</v>
      </c>
      <c r="K119" s="348" t="s">
        <v>1204</v>
      </c>
      <c r="L119" s="139" t="str">
        <f>VLOOKUP(K119,CódigosRetorno!$A$2:$B$2000,2,FALSE)</f>
        <v>El XML no contiene el tag TaxScheme ID de Información acerca del importe total de un tipo particular de impuesto</v>
      </c>
      <c r="M119" s="138" t="s">
        <v>9</v>
      </c>
      <c r="N119" s="248"/>
    </row>
    <row r="120" spans="1:14" x14ac:dyDescent="0.35">
      <c r="A120" s="248"/>
      <c r="B120" s="909"/>
      <c r="C120" s="910"/>
      <c r="D120" s="892"/>
      <c r="E120" s="890"/>
      <c r="F120" s="885"/>
      <c r="G120" s="890"/>
      <c r="H120" s="917"/>
      <c r="I120" s="347" t="s">
        <v>469</v>
      </c>
      <c r="J120" s="348" t="s">
        <v>6</v>
      </c>
      <c r="K120" s="349" t="s">
        <v>1205</v>
      </c>
      <c r="L120" s="139" t="str">
        <f>VLOOKUP(K120,CódigosRetorno!$A$2:$B$2000,2,FALSE)</f>
        <v>El codigo del tributo es invalido</v>
      </c>
      <c r="M120" s="138" t="s">
        <v>1206</v>
      </c>
      <c r="N120" s="248"/>
    </row>
    <row r="121" spans="1:14" ht="24" x14ac:dyDescent="0.35">
      <c r="A121" s="248"/>
      <c r="B121" s="906"/>
      <c r="C121" s="908"/>
      <c r="D121" s="892"/>
      <c r="E121" s="890"/>
      <c r="F121" s="869"/>
      <c r="G121" s="891"/>
      <c r="H121" s="918"/>
      <c r="I121" s="141" t="s">
        <v>1163</v>
      </c>
      <c r="J121" s="145" t="s">
        <v>6</v>
      </c>
      <c r="K121" s="147" t="s">
        <v>1207</v>
      </c>
      <c r="L121" s="139" t="str">
        <f>VLOOKUP(K121,CódigosRetorno!$A$2:$B$2000,2,FALSE)</f>
        <v>Debe consignar solo un elemento cac:TaxTotal a nivel de item por codigo de tributo</v>
      </c>
      <c r="M121" s="138" t="s">
        <v>9</v>
      </c>
      <c r="N121" s="248"/>
    </row>
    <row r="122" spans="1:14" x14ac:dyDescent="0.35">
      <c r="A122" s="248"/>
      <c r="B122" s="905">
        <f>B119+0.1</f>
        <v>21.300000000000004</v>
      </c>
      <c r="C122" s="907" t="s">
        <v>1208</v>
      </c>
      <c r="D122" s="892"/>
      <c r="E122" s="890"/>
      <c r="F122" s="868" t="s">
        <v>343</v>
      </c>
      <c r="G122" s="889" t="s">
        <v>1202</v>
      </c>
      <c r="H122" s="873" t="s">
        <v>1209</v>
      </c>
      <c r="I122" s="96" t="s">
        <v>606</v>
      </c>
      <c r="J122" s="131" t="s">
        <v>6</v>
      </c>
      <c r="K122" s="81" t="s">
        <v>1210</v>
      </c>
      <c r="L122" s="139" t="str">
        <f>VLOOKUP(K122,CódigosRetorno!$A$2:$B$2000,2,FALSE)</f>
        <v>El XML no contiene el tag TaxScheme Name de impuesto</v>
      </c>
      <c r="M122" s="138" t="s">
        <v>9</v>
      </c>
      <c r="N122" s="248"/>
    </row>
    <row r="123" spans="1:14" x14ac:dyDescent="0.35">
      <c r="A123" s="248"/>
      <c r="B123" s="909"/>
      <c r="C123" s="910"/>
      <c r="D123" s="892"/>
      <c r="E123" s="890"/>
      <c r="F123" s="885"/>
      <c r="G123" s="890"/>
      <c r="H123" s="886"/>
      <c r="I123" s="139" t="s">
        <v>1211</v>
      </c>
      <c r="J123" s="145" t="s">
        <v>6</v>
      </c>
      <c r="K123" s="145" t="s">
        <v>1212</v>
      </c>
      <c r="L123" s="139" t="str">
        <f>VLOOKUP(K123,CódigosRetorno!$A$2:$B$2000,2,FALSE)</f>
        <v>Si el codigo de tributo es 1000, el nombre del tributo debe ser IGV</v>
      </c>
      <c r="M123" s="138" t="s">
        <v>9</v>
      </c>
      <c r="N123" s="248"/>
    </row>
    <row r="124" spans="1:14" x14ac:dyDescent="0.35">
      <c r="A124" s="248"/>
      <c r="B124" s="909"/>
      <c r="C124" s="910"/>
      <c r="D124" s="892"/>
      <c r="E124" s="890"/>
      <c r="F124" s="885"/>
      <c r="G124" s="890"/>
      <c r="H124" s="886"/>
      <c r="I124" s="139" t="s">
        <v>1213</v>
      </c>
      <c r="J124" s="145" t="s">
        <v>6</v>
      </c>
      <c r="K124" s="145" t="s">
        <v>1214</v>
      </c>
      <c r="L124" s="139" t="str">
        <f>VLOOKUP(K124,CódigosRetorno!$A$2:$B$2000,2,FALSE)</f>
        <v>Nombre de tributo no corresponde al código de tributo de la linea.</v>
      </c>
      <c r="M124" s="138" t="s">
        <v>9</v>
      </c>
      <c r="N124" s="248"/>
    </row>
    <row r="125" spans="1:14" ht="36" x14ac:dyDescent="0.35">
      <c r="A125" s="248"/>
      <c r="B125" s="344">
        <f>B122+0.1</f>
        <v>21.400000000000006</v>
      </c>
      <c r="C125" s="202" t="s">
        <v>1215</v>
      </c>
      <c r="D125" s="892"/>
      <c r="E125" s="891"/>
      <c r="F125" s="138" t="s">
        <v>144</v>
      </c>
      <c r="G125" s="131" t="s">
        <v>1202</v>
      </c>
      <c r="H125" s="141" t="s">
        <v>1216</v>
      </c>
      <c r="I125" s="139" t="s">
        <v>186</v>
      </c>
      <c r="J125" s="131" t="s">
        <v>9</v>
      </c>
      <c r="K125" s="145" t="s">
        <v>9</v>
      </c>
      <c r="L125" s="139" t="str">
        <f>VLOOKUP(K125,CódigosRetorno!$A$2:$B$2000,2,FALSE)</f>
        <v>-</v>
      </c>
      <c r="M125" s="138" t="s">
        <v>1206</v>
      </c>
      <c r="N125" s="248"/>
    </row>
    <row r="126" spans="1:14" ht="24" x14ac:dyDescent="0.35">
      <c r="A126" s="248"/>
      <c r="B126" s="335">
        <f>B114+1</f>
        <v>22</v>
      </c>
      <c r="C126" s="336" t="s">
        <v>1217</v>
      </c>
      <c r="D126" s="167"/>
      <c r="E126" s="167" t="s">
        <v>184</v>
      </c>
      <c r="F126" s="169"/>
      <c r="G126" s="167" t="s">
        <v>1008</v>
      </c>
      <c r="H126" s="172" t="s">
        <v>1188</v>
      </c>
      <c r="I126" s="162" t="s">
        <v>1218</v>
      </c>
      <c r="J126" s="167" t="s">
        <v>9</v>
      </c>
      <c r="K126" s="168" t="s">
        <v>9</v>
      </c>
      <c r="L126" s="162" t="str">
        <f>VLOOKUP(K126,CódigosRetorno!$A$2:$B$2000,2,FALSE)</f>
        <v>-</v>
      </c>
      <c r="M126" s="169" t="s">
        <v>9</v>
      </c>
      <c r="N126" s="248"/>
    </row>
    <row r="127" spans="1:14" ht="24" x14ac:dyDescent="0.35">
      <c r="A127" s="248"/>
      <c r="B127" s="905">
        <f>B126+0.1</f>
        <v>22.1</v>
      </c>
      <c r="C127" s="907" t="s">
        <v>1219</v>
      </c>
      <c r="D127" s="892" t="s">
        <v>329</v>
      </c>
      <c r="E127" s="889"/>
      <c r="F127" s="138" t="s">
        <v>300</v>
      </c>
      <c r="G127" s="131" t="s">
        <v>301</v>
      </c>
      <c r="H127" s="141" t="s">
        <v>1192</v>
      </c>
      <c r="I127" s="139" t="s">
        <v>1154</v>
      </c>
      <c r="J127" s="145" t="s">
        <v>6</v>
      </c>
      <c r="K127" s="145" t="s">
        <v>1193</v>
      </c>
      <c r="L127" s="139" t="str">
        <f>VLOOKUP(K127,CódigosRetorno!$A$2:$B$2000,2,FALSE)</f>
        <v>El dato ingresado en TaxAmount no cumple con el formato establecido</v>
      </c>
      <c r="M127" s="138" t="s">
        <v>9</v>
      </c>
      <c r="N127" s="248"/>
    </row>
    <row r="128" spans="1:14" ht="24" x14ac:dyDescent="0.35">
      <c r="A128" s="248"/>
      <c r="B128" s="906"/>
      <c r="C128" s="908"/>
      <c r="D128" s="892"/>
      <c r="E128" s="890"/>
      <c r="F128" s="138" t="s">
        <v>300</v>
      </c>
      <c r="G128" s="131" t="s">
        <v>301</v>
      </c>
      <c r="H128" s="141" t="s">
        <v>1198</v>
      </c>
      <c r="I128" s="139" t="s">
        <v>1199</v>
      </c>
      <c r="J128" s="145" t="s">
        <v>6</v>
      </c>
      <c r="K128" s="145" t="s">
        <v>1200</v>
      </c>
      <c r="L128" s="139" t="str">
        <f>VLOOKUP(K128,CódigosRetorno!$A$2:$B$2000,2,FALSE)</f>
        <v>El XML no contiene el tag cac:TaxTotal/cac:TaxSubtotal/cbc:TaxAmount</v>
      </c>
      <c r="M128" s="138" t="s">
        <v>9</v>
      </c>
      <c r="N128" s="248"/>
    </row>
    <row r="129" spans="1:14" ht="24" x14ac:dyDescent="0.35">
      <c r="A129" s="248"/>
      <c r="B129" s="905">
        <f>B127+0.1</f>
        <v>22.200000000000003</v>
      </c>
      <c r="C129" s="907" t="s">
        <v>1201</v>
      </c>
      <c r="D129" s="892"/>
      <c r="E129" s="890"/>
      <c r="F129" s="868" t="s">
        <v>664</v>
      </c>
      <c r="G129" s="889" t="s">
        <v>1202</v>
      </c>
      <c r="H129" s="873" t="s">
        <v>1203</v>
      </c>
      <c r="I129" s="139" t="s">
        <v>606</v>
      </c>
      <c r="J129" s="145" t="s">
        <v>6</v>
      </c>
      <c r="K129" s="145" t="s">
        <v>1204</v>
      </c>
      <c r="L129" s="139" t="str">
        <f>VLOOKUP(K129,CódigosRetorno!$A$2:$B$2000,2,FALSE)</f>
        <v>El XML no contiene el tag TaxScheme ID de Información acerca del importe total de un tipo particular de impuesto</v>
      </c>
      <c r="M129" s="138" t="s">
        <v>9</v>
      </c>
      <c r="N129" s="248"/>
    </row>
    <row r="130" spans="1:14" x14ac:dyDescent="0.35">
      <c r="A130" s="248"/>
      <c r="B130" s="909"/>
      <c r="C130" s="910"/>
      <c r="D130" s="892"/>
      <c r="E130" s="890"/>
      <c r="F130" s="885"/>
      <c r="G130" s="890"/>
      <c r="H130" s="886"/>
      <c r="I130" s="139" t="s">
        <v>469</v>
      </c>
      <c r="J130" s="145" t="s">
        <v>6</v>
      </c>
      <c r="K130" s="147" t="s">
        <v>1205</v>
      </c>
      <c r="L130" s="139" t="str">
        <f>VLOOKUP(K130,CódigosRetorno!$A$2:$B$2000,2,FALSE)</f>
        <v>El codigo del tributo es invalido</v>
      </c>
      <c r="M130" s="138" t="s">
        <v>1206</v>
      </c>
      <c r="N130" s="248"/>
    </row>
    <row r="131" spans="1:14" ht="24" x14ac:dyDescent="0.35">
      <c r="A131" s="248"/>
      <c r="B131" s="906"/>
      <c r="C131" s="908"/>
      <c r="D131" s="892"/>
      <c r="E131" s="890"/>
      <c r="F131" s="869"/>
      <c r="G131" s="891"/>
      <c r="H131" s="874"/>
      <c r="I131" s="141" t="s">
        <v>1163</v>
      </c>
      <c r="J131" s="145" t="s">
        <v>6</v>
      </c>
      <c r="K131" s="147" t="s">
        <v>1207</v>
      </c>
      <c r="L131" s="139" t="str">
        <f>VLOOKUP(K131,CódigosRetorno!$A$2:$B$2000,2,FALSE)</f>
        <v>Debe consignar solo un elemento cac:TaxTotal a nivel de item por codigo de tributo</v>
      </c>
      <c r="M131" s="138" t="s">
        <v>9</v>
      </c>
      <c r="N131" s="248"/>
    </row>
    <row r="132" spans="1:14" ht="36" x14ac:dyDescent="0.35">
      <c r="A132" s="248"/>
      <c r="B132" s="344">
        <f>B129+0.1</f>
        <v>22.300000000000004</v>
      </c>
      <c r="C132" s="202" t="s">
        <v>1208</v>
      </c>
      <c r="D132" s="892"/>
      <c r="E132" s="890"/>
      <c r="F132" s="138" t="s">
        <v>343</v>
      </c>
      <c r="G132" s="131" t="s">
        <v>1202</v>
      </c>
      <c r="H132" s="141" t="s">
        <v>1209</v>
      </c>
      <c r="I132" s="139" t="s">
        <v>1220</v>
      </c>
      <c r="J132" s="145" t="s">
        <v>6</v>
      </c>
      <c r="K132" s="145" t="s">
        <v>1221</v>
      </c>
      <c r="L132" s="139" t="str">
        <f>VLOOKUP(K132,CódigosRetorno!$A$2:$B$2000,2,FALSE)</f>
        <v>Si el codigo de tributo es 2000, el nombre del tributo debe ser ISC</v>
      </c>
      <c r="M132" s="138" t="s">
        <v>9</v>
      </c>
      <c r="N132" s="248"/>
    </row>
    <row r="133" spans="1:14" ht="36" x14ac:dyDescent="0.35">
      <c r="A133" s="248"/>
      <c r="B133" s="344">
        <f>B132+0.1</f>
        <v>22.400000000000006</v>
      </c>
      <c r="C133" s="202" t="s">
        <v>1215</v>
      </c>
      <c r="D133" s="892"/>
      <c r="E133" s="891"/>
      <c r="F133" s="138" t="s">
        <v>144</v>
      </c>
      <c r="G133" s="131" t="s">
        <v>1202</v>
      </c>
      <c r="H133" s="141" t="s">
        <v>1216</v>
      </c>
      <c r="I133" s="139" t="s">
        <v>186</v>
      </c>
      <c r="J133" s="131" t="s">
        <v>9</v>
      </c>
      <c r="K133" s="145" t="s">
        <v>9</v>
      </c>
      <c r="L133" s="139" t="str">
        <f>VLOOKUP(K133,CódigosRetorno!$A$2:$B$2000,2,FALSE)</f>
        <v>-</v>
      </c>
      <c r="M133" s="138" t="s">
        <v>9</v>
      </c>
      <c r="N133" s="248"/>
    </row>
    <row r="134" spans="1:14" ht="24" x14ac:dyDescent="0.35">
      <c r="A134" s="248"/>
      <c r="B134" s="335">
        <f>B126+1</f>
        <v>23</v>
      </c>
      <c r="C134" s="336" t="s">
        <v>1222</v>
      </c>
      <c r="D134" s="167"/>
      <c r="E134" s="167" t="s">
        <v>184</v>
      </c>
      <c r="F134" s="169"/>
      <c r="G134" s="167" t="s">
        <v>1008</v>
      </c>
      <c r="H134" s="172" t="s">
        <v>1188</v>
      </c>
      <c r="I134" s="162" t="s">
        <v>1223</v>
      </c>
      <c r="J134" s="167" t="s">
        <v>9</v>
      </c>
      <c r="K134" s="168" t="s">
        <v>9</v>
      </c>
      <c r="L134" s="162" t="str">
        <f>VLOOKUP(K134,CódigosRetorno!$A$2:$B$2000,2,FALSE)</f>
        <v>-</v>
      </c>
      <c r="M134" s="169" t="s">
        <v>9</v>
      </c>
      <c r="N134" s="248"/>
    </row>
    <row r="135" spans="1:14" ht="24" x14ac:dyDescent="0.35">
      <c r="A135" s="248"/>
      <c r="B135" s="905">
        <f>B134+0.1</f>
        <v>23.1</v>
      </c>
      <c r="C135" s="907" t="s">
        <v>1224</v>
      </c>
      <c r="D135" s="892" t="s">
        <v>329</v>
      </c>
      <c r="E135" s="889" t="s">
        <v>143</v>
      </c>
      <c r="F135" s="138" t="s">
        <v>300</v>
      </c>
      <c r="G135" s="131" t="s">
        <v>301</v>
      </c>
      <c r="H135" s="141" t="s">
        <v>1192</v>
      </c>
      <c r="I135" s="139" t="s">
        <v>1154</v>
      </c>
      <c r="J135" s="145" t="s">
        <v>6</v>
      </c>
      <c r="K135" s="145" t="s">
        <v>1193</v>
      </c>
      <c r="L135" s="139" t="str">
        <f>VLOOKUP(K135,CódigosRetorno!$A$2:$B$2000,2,FALSE)</f>
        <v>El dato ingresado en TaxAmount no cumple con el formato establecido</v>
      </c>
      <c r="M135" s="138" t="s">
        <v>9</v>
      </c>
      <c r="N135" s="248"/>
    </row>
    <row r="136" spans="1:14" ht="24" x14ac:dyDescent="0.35">
      <c r="A136" s="248"/>
      <c r="B136" s="906"/>
      <c r="C136" s="908"/>
      <c r="D136" s="892"/>
      <c r="E136" s="890"/>
      <c r="F136" s="138" t="s">
        <v>300</v>
      </c>
      <c r="G136" s="131" t="s">
        <v>301</v>
      </c>
      <c r="H136" s="141" t="s">
        <v>1198</v>
      </c>
      <c r="I136" s="139" t="s">
        <v>1199</v>
      </c>
      <c r="J136" s="145" t="s">
        <v>6</v>
      </c>
      <c r="K136" s="145" t="s">
        <v>1200</v>
      </c>
      <c r="L136" s="139" t="str">
        <f>VLOOKUP(K136,CódigosRetorno!$A$2:$B$2000,2,FALSE)</f>
        <v>El XML no contiene el tag cac:TaxTotal/cac:TaxSubtotal/cbc:TaxAmount</v>
      </c>
      <c r="M136" s="138" t="s">
        <v>9</v>
      </c>
      <c r="N136" s="248"/>
    </row>
    <row r="137" spans="1:14" ht="24" x14ac:dyDescent="0.35">
      <c r="A137" s="248"/>
      <c r="B137" s="905">
        <f>B135+0.1</f>
        <v>23.200000000000003</v>
      </c>
      <c r="C137" s="907" t="s">
        <v>1201</v>
      </c>
      <c r="D137" s="892"/>
      <c r="E137" s="890"/>
      <c r="F137" s="868" t="s">
        <v>664</v>
      </c>
      <c r="G137" s="889" t="s">
        <v>1202</v>
      </c>
      <c r="H137" s="873" t="s">
        <v>1203</v>
      </c>
      <c r="I137" s="139" t="s">
        <v>606</v>
      </c>
      <c r="J137" s="145" t="s">
        <v>6</v>
      </c>
      <c r="K137" s="145" t="s">
        <v>1204</v>
      </c>
      <c r="L137" s="139" t="str">
        <f>VLOOKUP(K137,CódigosRetorno!$A$2:$B$2000,2,FALSE)</f>
        <v>El XML no contiene el tag TaxScheme ID de Información acerca del importe total de un tipo particular de impuesto</v>
      </c>
      <c r="M137" s="138" t="s">
        <v>9</v>
      </c>
      <c r="N137" s="248"/>
    </row>
    <row r="138" spans="1:14" x14ac:dyDescent="0.35">
      <c r="A138" s="248"/>
      <c r="B138" s="909"/>
      <c r="C138" s="910"/>
      <c r="D138" s="892"/>
      <c r="E138" s="890"/>
      <c r="F138" s="885"/>
      <c r="G138" s="890"/>
      <c r="H138" s="886"/>
      <c r="I138" s="139" t="s">
        <v>469</v>
      </c>
      <c r="J138" s="145" t="s">
        <v>6</v>
      </c>
      <c r="K138" s="147" t="s">
        <v>1205</v>
      </c>
      <c r="L138" s="139" t="str">
        <f>VLOOKUP(K138,CódigosRetorno!$A$2:$B$2000,2,FALSE)</f>
        <v>El codigo del tributo es invalido</v>
      </c>
      <c r="M138" s="138" t="s">
        <v>1206</v>
      </c>
      <c r="N138" s="248"/>
    </row>
    <row r="139" spans="1:14" ht="24" x14ac:dyDescent="0.35">
      <c r="A139" s="248"/>
      <c r="B139" s="906"/>
      <c r="C139" s="908"/>
      <c r="D139" s="892"/>
      <c r="E139" s="890"/>
      <c r="F139" s="869"/>
      <c r="G139" s="891"/>
      <c r="H139" s="874"/>
      <c r="I139" s="141" t="s">
        <v>1163</v>
      </c>
      <c r="J139" s="145" t="s">
        <v>6</v>
      </c>
      <c r="K139" s="147" t="s">
        <v>1207</v>
      </c>
      <c r="L139" s="139" t="str">
        <f>VLOOKUP(K139,CódigosRetorno!$A$2:$B$2000,2,FALSE)</f>
        <v>Debe consignar solo un elemento cac:TaxTotal a nivel de item por codigo de tributo</v>
      </c>
      <c r="M139" s="138" t="s">
        <v>9</v>
      </c>
      <c r="N139" s="248"/>
    </row>
    <row r="140" spans="1:14" ht="36" x14ac:dyDescent="0.35">
      <c r="A140" s="248"/>
      <c r="B140" s="344">
        <f>B137+0.1</f>
        <v>23.300000000000004</v>
      </c>
      <c r="C140" s="202" t="s">
        <v>1208</v>
      </c>
      <c r="D140" s="892"/>
      <c r="E140" s="890"/>
      <c r="F140" s="138" t="s">
        <v>343</v>
      </c>
      <c r="G140" s="131" t="s">
        <v>1202</v>
      </c>
      <c r="H140" s="141" t="s">
        <v>1209</v>
      </c>
      <c r="I140" s="139" t="s">
        <v>186</v>
      </c>
      <c r="J140" s="131" t="s">
        <v>9</v>
      </c>
      <c r="K140" s="145" t="s">
        <v>9</v>
      </c>
      <c r="L140" s="139" t="str">
        <f>VLOOKUP(K140,CódigosRetorno!$A$2:$B$2000,2,FALSE)</f>
        <v>-</v>
      </c>
      <c r="M140" s="138" t="s">
        <v>9</v>
      </c>
      <c r="N140" s="248"/>
    </row>
    <row r="141" spans="1:14" ht="36" x14ac:dyDescent="0.35">
      <c r="A141" s="248"/>
      <c r="B141" s="344">
        <f>B140+0.1</f>
        <v>23.400000000000006</v>
      </c>
      <c r="C141" s="202" t="s">
        <v>1215</v>
      </c>
      <c r="D141" s="892"/>
      <c r="E141" s="891"/>
      <c r="F141" s="138" t="s">
        <v>144</v>
      </c>
      <c r="G141" s="131" t="s">
        <v>1202</v>
      </c>
      <c r="H141" s="141" t="s">
        <v>1216</v>
      </c>
      <c r="I141" s="139" t="s">
        <v>186</v>
      </c>
      <c r="J141" s="131" t="s">
        <v>9</v>
      </c>
      <c r="K141" s="145" t="s">
        <v>9</v>
      </c>
      <c r="L141" s="139" t="str">
        <f>VLOOKUP(K141,CódigosRetorno!$A$2:$B$2000,2,FALSE)</f>
        <v>-</v>
      </c>
      <c r="M141" s="138" t="s">
        <v>9</v>
      </c>
      <c r="N141" s="248"/>
    </row>
    <row r="142" spans="1:14" ht="24" x14ac:dyDescent="0.35">
      <c r="A142" s="248"/>
      <c r="B142" s="201">
        <v>24</v>
      </c>
      <c r="C142" s="174" t="s">
        <v>1225</v>
      </c>
      <c r="D142" s="201"/>
      <c r="E142" s="201" t="s">
        <v>184</v>
      </c>
      <c r="F142" s="164"/>
      <c r="G142" s="201" t="s">
        <v>1008</v>
      </c>
      <c r="H142" s="174" t="s">
        <v>1188</v>
      </c>
      <c r="I142" s="162" t="s">
        <v>1226</v>
      </c>
      <c r="J142" s="176" t="s">
        <v>9</v>
      </c>
      <c r="K142" s="205" t="s">
        <v>9</v>
      </c>
      <c r="L142" s="175" t="str">
        <f>VLOOKUP(K142,CódigosRetorno!$A$2:$B$2000,2,FALSE)</f>
        <v>-</v>
      </c>
      <c r="M142" s="186" t="s">
        <v>9</v>
      </c>
      <c r="N142" s="248"/>
    </row>
    <row r="143" spans="1:14" ht="24" x14ac:dyDescent="0.35">
      <c r="B143" s="905">
        <v>24.1</v>
      </c>
      <c r="C143" s="873" t="s">
        <v>1227</v>
      </c>
      <c r="D143" s="892" t="s">
        <v>329</v>
      </c>
      <c r="E143" s="892" t="s">
        <v>143</v>
      </c>
      <c r="F143" s="132" t="s">
        <v>300</v>
      </c>
      <c r="G143" s="132" t="s">
        <v>301</v>
      </c>
      <c r="H143" s="140" t="s">
        <v>1192</v>
      </c>
      <c r="I143" s="139" t="s">
        <v>1154</v>
      </c>
      <c r="J143" s="145" t="s">
        <v>6</v>
      </c>
      <c r="K143" s="145" t="s">
        <v>1193</v>
      </c>
      <c r="L143" s="139" t="str">
        <f>VLOOKUP(K143,CódigosRetorno!$A$2:$B$2000,2,FALSE)</f>
        <v>El dato ingresado en TaxAmount no cumple con el formato establecido</v>
      </c>
      <c r="M143" s="138" t="s">
        <v>9</v>
      </c>
    </row>
    <row r="144" spans="1:14" ht="24" x14ac:dyDescent="0.35">
      <c r="B144" s="909"/>
      <c r="C144" s="886"/>
      <c r="D144" s="892"/>
      <c r="E144" s="892"/>
      <c r="F144" s="138" t="s">
        <v>300</v>
      </c>
      <c r="G144" s="131" t="s">
        <v>301</v>
      </c>
      <c r="H144" s="139" t="s">
        <v>1198</v>
      </c>
      <c r="I144" s="139" t="s">
        <v>1199</v>
      </c>
      <c r="J144" s="145" t="s">
        <v>6</v>
      </c>
      <c r="K144" s="145" t="s">
        <v>1200</v>
      </c>
      <c r="L144" s="139" t="str">
        <f>VLOOKUP(K144,CódigosRetorno!$A$2:$B$2000,2,FALSE)</f>
        <v>El XML no contiene el tag cac:TaxTotal/cac:TaxSubtotal/cbc:TaxAmount</v>
      </c>
      <c r="M144" s="138" t="s">
        <v>9</v>
      </c>
    </row>
    <row r="145" spans="2:13" ht="24" x14ac:dyDescent="0.35">
      <c r="B145" s="905">
        <v>24.2</v>
      </c>
      <c r="C145" s="873" t="s">
        <v>1201</v>
      </c>
      <c r="D145" s="892"/>
      <c r="E145" s="892"/>
      <c r="F145" s="868" t="s">
        <v>664</v>
      </c>
      <c r="G145" s="868" t="s">
        <v>1202</v>
      </c>
      <c r="H145" s="873" t="s">
        <v>1203</v>
      </c>
      <c r="I145" s="139" t="s">
        <v>606</v>
      </c>
      <c r="J145" s="145" t="s">
        <v>6</v>
      </c>
      <c r="K145" s="145" t="s">
        <v>1204</v>
      </c>
      <c r="L145" s="139" t="str">
        <f>VLOOKUP(K145,CódigosRetorno!$A$2:$B$2000,2,FALSE)</f>
        <v>El XML no contiene el tag TaxScheme ID de Información acerca del importe total de un tipo particular de impuesto</v>
      </c>
      <c r="M145" s="138" t="s">
        <v>9</v>
      </c>
    </row>
    <row r="146" spans="2:13" x14ac:dyDescent="0.35">
      <c r="B146" s="909"/>
      <c r="C146" s="886"/>
      <c r="D146" s="892"/>
      <c r="E146" s="892"/>
      <c r="F146" s="885"/>
      <c r="G146" s="885"/>
      <c r="H146" s="886"/>
      <c r="I146" s="139" t="s">
        <v>469</v>
      </c>
      <c r="J146" s="145" t="s">
        <v>6</v>
      </c>
      <c r="K146" s="147" t="s">
        <v>1205</v>
      </c>
      <c r="L146" s="139" t="str">
        <f>VLOOKUP(K146,CódigosRetorno!$A$2:$B$2000,2,FALSE)</f>
        <v>El codigo del tributo es invalido</v>
      </c>
      <c r="M146" s="138" t="s">
        <v>1206</v>
      </c>
    </row>
    <row r="147" spans="2:13" ht="24" x14ac:dyDescent="0.35">
      <c r="B147" s="906"/>
      <c r="C147" s="874"/>
      <c r="D147" s="892"/>
      <c r="E147" s="892"/>
      <c r="F147" s="869"/>
      <c r="G147" s="869"/>
      <c r="H147" s="874"/>
      <c r="I147" s="141" t="s">
        <v>1163</v>
      </c>
      <c r="J147" s="145" t="s">
        <v>6</v>
      </c>
      <c r="K147" s="147" t="s">
        <v>1207</v>
      </c>
      <c r="L147" s="139" t="str">
        <f>VLOOKUP(K147,CódigosRetorno!$A$2:$B$2000,2,FALSE)</f>
        <v>Debe consignar solo un elemento cac:TaxTotal a nivel de item por codigo de tributo</v>
      </c>
      <c r="M147" s="138" t="s">
        <v>9</v>
      </c>
    </row>
    <row r="148" spans="2:13" ht="36" x14ac:dyDescent="0.35">
      <c r="B148" s="344">
        <v>24.3</v>
      </c>
      <c r="C148" s="141" t="s">
        <v>1208</v>
      </c>
      <c r="D148" s="892"/>
      <c r="E148" s="892"/>
      <c r="F148" s="138" t="s">
        <v>343</v>
      </c>
      <c r="G148" s="131" t="s">
        <v>1202</v>
      </c>
      <c r="H148" s="141" t="s">
        <v>1209</v>
      </c>
      <c r="I148" s="139" t="s">
        <v>186</v>
      </c>
      <c r="J148" s="410" t="s">
        <v>9</v>
      </c>
      <c r="K148" s="410" t="s">
        <v>9</v>
      </c>
      <c r="L148" s="411" t="str">
        <f>VLOOKUP(K148,CódigosRetorno!$A$2:$B$2000,2,FALSE)</f>
        <v>-</v>
      </c>
      <c r="M148" s="410" t="s">
        <v>9</v>
      </c>
    </row>
    <row r="149" spans="2:13" ht="36" x14ac:dyDescent="0.35">
      <c r="B149" s="344">
        <v>24.4</v>
      </c>
      <c r="C149" s="141" t="s">
        <v>1215</v>
      </c>
      <c r="D149" s="892"/>
      <c r="E149" s="892"/>
      <c r="F149" s="138" t="s">
        <v>144</v>
      </c>
      <c r="G149" s="131" t="s">
        <v>1202</v>
      </c>
      <c r="H149" s="141" t="s">
        <v>1216</v>
      </c>
      <c r="I149" s="139" t="s">
        <v>186</v>
      </c>
      <c r="J149" s="410" t="s">
        <v>9</v>
      </c>
      <c r="K149" s="410" t="s">
        <v>9</v>
      </c>
      <c r="L149" s="411" t="str">
        <f>VLOOKUP(K149,CódigosRetorno!$A$2:$B$2000,2,FALSE)</f>
        <v>-</v>
      </c>
      <c r="M149" s="410" t="s">
        <v>9</v>
      </c>
    </row>
    <row r="150" spans="2:13" x14ac:dyDescent="0.35"/>
  </sheetData>
  <mergeCells count="253">
    <mergeCell ref="F16:F17"/>
    <mergeCell ref="G16:G17"/>
    <mergeCell ref="H16:H17"/>
    <mergeCell ref="F129:F131"/>
    <mergeCell ref="G129:G131"/>
    <mergeCell ref="H129:H131"/>
    <mergeCell ref="F110:F111"/>
    <mergeCell ref="G110:G111"/>
    <mergeCell ref="H110:H111"/>
    <mergeCell ref="H45:H46"/>
    <mergeCell ref="H41:H44"/>
    <mergeCell ref="F20:F21"/>
    <mergeCell ref="G20:G21"/>
    <mergeCell ref="H20:H21"/>
    <mergeCell ref="F104:F105"/>
    <mergeCell ref="G104:G105"/>
    <mergeCell ref="H104:H105"/>
    <mergeCell ref="F106:F108"/>
    <mergeCell ref="G106:G108"/>
    <mergeCell ref="H106:H108"/>
    <mergeCell ref="H48:H50"/>
    <mergeCell ref="G122:G124"/>
    <mergeCell ref="H122:H124"/>
    <mergeCell ref="F80:F81"/>
    <mergeCell ref="B100:B102"/>
    <mergeCell ref="F115:F117"/>
    <mergeCell ref="G115:G117"/>
    <mergeCell ref="H115:H117"/>
    <mergeCell ref="B119:B121"/>
    <mergeCell ref="C119:C121"/>
    <mergeCell ref="F119:F121"/>
    <mergeCell ref="G119:G121"/>
    <mergeCell ref="H119:H121"/>
    <mergeCell ref="F112:F113"/>
    <mergeCell ref="G112:G113"/>
    <mergeCell ref="H112:H113"/>
    <mergeCell ref="C110:C111"/>
    <mergeCell ref="E110:E113"/>
    <mergeCell ref="E104:E108"/>
    <mergeCell ref="C98:C99"/>
    <mergeCell ref="F98:F99"/>
    <mergeCell ref="G98:G99"/>
    <mergeCell ref="H98:H99"/>
    <mergeCell ref="E98:E102"/>
    <mergeCell ref="C122:C124"/>
    <mergeCell ref="F122:F124"/>
    <mergeCell ref="B92:B93"/>
    <mergeCell ref="C92:C93"/>
    <mergeCell ref="F92:F93"/>
    <mergeCell ref="G92:G93"/>
    <mergeCell ref="H92:H93"/>
    <mergeCell ref="C94:C96"/>
    <mergeCell ref="F94:F96"/>
    <mergeCell ref="G94:G96"/>
    <mergeCell ref="H94:H96"/>
    <mergeCell ref="E92:E96"/>
    <mergeCell ref="B94:B96"/>
    <mergeCell ref="B106:B108"/>
    <mergeCell ref="C106:C108"/>
    <mergeCell ref="D106:D108"/>
    <mergeCell ref="B104:B105"/>
    <mergeCell ref="C104:C105"/>
    <mergeCell ref="D104:D105"/>
    <mergeCell ref="G80:G81"/>
    <mergeCell ref="H80:H81"/>
    <mergeCell ref="B82:B84"/>
    <mergeCell ref="C82:C84"/>
    <mergeCell ref="F82:F84"/>
    <mergeCell ref="G82:G84"/>
    <mergeCell ref="H82:H84"/>
    <mergeCell ref="D80:D81"/>
    <mergeCell ref="D82:D84"/>
    <mergeCell ref="F74:F75"/>
    <mergeCell ref="G74:G75"/>
    <mergeCell ref="H74:H75"/>
    <mergeCell ref="B76:B78"/>
    <mergeCell ref="E76:E78"/>
    <mergeCell ref="F76:F78"/>
    <mergeCell ref="G76:G78"/>
    <mergeCell ref="H76:H77"/>
    <mergeCell ref="C76:C78"/>
    <mergeCell ref="F68:F70"/>
    <mergeCell ref="G68:G70"/>
    <mergeCell ref="H68:H70"/>
    <mergeCell ref="B72:B73"/>
    <mergeCell ref="C72:C73"/>
    <mergeCell ref="E72:E73"/>
    <mergeCell ref="F72:F73"/>
    <mergeCell ref="G72:G73"/>
    <mergeCell ref="H72:H73"/>
    <mergeCell ref="F51:F55"/>
    <mergeCell ref="G51:G55"/>
    <mergeCell ref="H51:H55"/>
    <mergeCell ref="E56:E60"/>
    <mergeCell ref="F56:F60"/>
    <mergeCell ref="G56:G60"/>
    <mergeCell ref="H56:H60"/>
    <mergeCell ref="E63:E67"/>
    <mergeCell ref="F63:F66"/>
    <mergeCell ref="G63:G66"/>
    <mergeCell ref="H63:H66"/>
    <mergeCell ref="F45:F46"/>
    <mergeCell ref="G45:G46"/>
    <mergeCell ref="E41:E44"/>
    <mergeCell ref="F41:F44"/>
    <mergeCell ref="G41:G44"/>
    <mergeCell ref="B48:B50"/>
    <mergeCell ref="C48:C50"/>
    <mergeCell ref="D48:D50"/>
    <mergeCell ref="E48:E50"/>
    <mergeCell ref="F48:F50"/>
    <mergeCell ref="G48:G50"/>
    <mergeCell ref="H23:H25"/>
    <mergeCell ref="H27:H31"/>
    <mergeCell ref="B27:B31"/>
    <mergeCell ref="C27:C31"/>
    <mergeCell ref="D27:D31"/>
    <mergeCell ref="E27:E31"/>
    <mergeCell ref="F27:F31"/>
    <mergeCell ref="G27:G31"/>
    <mergeCell ref="F137:F139"/>
    <mergeCell ref="G137:G139"/>
    <mergeCell ref="H137:H139"/>
    <mergeCell ref="B32:B39"/>
    <mergeCell ref="C32:C39"/>
    <mergeCell ref="E32:E39"/>
    <mergeCell ref="F32:F39"/>
    <mergeCell ref="G32:G39"/>
    <mergeCell ref="H32:H39"/>
    <mergeCell ref="B41:B44"/>
    <mergeCell ref="C41:C44"/>
    <mergeCell ref="D41:D44"/>
    <mergeCell ref="G86:G87"/>
    <mergeCell ref="H86:H87"/>
    <mergeCell ref="B115:B118"/>
    <mergeCell ref="C115:C118"/>
    <mergeCell ref="H18:H19"/>
    <mergeCell ref="C100:C102"/>
    <mergeCell ref="F100:F102"/>
    <mergeCell ref="G100:G102"/>
    <mergeCell ref="H100:H102"/>
    <mergeCell ref="B98:B99"/>
    <mergeCell ref="E86:E90"/>
    <mergeCell ref="B88:B90"/>
    <mergeCell ref="C88:C90"/>
    <mergeCell ref="F88:F90"/>
    <mergeCell ref="G88:G90"/>
    <mergeCell ref="H88:H90"/>
    <mergeCell ref="D88:D90"/>
    <mergeCell ref="D92:D93"/>
    <mergeCell ref="D94:D96"/>
    <mergeCell ref="D98:D99"/>
    <mergeCell ref="D100:D102"/>
    <mergeCell ref="B22:C22"/>
    <mergeCell ref="B23:B25"/>
    <mergeCell ref="C23:C25"/>
    <mergeCell ref="D23:D25"/>
    <mergeCell ref="E23:E25"/>
    <mergeCell ref="F23:F25"/>
    <mergeCell ref="G23:G25"/>
    <mergeCell ref="F86:F87"/>
    <mergeCell ref="H6:H7"/>
    <mergeCell ref="B6:B7"/>
    <mergeCell ref="C6:C7"/>
    <mergeCell ref="D6:D7"/>
    <mergeCell ref="E6:E7"/>
    <mergeCell ref="F6:F7"/>
    <mergeCell ref="G6:G7"/>
    <mergeCell ref="B9:B10"/>
    <mergeCell ref="C9:C10"/>
    <mergeCell ref="D9:D10"/>
    <mergeCell ref="E9:E10"/>
    <mergeCell ref="F9:F10"/>
    <mergeCell ref="G9:G10"/>
    <mergeCell ref="H9:H10"/>
    <mergeCell ref="D86:D87"/>
    <mergeCell ref="E11:E12"/>
    <mergeCell ref="F11:F12"/>
    <mergeCell ref="G11:G12"/>
    <mergeCell ref="H11:H12"/>
    <mergeCell ref="B16:B19"/>
    <mergeCell ref="E16:E19"/>
    <mergeCell ref="F18:F19"/>
    <mergeCell ref="G18:G19"/>
    <mergeCell ref="E20:E21"/>
    <mergeCell ref="B86:B87"/>
    <mergeCell ref="C86:C87"/>
    <mergeCell ref="B45:B46"/>
    <mergeCell ref="C45:C46"/>
    <mergeCell ref="D45:D46"/>
    <mergeCell ref="E45:E46"/>
    <mergeCell ref="B51:B55"/>
    <mergeCell ref="C51:C55"/>
    <mergeCell ref="E51:E55"/>
    <mergeCell ref="E68:E71"/>
    <mergeCell ref="D74:D75"/>
    <mergeCell ref="E74:E75"/>
    <mergeCell ref="B80:B81"/>
    <mergeCell ref="C80:C81"/>
    <mergeCell ref="E80:E84"/>
    <mergeCell ref="B5:C5"/>
    <mergeCell ref="D32:D39"/>
    <mergeCell ref="D51:D55"/>
    <mergeCell ref="D56:D60"/>
    <mergeCell ref="D63:D67"/>
    <mergeCell ref="D68:D71"/>
    <mergeCell ref="D72:D73"/>
    <mergeCell ref="D76:D78"/>
    <mergeCell ref="B11:B12"/>
    <mergeCell ref="C11:C12"/>
    <mergeCell ref="D11:D12"/>
    <mergeCell ref="B56:B60"/>
    <mergeCell ref="C56:C60"/>
    <mergeCell ref="B68:B71"/>
    <mergeCell ref="C68:C71"/>
    <mergeCell ref="B74:B75"/>
    <mergeCell ref="B20:B21"/>
    <mergeCell ref="C20:C21"/>
    <mergeCell ref="D20:D21"/>
    <mergeCell ref="C16:C19"/>
    <mergeCell ref="D16:D19"/>
    <mergeCell ref="B63:B67"/>
    <mergeCell ref="C63:C67"/>
    <mergeCell ref="C74:C75"/>
    <mergeCell ref="F145:F147"/>
    <mergeCell ref="G145:G147"/>
    <mergeCell ref="H145:H147"/>
    <mergeCell ref="D143:D149"/>
    <mergeCell ref="E143:E149"/>
    <mergeCell ref="B145:B147"/>
    <mergeCell ref="C145:C147"/>
    <mergeCell ref="B143:B144"/>
    <mergeCell ref="C143:C144"/>
    <mergeCell ref="B135:B136"/>
    <mergeCell ref="C135:C136"/>
    <mergeCell ref="D135:D141"/>
    <mergeCell ref="E135:E141"/>
    <mergeCell ref="B137:B139"/>
    <mergeCell ref="C137:C139"/>
    <mergeCell ref="B110:B111"/>
    <mergeCell ref="B127:B128"/>
    <mergeCell ref="C127:C128"/>
    <mergeCell ref="D127:D133"/>
    <mergeCell ref="E127:E133"/>
    <mergeCell ref="B129:B131"/>
    <mergeCell ref="C129:C131"/>
    <mergeCell ref="D110:D111"/>
    <mergeCell ref="D112:D113"/>
    <mergeCell ref="D115:D125"/>
    <mergeCell ref="E115:E125"/>
    <mergeCell ref="B112:B113"/>
    <mergeCell ref="C112:C113"/>
    <mergeCell ref="B122:B124"/>
  </mergeCells>
  <pageMargins left="0.19" right="0.70866141732283472" top="7.874015748031496E-2" bottom="0" header="0.23622047244094491" footer="0.19685039370078741"/>
  <pageSetup paperSize="9" scale="70" orientation="landscape" r:id="rId1"/>
  <ignoredErrors>
    <ignoredError sqref="K125:K141 B18:B21 B30:B31 K118:K122 K109:K115 K4 K6:K12 K45:K46 K31:K35 K18:K25 K48 K14:K16 B6:B16 K52:K102 K37:K40 K27 B23:B27 K41:K43" numberStoredAsText="1"/>
    <ignoredError sqref="B13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68"/>
  <sheetViews>
    <sheetView zoomScaleNormal="100" workbookViewId="0">
      <pane xSplit="3" ySplit="2" topLeftCell="E3" activePane="bottomRight" state="frozen"/>
      <selection pane="topRight" activeCell="L6" sqref="L6"/>
      <selection pane="bottomLeft" activeCell="L6" sqref="L6"/>
      <selection pane="bottomRight" activeCell="L41" sqref="L41"/>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7.26953125" customWidth="1"/>
    <col min="15" max="17" width="11.453125" hidden="1" customWidth="1"/>
    <col min="18" max="19" width="0" hidden="1" customWidth="1"/>
    <col min="20" max="16384" width="11.453125" hidden="1"/>
  </cols>
  <sheetData>
    <row r="1" spans="1:14" x14ac:dyDescent="0.35">
      <c r="A1" s="233"/>
      <c r="B1" s="289"/>
      <c r="C1" s="260"/>
      <c r="D1" s="261"/>
      <c r="E1" s="261"/>
      <c r="F1" s="261"/>
      <c r="G1" s="262"/>
      <c r="H1" s="263"/>
      <c r="I1" s="260"/>
      <c r="J1" s="264"/>
      <c r="K1" s="265"/>
      <c r="L1" s="263"/>
      <c r="M1" s="266"/>
      <c r="N1" s="233"/>
    </row>
    <row r="2" spans="1:14" ht="24" customHeight="1" x14ac:dyDescent="0.35">
      <c r="A2" s="248"/>
      <c r="B2" s="75" t="s">
        <v>133</v>
      </c>
      <c r="C2" s="75" t="s">
        <v>58</v>
      </c>
      <c r="D2" s="75" t="s">
        <v>59</v>
      </c>
      <c r="E2" s="75" t="s">
        <v>134</v>
      </c>
      <c r="F2" s="75" t="s">
        <v>135</v>
      </c>
      <c r="G2" s="75" t="s">
        <v>136</v>
      </c>
      <c r="H2" s="75" t="s">
        <v>61</v>
      </c>
      <c r="I2" s="75" t="s">
        <v>0</v>
      </c>
      <c r="J2" s="224" t="s">
        <v>137</v>
      </c>
      <c r="K2" s="224" t="s">
        <v>138</v>
      </c>
      <c r="L2" s="75" t="s">
        <v>139</v>
      </c>
      <c r="M2" s="75" t="s">
        <v>4</v>
      </c>
      <c r="N2" s="248"/>
    </row>
    <row r="3" spans="1:14" x14ac:dyDescent="0.35">
      <c r="A3" s="233"/>
      <c r="B3" s="85"/>
      <c r="C3" s="93"/>
      <c r="D3" s="158"/>
      <c r="E3" s="77"/>
      <c r="F3" s="77"/>
      <c r="G3" s="85"/>
      <c r="H3" s="93"/>
      <c r="I3" s="139"/>
      <c r="J3" s="82" t="s">
        <v>6</v>
      </c>
      <c r="K3" s="147" t="s">
        <v>602</v>
      </c>
      <c r="L3" s="139" t="str">
        <f>VLOOKUP(K3,CódigosRetorno!A:B,2,FALSE)</f>
        <v>El ticket no existe</v>
      </c>
      <c r="M3" s="138" t="s">
        <v>9</v>
      </c>
      <c r="N3" s="233"/>
    </row>
    <row r="4" spans="1:14" x14ac:dyDescent="0.35">
      <c r="A4" s="233"/>
      <c r="B4" s="170" t="s">
        <v>1228</v>
      </c>
      <c r="C4" s="164"/>
      <c r="D4" s="164"/>
      <c r="E4" s="164"/>
      <c r="F4" s="164"/>
      <c r="G4" s="164"/>
      <c r="H4" s="164"/>
      <c r="I4" s="164"/>
      <c r="J4" s="196"/>
      <c r="K4" s="196" t="s">
        <v>9</v>
      </c>
      <c r="L4" s="162" t="str">
        <f>VLOOKUP(K4,CódigosRetorno!A:B,2,FALSE)</f>
        <v>-</v>
      </c>
      <c r="M4" s="164"/>
      <c r="N4" s="233"/>
    </row>
    <row r="5" spans="1:14" ht="24" customHeight="1" x14ac:dyDescent="0.35">
      <c r="A5" s="233"/>
      <c r="B5" s="922">
        <v>1</v>
      </c>
      <c r="C5" s="867" t="s">
        <v>604</v>
      </c>
      <c r="D5" s="922" t="s">
        <v>63</v>
      </c>
      <c r="E5" s="922" t="s">
        <v>143</v>
      </c>
      <c r="F5" s="866" t="s">
        <v>343</v>
      </c>
      <c r="G5" s="919" t="s">
        <v>145</v>
      </c>
      <c r="H5" s="867" t="s">
        <v>605</v>
      </c>
      <c r="I5" s="155" t="s">
        <v>606</v>
      </c>
      <c r="J5" s="82" t="s">
        <v>6</v>
      </c>
      <c r="K5" s="83" t="s">
        <v>607</v>
      </c>
      <c r="L5" s="139" t="str">
        <f>VLOOKUP(K5,CódigosRetorno!$A$2:$B$2000,2,FALSE)</f>
        <v>El XML no contiene el tag o no existe informacion de UBLVersionID</v>
      </c>
      <c r="M5" s="82" t="s">
        <v>9</v>
      </c>
      <c r="N5" s="233"/>
    </row>
    <row r="6" spans="1:14" x14ac:dyDescent="0.35">
      <c r="A6" s="233"/>
      <c r="B6" s="922"/>
      <c r="C6" s="867"/>
      <c r="D6" s="922"/>
      <c r="E6" s="922"/>
      <c r="F6" s="866"/>
      <c r="G6" s="919"/>
      <c r="H6" s="867"/>
      <c r="I6" s="152" t="s">
        <v>149</v>
      </c>
      <c r="J6" s="82" t="s">
        <v>6</v>
      </c>
      <c r="K6" s="83" t="s">
        <v>608</v>
      </c>
      <c r="L6" s="139" t="str">
        <f>VLOOKUP(K6,CódigosRetorno!$A$2:$B$2000,2,FALSE)</f>
        <v>UBLVersionID - La versión del UBL no es correcta</v>
      </c>
      <c r="M6" s="82" t="s">
        <v>9</v>
      </c>
      <c r="N6" s="233"/>
    </row>
    <row r="7" spans="1:14" ht="24" customHeight="1" x14ac:dyDescent="0.35">
      <c r="A7" s="233"/>
      <c r="B7" s="82">
        <v>2</v>
      </c>
      <c r="C7" s="152" t="s">
        <v>151</v>
      </c>
      <c r="D7" s="82" t="s">
        <v>63</v>
      </c>
      <c r="E7" s="82" t="s">
        <v>143</v>
      </c>
      <c r="F7" s="151" t="s">
        <v>343</v>
      </c>
      <c r="G7" s="156" t="s">
        <v>152</v>
      </c>
      <c r="H7" s="155" t="s">
        <v>609</v>
      </c>
      <c r="I7" s="152" t="s">
        <v>155</v>
      </c>
      <c r="J7" s="82" t="s">
        <v>6</v>
      </c>
      <c r="K7" s="156" t="s">
        <v>610</v>
      </c>
      <c r="L7" s="139" t="str">
        <f>VLOOKUP(K7,CódigosRetorno!$A$2:$B$2000,2,FALSE)</f>
        <v>CustomizationID - La versión del documento no es la correcta</v>
      </c>
      <c r="M7" s="82" t="s">
        <v>9</v>
      </c>
      <c r="N7" s="233"/>
    </row>
    <row r="8" spans="1:14" x14ac:dyDescent="0.35">
      <c r="A8" s="233"/>
      <c r="B8" s="922">
        <f>B7+1</f>
        <v>3</v>
      </c>
      <c r="C8" s="867" t="s">
        <v>611</v>
      </c>
      <c r="D8" s="875" t="s">
        <v>63</v>
      </c>
      <c r="E8" s="922" t="s">
        <v>143</v>
      </c>
      <c r="F8" s="866" t="s">
        <v>612</v>
      </c>
      <c r="G8" s="919" t="s">
        <v>1229</v>
      </c>
      <c r="H8" s="867" t="s">
        <v>614</v>
      </c>
      <c r="I8" s="152" t="s">
        <v>615</v>
      </c>
      <c r="J8" s="151" t="s">
        <v>6</v>
      </c>
      <c r="K8" s="156" t="s">
        <v>616</v>
      </c>
      <c r="L8" s="139" t="str">
        <f>VLOOKUP(K8,CódigosRetorno!$A$2:$B$2000,2,FALSE)</f>
        <v>El ID debe coincidir con el nombre del archivo</v>
      </c>
      <c r="M8" s="82" t="s">
        <v>9</v>
      </c>
      <c r="N8" s="233"/>
    </row>
    <row r="9" spans="1:14" x14ac:dyDescent="0.35">
      <c r="A9" s="233"/>
      <c r="B9" s="922"/>
      <c r="C9" s="867"/>
      <c r="D9" s="876"/>
      <c r="E9" s="922"/>
      <c r="F9" s="866"/>
      <c r="G9" s="919"/>
      <c r="H9" s="867"/>
      <c r="I9" s="152" t="s">
        <v>617</v>
      </c>
      <c r="J9" s="151" t="s">
        <v>6</v>
      </c>
      <c r="K9" s="83" t="s">
        <v>994</v>
      </c>
      <c r="L9" s="139" t="str">
        <f>VLOOKUP(K9,CódigosRetorno!$A$2:$B$2000,2,FALSE)</f>
        <v>El archivo ya fue presentado anteriormente</v>
      </c>
      <c r="M9" s="82" t="s">
        <v>9</v>
      </c>
      <c r="N9" s="233"/>
    </row>
    <row r="10" spans="1:14" ht="24" customHeight="1" x14ac:dyDescent="0.35">
      <c r="A10" s="233"/>
      <c r="B10" s="922">
        <f>B8+1</f>
        <v>4</v>
      </c>
      <c r="C10" s="867" t="s">
        <v>619</v>
      </c>
      <c r="D10" s="875" t="s">
        <v>63</v>
      </c>
      <c r="E10" s="922" t="s">
        <v>143</v>
      </c>
      <c r="F10" s="866" t="s">
        <v>343</v>
      </c>
      <c r="G10" s="919" t="s">
        <v>178</v>
      </c>
      <c r="H10" s="867" t="s">
        <v>620</v>
      </c>
      <c r="I10" s="152" t="s">
        <v>621</v>
      </c>
      <c r="J10" s="151" t="s">
        <v>6</v>
      </c>
      <c r="K10" s="83" t="s">
        <v>622</v>
      </c>
      <c r="L10" s="139" t="str">
        <f>VLOOKUP(K10,CódigosRetorno!$A$2:$B$2000,2,FALSE)</f>
        <v>La fecha de generación del resumen debe ser igual a la fecha consignada en el nombre del archivo</v>
      </c>
      <c r="M10" s="88"/>
      <c r="N10" s="233"/>
    </row>
    <row r="11" spans="1:14" x14ac:dyDescent="0.35">
      <c r="A11" s="233"/>
      <c r="B11" s="922"/>
      <c r="C11" s="867"/>
      <c r="D11" s="876"/>
      <c r="E11" s="922"/>
      <c r="F11" s="866"/>
      <c r="G11" s="919"/>
      <c r="H11" s="867"/>
      <c r="I11" s="152" t="s">
        <v>623</v>
      </c>
      <c r="J11" s="151" t="s">
        <v>6</v>
      </c>
      <c r="K11" s="156" t="s">
        <v>624</v>
      </c>
      <c r="L11" s="139" t="str">
        <f>VLOOKUP(K11,CódigosRetorno!$A$2:$B$2000,2,FALSE)</f>
        <v>La fecha del IssueDate no debe ser mayor a la fecha de recepción</v>
      </c>
      <c r="M11" s="82" t="s">
        <v>9</v>
      </c>
      <c r="N11" s="233"/>
    </row>
    <row r="12" spans="1:14" ht="24" customHeight="1" x14ac:dyDescent="0.35">
      <c r="A12" s="233"/>
      <c r="B12" s="82">
        <f>+B10+1</f>
        <v>5</v>
      </c>
      <c r="C12" s="153" t="s">
        <v>625</v>
      </c>
      <c r="D12" s="82" t="s">
        <v>63</v>
      </c>
      <c r="E12" s="154" t="s">
        <v>143</v>
      </c>
      <c r="F12" s="150" t="s">
        <v>343</v>
      </c>
      <c r="G12" s="157" t="s">
        <v>178</v>
      </c>
      <c r="H12" s="135" t="s">
        <v>626</v>
      </c>
      <c r="I12" s="152" t="s">
        <v>627</v>
      </c>
      <c r="J12" s="151" t="s">
        <v>6</v>
      </c>
      <c r="K12" s="83" t="s">
        <v>628</v>
      </c>
      <c r="L12" s="139" t="str">
        <f>VLOOKUP(K12,CódigosRetorno!$A$2:$B$2000,2,FALSE)</f>
        <v>La fecha de generación de la comunicación/resumen debe ser mayor o igual a la fecha de generación/emisión de los documentos</v>
      </c>
      <c r="M12" s="82" t="s">
        <v>9</v>
      </c>
      <c r="N12" s="233"/>
    </row>
    <row r="13" spans="1:14" x14ac:dyDescent="0.35">
      <c r="A13" s="233"/>
      <c r="B13" s="82">
        <f>B12+1</f>
        <v>6</v>
      </c>
      <c r="C13" s="139" t="s">
        <v>62</v>
      </c>
      <c r="D13" s="131" t="s">
        <v>63</v>
      </c>
      <c r="E13" s="131" t="s">
        <v>143</v>
      </c>
      <c r="F13" s="138" t="s">
        <v>158</v>
      </c>
      <c r="G13" s="131" t="s">
        <v>9</v>
      </c>
      <c r="H13" s="139" t="s">
        <v>9</v>
      </c>
      <c r="I13" s="139" t="s">
        <v>160</v>
      </c>
      <c r="J13" s="83" t="s">
        <v>9</v>
      </c>
      <c r="K13" s="83" t="s">
        <v>9</v>
      </c>
      <c r="L13" s="139" t="str">
        <f>VLOOKUP(K13,CódigosRetorno!$A$2:$B$2000,2,FALSE)</f>
        <v>-</v>
      </c>
      <c r="M13" s="138" t="s">
        <v>9</v>
      </c>
      <c r="N13" s="233"/>
    </row>
    <row r="14" spans="1:14" ht="24" x14ac:dyDescent="0.35">
      <c r="A14" s="233"/>
      <c r="B14" s="922">
        <f>+B13+1</f>
        <v>7</v>
      </c>
      <c r="C14" s="152" t="s">
        <v>630</v>
      </c>
      <c r="D14" s="875" t="s">
        <v>63</v>
      </c>
      <c r="E14" s="922" t="s">
        <v>143</v>
      </c>
      <c r="F14" s="151" t="s">
        <v>189</v>
      </c>
      <c r="G14" s="156"/>
      <c r="H14" s="152" t="s">
        <v>631</v>
      </c>
      <c r="I14" s="152" t="s">
        <v>632</v>
      </c>
      <c r="J14" s="151" t="s">
        <v>6</v>
      </c>
      <c r="K14" s="83" t="s">
        <v>192</v>
      </c>
      <c r="L14" s="139" t="str">
        <f>VLOOKUP(K14,CódigosRetorno!$A$2:$B$2000,2,FALSE)</f>
        <v>Número de RUC del nombre del archivo no coincide con el consignado en el contenido del archivo XML</v>
      </c>
      <c r="M14" s="82" t="s">
        <v>9</v>
      </c>
      <c r="N14" s="233"/>
    </row>
    <row r="15" spans="1:14" x14ac:dyDescent="0.35">
      <c r="A15" s="233"/>
      <c r="B15" s="922"/>
      <c r="C15" s="867" t="s">
        <v>635</v>
      </c>
      <c r="D15" s="923"/>
      <c r="E15" s="922"/>
      <c r="F15" s="866" t="s">
        <v>197</v>
      </c>
      <c r="G15" s="919" t="s">
        <v>198</v>
      </c>
      <c r="H15" s="867" t="s">
        <v>636</v>
      </c>
      <c r="I15" s="88" t="s">
        <v>66</v>
      </c>
      <c r="J15" s="151" t="s">
        <v>6</v>
      </c>
      <c r="K15" s="156" t="s">
        <v>637</v>
      </c>
      <c r="L15" s="139" t="str">
        <f>VLOOKUP(K15,CódigosRetorno!$A$2:$B$2000,2,FALSE)</f>
        <v>El XML no contiene el tag AdditionalAccountID del emisor del documento</v>
      </c>
      <c r="M15" s="82" t="s">
        <v>9</v>
      </c>
      <c r="N15" s="233"/>
    </row>
    <row r="16" spans="1:14" x14ac:dyDescent="0.35">
      <c r="A16" s="233"/>
      <c r="B16" s="922"/>
      <c r="C16" s="867"/>
      <c r="D16" s="876"/>
      <c r="E16" s="922"/>
      <c r="F16" s="866"/>
      <c r="G16" s="919"/>
      <c r="H16" s="867"/>
      <c r="I16" s="152" t="s">
        <v>638</v>
      </c>
      <c r="J16" s="151" t="s">
        <v>6</v>
      </c>
      <c r="K16" s="156" t="s">
        <v>639</v>
      </c>
      <c r="L16" s="139" t="str">
        <f>VLOOKUP(K16,CódigosRetorno!$A$2:$B$2000,2,FALSE)</f>
        <v>AdditionalAccountID - El dato ingresado no cumple con el estandar</v>
      </c>
      <c r="M16" s="82" t="s">
        <v>9</v>
      </c>
      <c r="N16" s="233"/>
    </row>
    <row r="17" spans="1:14" ht="36" customHeight="1" x14ac:dyDescent="0.35">
      <c r="A17" s="233"/>
      <c r="B17" s="922">
        <f>+B14+1</f>
        <v>8</v>
      </c>
      <c r="C17" s="867" t="s">
        <v>640</v>
      </c>
      <c r="D17" s="875" t="s">
        <v>63</v>
      </c>
      <c r="E17" s="922" t="s">
        <v>143</v>
      </c>
      <c r="F17" s="866" t="s">
        <v>223</v>
      </c>
      <c r="G17" s="919"/>
      <c r="H17" s="867" t="s">
        <v>641</v>
      </c>
      <c r="I17" s="88" t="s">
        <v>606</v>
      </c>
      <c r="J17" s="151" t="s">
        <v>6</v>
      </c>
      <c r="K17" s="156" t="s">
        <v>642</v>
      </c>
      <c r="L17" s="139" t="str">
        <f>VLOOKUP(K17,CódigosRetorno!$A$2:$B$2000,2,FALSE)</f>
        <v>El XML no contiene el tag RegistrationName del emisor del documento</v>
      </c>
      <c r="M17" s="82" t="s">
        <v>9</v>
      </c>
      <c r="N17" s="233"/>
    </row>
    <row r="18" spans="1:14" ht="36" x14ac:dyDescent="0.35">
      <c r="A18" s="233"/>
      <c r="B18" s="922"/>
      <c r="C18" s="867"/>
      <c r="D18" s="876"/>
      <c r="E18" s="922"/>
      <c r="F18" s="866"/>
      <c r="G18" s="919"/>
      <c r="H18" s="867"/>
      <c r="I18" s="152" t="s">
        <v>643</v>
      </c>
      <c r="J18" s="151" t="s">
        <v>6</v>
      </c>
      <c r="K18" s="156" t="s">
        <v>644</v>
      </c>
      <c r="L18" s="139" t="str">
        <f>VLOOKUP(K18,CódigosRetorno!$A$2:$B$2000,2,FALSE)</f>
        <v>RegistrationName - El dato ingresado no cumple con el estandar</v>
      </c>
      <c r="M18" s="82" t="s">
        <v>9</v>
      </c>
      <c r="N18" s="233"/>
    </row>
    <row r="19" spans="1:14" x14ac:dyDescent="0.35">
      <c r="A19" s="233"/>
      <c r="B19" s="184" t="s">
        <v>645</v>
      </c>
      <c r="C19" s="175"/>
      <c r="D19" s="176"/>
      <c r="E19" s="176"/>
      <c r="F19" s="186"/>
      <c r="G19" s="205"/>
      <c r="H19" s="175"/>
      <c r="I19" s="206"/>
      <c r="J19" s="186"/>
      <c r="K19" s="205" t="s">
        <v>9</v>
      </c>
      <c r="L19" s="162" t="str">
        <f>VLOOKUP(K19,CódigosRetorno!$A$2:$B$2000,2,FALSE)</f>
        <v>-</v>
      </c>
      <c r="M19" s="176"/>
      <c r="N19" s="233"/>
    </row>
    <row r="20" spans="1:14" ht="24" customHeight="1" x14ac:dyDescent="0.35">
      <c r="A20" s="233"/>
      <c r="B20" s="922">
        <f>+B17+1</f>
        <v>9</v>
      </c>
      <c r="C20" s="867" t="s">
        <v>646</v>
      </c>
      <c r="D20" s="875" t="s">
        <v>647</v>
      </c>
      <c r="E20" s="922" t="s">
        <v>143</v>
      </c>
      <c r="F20" s="866" t="s">
        <v>648</v>
      </c>
      <c r="G20" s="919"/>
      <c r="H20" s="867" t="s">
        <v>649</v>
      </c>
      <c r="I20" s="155" t="s">
        <v>1230</v>
      </c>
      <c r="J20" s="151" t="s">
        <v>6</v>
      </c>
      <c r="K20" s="156" t="s">
        <v>651</v>
      </c>
      <c r="L20" s="139" t="str">
        <f>VLOOKUP(K20,CódigosRetorno!$A$2:$B$2000,2,FALSE)</f>
        <v>El tag LineID de VoidedDocumentsLine esta vacío</v>
      </c>
      <c r="M20" s="82" t="s">
        <v>9</v>
      </c>
      <c r="N20" s="233"/>
    </row>
    <row r="21" spans="1:14" x14ac:dyDescent="0.35">
      <c r="A21" s="233"/>
      <c r="B21" s="922"/>
      <c r="C21" s="867"/>
      <c r="D21" s="923"/>
      <c r="E21" s="922"/>
      <c r="F21" s="866"/>
      <c r="G21" s="919"/>
      <c r="H21" s="867"/>
      <c r="I21" s="152" t="s">
        <v>1231</v>
      </c>
      <c r="J21" s="151" t="s">
        <v>6</v>
      </c>
      <c r="K21" s="156" t="s">
        <v>653</v>
      </c>
      <c r="L21" s="139" t="str">
        <f>VLOOKUP(K21,CódigosRetorno!$A$2:$B$2000,2,FALSE)</f>
        <v>LineID - El dato ingresado no cumple con el estandar</v>
      </c>
      <c r="M21" s="82" t="s">
        <v>9</v>
      </c>
      <c r="N21" s="233"/>
    </row>
    <row r="22" spans="1:14" x14ac:dyDescent="0.35">
      <c r="A22" s="233"/>
      <c r="B22" s="922"/>
      <c r="C22" s="867"/>
      <c r="D22" s="923"/>
      <c r="E22" s="922"/>
      <c r="F22" s="866"/>
      <c r="G22" s="919"/>
      <c r="H22" s="867"/>
      <c r="I22" s="152" t="s">
        <v>654</v>
      </c>
      <c r="J22" s="151" t="s">
        <v>6</v>
      </c>
      <c r="K22" s="156" t="s">
        <v>655</v>
      </c>
      <c r="L22" s="139" t="str">
        <f>VLOOKUP(K22,CódigosRetorno!$A$2:$B$2000,2,FALSE)</f>
        <v>LineID - El dato ingresado debe ser correlativo mayor a cero</v>
      </c>
      <c r="M22" s="82" t="s">
        <v>9</v>
      </c>
      <c r="N22" s="233"/>
    </row>
    <row r="23" spans="1:14" x14ac:dyDescent="0.35">
      <c r="A23" s="233"/>
      <c r="B23" s="922"/>
      <c r="C23" s="867"/>
      <c r="D23" s="876"/>
      <c r="E23" s="922"/>
      <c r="F23" s="866"/>
      <c r="G23" s="919"/>
      <c r="H23" s="867"/>
      <c r="I23" s="141" t="s">
        <v>656</v>
      </c>
      <c r="J23" s="151" t="s">
        <v>6</v>
      </c>
      <c r="K23" s="83" t="s">
        <v>657</v>
      </c>
      <c r="L23" s="139" t="str">
        <f>VLOOKUP(K23,CódigosRetorno!$A$2:$B$2000,2,FALSE)</f>
        <v>El número de ítem no puede estar duplicado.</v>
      </c>
      <c r="M23" s="82" t="s">
        <v>9</v>
      </c>
      <c r="N23" s="233"/>
    </row>
    <row r="24" spans="1:14" ht="24" customHeight="1" x14ac:dyDescent="0.35">
      <c r="A24" s="233"/>
      <c r="B24" s="922">
        <f>+B20+1</f>
        <v>10</v>
      </c>
      <c r="C24" s="867" t="s">
        <v>658</v>
      </c>
      <c r="D24" s="875" t="s">
        <v>647</v>
      </c>
      <c r="E24" s="922" t="s">
        <v>143</v>
      </c>
      <c r="F24" s="866" t="s">
        <v>330</v>
      </c>
      <c r="G24" s="919" t="s">
        <v>331</v>
      </c>
      <c r="H24" s="867" t="s">
        <v>659</v>
      </c>
      <c r="I24" s="155" t="s">
        <v>1230</v>
      </c>
      <c r="J24" s="151" t="s">
        <v>6</v>
      </c>
      <c r="K24" s="156" t="s">
        <v>660</v>
      </c>
      <c r="L24" s="139" t="str">
        <f>VLOOKUP(K24,CódigosRetorno!$A$2:$B$2000,2,FALSE)</f>
        <v>El tag DocumentTypeCode es vacío</v>
      </c>
      <c r="M24" s="82" t="s">
        <v>9</v>
      </c>
      <c r="N24" s="233"/>
    </row>
    <row r="25" spans="1:14" ht="24" customHeight="1" x14ac:dyDescent="0.35">
      <c r="A25" s="233"/>
      <c r="B25" s="922"/>
      <c r="C25" s="867"/>
      <c r="D25" s="923"/>
      <c r="E25" s="922"/>
      <c r="F25" s="866"/>
      <c r="G25" s="919"/>
      <c r="H25" s="867"/>
      <c r="I25" s="152" t="s">
        <v>1232</v>
      </c>
      <c r="J25" s="151" t="s">
        <v>6</v>
      </c>
      <c r="K25" s="156" t="s">
        <v>662</v>
      </c>
      <c r="L25" s="139" t="str">
        <f>VLOOKUP(K25,CódigosRetorno!$A$2:$B$2000,2,FALSE)</f>
        <v>DocumentTypeCode - El valor del tipo de documento es invalido</v>
      </c>
      <c r="M25" s="82" t="s">
        <v>9</v>
      </c>
      <c r="N25" s="233"/>
    </row>
    <row r="26" spans="1:14" ht="24" x14ac:dyDescent="0.35">
      <c r="A26" s="233"/>
      <c r="B26" s="922"/>
      <c r="C26" s="867"/>
      <c r="D26" s="876"/>
      <c r="E26" s="922"/>
      <c r="F26" s="866"/>
      <c r="G26" s="919"/>
      <c r="H26" s="867"/>
      <c r="I26" s="152" t="s">
        <v>1233</v>
      </c>
      <c r="J26" s="151" t="s">
        <v>6</v>
      </c>
      <c r="K26" s="156" t="s">
        <v>662</v>
      </c>
      <c r="L26" s="139" t="str">
        <f>VLOOKUP(K26,CódigosRetorno!$A$2:$B$2000,2,FALSE)</f>
        <v>DocumentTypeCode - El valor del tipo de documento es invalido</v>
      </c>
      <c r="M26" s="82" t="s">
        <v>9</v>
      </c>
      <c r="N26" s="233"/>
    </row>
    <row r="27" spans="1:14" ht="24" customHeight="1" x14ac:dyDescent="0.35">
      <c r="A27" s="233"/>
      <c r="B27" s="875">
        <f>+B24+1</f>
        <v>11</v>
      </c>
      <c r="C27" s="879" t="s">
        <v>663</v>
      </c>
      <c r="D27" s="875" t="s">
        <v>647</v>
      </c>
      <c r="E27" s="875" t="s">
        <v>143</v>
      </c>
      <c r="F27" s="863" t="s">
        <v>664</v>
      </c>
      <c r="G27" s="920"/>
      <c r="H27" s="879" t="s">
        <v>665</v>
      </c>
      <c r="I27" s="155" t="s">
        <v>1230</v>
      </c>
      <c r="J27" s="151" t="s">
        <v>6</v>
      </c>
      <c r="K27" s="156" t="s">
        <v>666</v>
      </c>
      <c r="L27" s="139" t="str">
        <f>VLOOKUP(K27,CódigosRetorno!$A$2:$B$2000,2,FALSE)</f>
        <v>El tag DocumentSerialID es vacío</v>
      </c>
      <c r="M27" s="82" t="s">
        <v>9</v>
      </c>
      <c r="N27" s="233"/>
    </row>
    <row r="28" spans="1:14" ht="36" x14ac:dyDescent="0.35">
      <c r="A28" s="233"/>
      <c r="B28" s="923"/>
      <c r="C28" s="880"/>
      <c r="D28" s="923"/>
      <c r="E28" s="923"/>
      <c r="F28" s="865"/>
      <c r="G28" s="924"/>
      <c r="H28" s="880"/>
      <c r="I28" s="152" t="s">
        <v>1234</v>
      </c>
      <c r="J28" s="151" t="s">
        <v>6</v>
      </c>
      <c r="K28" s="156" t="s">
        <v>1235</v>
      </c>
      <c r="L28" s="139" t="str">
        <f>VLOOKUP(K28,CódigosRetorno!$A$2:$B$2000,2,FALSE)</f>
        <v>El dato ingresado  no cumple con el formato de DocumentSerialID, para DocumentTypeCode con valor 20.</v>
      </c>
      <c r="M28" s="82"/>
      <c r="N28" s="233"/>
    </row>
    <row r="29" spans="1:14" ht="36" x14ac:dyDescent="0.35">
      <c r="A29" s="233"/>
      <c r="B29" s="923"/>
      <c r="C29" s="880"/>
      <c r="D29" s="923"/>
      <c r="E29" s="923"/>
      <c r="F29" s="865"/>
      <c r="G29" s="924"/>
      <c r="H29" s="880"/>
      <c r="I29" s="152" t="s">
        <v>1236</v>
      </c>
      <c r="J29" s="151" t="s">
        <v>6</v>
      </c>
      <c r="K29" s="156" t="s">
        <v>1237</v>
      </c>
      <c r="L29" s="139" t="str">
        <f>VLOOKUP(K29,CódigosRetorno!$A$2:$B$2000,2,FALSE)</f>
        <v>El dato ingresado  no cumple con el formato de DocumentSerialID, para DocumentTypeCode con valor 40.</v>
      </c>
      <c r="M29" s="82"/>
      <c r="N29" s="233"/>
    </row>
    <row r="30" spans="1:14" ht="48" x14ac:dyDescent="0.35">
      <c r="A30" s="233"/>
      <c r="B30" s="923"/>
      <c r="C30" s="880"/>
      <c r="D30" s="923"/>
      <c r="E30" s="923"/>
      <c r="F30" s="865"/>
      <c r="G30" s="924"/>
      <c r="H30" s="880"/>
      <c r="I30" s="139" t="s">
        <v>1238</v>
      </c>
      <c r="J30" s="138" t="s">
        <v>6</v>
      </c>
      <c r="K30" s="147" t="s">
        <v>1239</v>
      </c>
      <c r="L30" s="139" t="str">
        <f>VLOOKUP(K30,CódigosRetorno!$A$2:$B$2000,2,FALSE)</f>
        <v>La serie no corresponde al tipo de comprobante</v>
      </c>
      <c r="M30" s="151"/>
      <c r="N30" s="233"/>
    </row>
    <row r="31" spans="1:14" ht="48" x14ac:dyDescent="0.35">
      <c r="A31" s="233"/>
      <c r="B31" s="923"/>
      <c r="C31" s="880"/>
      <c r="D31" s="876"/>
      <c r="E31" s="923"/>
      <c r="F31" s="865"/>
      <c r="G31" s="924"/>
      <c r="H31" s="880"/>
      <c r="I31" s="139" t="s">
        <v>1240</v>
      </c>
      <c r="J31" s="138" t="s">
        <v>6</v>
      </c>
      <c r="K31" s="147" t="s">
        <v>1241</v>
      </c>
      <c r="L31" s="139" t="str">
        <f>VLOOKUP(K31,CódigosRetorno!$A$2:$B$2000,2,FALSE)</f>
        <v>El comprobante no puede ser dado de baja por exceder el plazo desde su fecha de recepcion</v>
      </c>
      <c r="M31" s="151"/>
      <c r="N31" s="233"/>
    </row>
    <row r="32" spans="1:14" ht="24" customHeight="1" x14ac:dyDescent="0.35">
      <c r="A32" s="233"/>
      <c r="B32" s="875">
        <f>+B27+1</f>
        <v>12</v>
      </c>
      <c r="C32" s="879" t="s">
        <v>673</v>
      </c>
      <c r="D32" s="875" t="s">
        <v>647</v>
      </c>
      <c r="E32" s="875" t="s">
        <v>143</v>
      </c>
      <c r="F32" s="863" t="s">
        <v>674</v>
      </c>
      <c r="G32" s="920"/>
      <c r="H32" s="879" t="s">
        <v>675</v>
      </c>
      <c r="I32" s="155" t="s">
        <v>1230</v>
      </c>
      <c r="J32" s="151" t="s">
        <v>6</v>
      </c>
      <c r="K32" s="156" t="s">
        <v>676</v>
      </c>
      <c r="L32" s="139" t="str">
        <f>VLOOKUP(K32,CódigosRetorno!$A$2:$B$2000,2,FALSE)</f>
        <v>El tag DocumentNumberID esta vacío</v>
      </c>
      <c r="M32" s="82" t="s">
        <v>9</v>
      </c>
      <c r="N32" s="233"/>
    </row>
    <row r="33" spans="1:14" ht="24" x14ac:dyDescent="0.35">
      <c r="A33" s="233"/>
      <c r="B33" s="923"/>
      <c r="C33" s="880"/>
      <c r="D33" s="923"/>
      <c r="E33" s="923"/>
      <c r="F33" s="865"/>
      <c r="G33" s="924"/>
      <c r="H33" s="880"/>
      <c r="I33" s="152" t="s">
        <v>677</v>
      </c>
      <c r="J33" s="151" t="s">
        <v>6</v>
      </c>
      <c r="K33" s="156" t="s">
        <v>678</v>
      </c>
      <c r="L33" s="139" t="str">
        <f>VLOOKUP(K33,CódigosRetorno!$A$2:$B$2000,2,FALSE)</f>
        <v>El dato ingresado en DocumentNumberID debe ser numerico y como maximo de 8 digitos</v>
      </c>
      <c r="M33" s="82" t="s">
        <v>9</v>
      </c>
      <c r="N33" s="233"/>
    </row>
    <row r="34" spans="1:14" ht="24" x14ac:dyDescent="0.35">
      <c r="A34" s="233"/>
      <c r="B34" s="923"/>
      <c r="C34" s="880"/>
      <c r="D34" s="923"/>
      <c r="E34" s="923"/>
      <c r="F34" s="865"/>
      <c r="G34" s="924"/>
      <c r="H34" s="880"/>
      <c r="I34" s="152" t="s">
        <v>679</v>
      </c>
      <c r="J34" s="151" t="s">
        <v>6</v>
      </c>
      <c r="K34" s="83" t="s">
        <v>680</v>
      </c>
      <c r="L34" s="139" t="str">
        <f>VLOOKUP(K34,CódigosRetorno!$A$2:$B$2000,2,FALSE)</f>
        <v>Los documentos informados en el archivo XML se encuentran duplicados</v>
      </c>
      <c r="M34" s="82" t="s">
        <v>9</v>
      </c>
      <c r="N34" s="233"/>
    </row>
    <row r="35" spans="1:14" ht="36" x14ac:dyDescent="0.35">
      <c r="A35" s="233"/>
      <c r="B35" s="923"/>
      <c r="C35" s="880"/>
      <c r="D35" s="923"/>
      <c r="E35" s="923"/>
      <c r="F35" s="865"/>
      <c r="G35" s="924"/>
      <c r="H35" s="880"/>
      <c r="I35" s="152" t="s">
        <v>1242</v>
      </c>
      <c r="J35" s="151" t="s">
        <v>6</v>
      </c>
      <c r="K35" s="156" t="s">
        <v>1243</v>
      </c>
      <c r="L35" s="139" t="str">
        <f>VLOOKUP(K35,CódigosRetorno!$A$2:$B$2000,2,FALSE)</f>
        <v>El comprobante que desea revertir no existe.</v>
      </c>
      <c r="M35" s="151" t="s">
        <v>683</v>
      </c>
      <c r="N35" s="233"/>
    </row>
    <row r="36" spans="1:14" ht="36" x14ac:dyDescent="0.35">
      <c r="A36" s="233"/>
      <c r="B36" s="923"/>
      <c r="C36" s="880"/>
      <c r="D36" s="923"/>
      <c r="E36" s="923"/>
      <c r="F36" s="865"/>
      <c r="G36" s="924"/>
      <c r="H36" s="880"/>
      <c r="I36" s="139" t="s">
        <v>1244</v>
      </c>
      <c r="J36" s="138" t="s">
        <v>6</v>
      </c>
      <c r="K36" s="147" t="s">
        <v>686</v>
      </c>
      <c r="L36" s="139" t="str">
        <f>VLOOKUP(K36,CódigosRetorno!$A$2:$B$2000,2,FALSE)</f>
        <v>El documento a dar de baja se encuentra rechazado</v>
      </c>
      <c r="M36" s="138" t="s">
        <v>683</v>
      </c>
      <c r="N36" s="233"/>
    </row>
    <row r="37" spans="1:14" ht="36" x14ac:dyDescent="0.35">
      <c r="A37" s="233"/>
      <c r="B37" s="923"/>
      <c r="C37" s="880"/>
      <c r="D37" s="923"/>
      <c r="E37" s="923"/>
      <c r="F37" s="865"/>
      <c r="G37" s="924"/>
      <c r="H37" s="880"/>
      <c r="I37" s="152" t="s">
        <v>1245</v>
      </c>
      <c r="J37" s="151" t="s">
        <v>6</v>
      </c>
      <c r="K37" s="156" t="s">
        <v>1246</v>
      </c>
      <c r="L37" s="139" t="str">
        <f>VLOOKUP(K37,CódigosRetorno!$A$2:$B$2000,2,FALSE)</f>
        <v>El comprobante fue informado previamente en una reversión.</v>
      </c>
      <c r="M37" s="151" t="s">
        <v>683</v>
      </c>
      <c r="N37" s="233"/>
    </row>
    <row r="38" spans="1:14" ht="36" x14ac:dyDescent="0.35">
      <c r="A38" s="233"/>
      <c r="B38" s="923"/>
      <c r="C38" s="880"/>
      <c r="D38" s="923"/>
      <c r="E38" s="923"/>
      <c r="F38" s="865"/>
      <c r="G38" s="924"/>
      <c r="H38" s="880"/>
      <c r="I38" s="139" t="s">
        <v>1247</v>
      </c>
      <c r="J38" s="138" t="s">
        <v>6</v>
      </c>
      <c r="K38" s="147" t="s">
        <v>1248</v>
      </c>
      <c r="L38" s="139" t="str">
        <f>VLOOKUP(K38,CódigosRetorno!$A$2:$B$2000,2,FALSE)</f>
        <v>La liquidacion de compra a dar de baja no debe tener pagos registrados</v>
      </c>
      <c r="M38" s="151" t="s">
        <v>683</v>
      </c>
      <c r="N38" s="233"/>
    </row>
    <row r="39" spans="1:14" ht="24" customHeight="1" x14ac:dyDescent="0.35">
      <c r="A39" s="233"/>
      <c r="B39" s="875">
        <f>+B32+1</f>
        <v>13</v>
      </c>
      <c r="C39" s="861" t="s">
        <v>695</v>
      </c>
      <c r="D39" s="875" t="s">
        <v>647</v>
      </c>
      <c r="E39" s="875" t="s">
        <v>143</v>
      </c>
      <c r="F39" s="863" t="s">
        <v>223</v>
      </c>
      <c r="G39" s="920"/>
      <c r="H39" s="879" t="s">
        <v>696</v>
      </c>
      <c r="I39" s="155" t="s">
        <v>1230</v>
      </c>
      <c r="J39" s="151" t="s">
        <v>6</v>
      </c>
      <c r="K39" s="156" t="s">
        <v>697</v>
      </c>
      <c r="L39" s="139" t="str">
        <f>VLOOKUP(K39,CódigosRetorno!$A$2:$B$2000,2,FALSE)</f>
        <v>El tag VoidReasonDescription esta vacío</v>
      </c>
      <c r="M39" s="82" t="s">
        <v>9</v>
      </c>
      <c r="N39" s="233"/>
    </row>
    <row r="40" spans="1:14" x14ac:dyDescent="0.35">
      <c r="A40" s="233"/>
      <c r="B40" s="876"/>
      <c r="C40" s="862"/>
      <c r="D40" s="876"/>
      <c r="E40" s="876"/>
      <c r="F40" s="864"/>
      <c r="G40" s="921"/>
      <c r="H40" s="881"/>
      <c r="I40" s="152" t="s">
        <v>698</v>
      </c>
      <c r="J40" s="151" t="s">
        <v>208</v>
      </c>
      <c r="K40" s="156" t="s">
        <v>699</v>
      </c>
      <c r="L40" s="139" t="str">
        <f>VLOOKUP(K40,CódigosRetorno!$A$2:$B$2000,2,FALSE)</f>
        <v>El dato ingresado en VoidReasonDescription debe contener información válida</v>
      </c>
      <c r="M40" s="82" t="s">
        <v>9</v>
      </c>
      <c r="N40" s="233"/>
    </row>
    <row r="41" spans="1:14" x14ac:dyDescent="0.35">
      <c r="A41" s="233"/>
      <c r="B41" s="234"/>
      <c r="C41" s="233"/>
      <c r="D41" s="234"/>
      <c r="E41" s="234"/>
      <c r="F41" s="234"/>
      <c r="G41" s="235"/>
      <c r="H41" s="254"/>
      <c r="I41" s="254"/>
      <c r="J41" s="236"/>
      <c r="K41" s="235"/>
      <c r="L41" s="254"/>
      <c r="M41" s="234"/>
      <c r="N41" s="233"/>
    </row>
    <row r="42" spans="1:14" x14ac:dyDescent="0.35"/>
    <row r="43" spans="1:14" x14ac:dyDescent="0.35"/>
    <row r="44" spans="1:14" x14ac:dyDescent="0.35"/>
    <row r="45" spans="1:14" x14ac:dyDescent="0.35"/>
    <row r="46" spans="1:14" x14ac:dyDescent="0.35"/>
    <row r="47" spans="1:14" x14ac:dyDescent="0.35"/>
    <row r="48" spans="1:14"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sheetData>
  <autoFilter ref="J1:K66" xr:uid="{9BC3601B-81E8-4024-94BD-D767094944CB}"/>
  <mergeCells count="70">
    <mergeCell ref="H39:H40"/>
    <mergeCell ref="F27:F31"/>
    <mergeCell ref="G27:G31"/>
    <mergeCell ref="H27:H31"/>
    <mergeCell ref="G32:G38"/>
    <mergeCell ref="H32:H38"/>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D8:D9"/>
    <mergeCell ref="E8:E9"/>
    <mergeCell ref="F8:F9"/>
    <mergeCell ref="G8:G9"/>
    <mergeCell ref="H8:H9"/>
    <mergeCell ref="E14:E16"/>
    <mergeCell ref="F15:F16"/>
    <mergeCell ref="G15:G16"/>
    <mergeCell ref="H15:H16"/>
    <mergeCell ref="B14:B16"/>
    <mergeCell ref="D14:D16"/>
    <mergeCell ref="C15:C16"/>
    <mergeCell ref="H17:H18"/>
    <mergeCell ref="B20:B23"/>
    <mergeCell ref="C20:C23"/>
    <mergeCell ref="D20:D23"/>
    <mergeCell ref="E20:E23"/>
    <mergeCell ref="D17:D18"/>
    <mergeCell ref="B17:B18"/>
    <mergeCell ref="C17:C18"/>
    <mergeCell ref="E17:E18"/>
    <mergeCell ref="F17:F18"/>
    <mergeCell ref="F20:F23"/>
    <mergeCell ref="G20:G23"/>
    <mergeCell ref="H20:H23"/>
    <mergeCell ref="B39:B40"/>
    <mergeCell ref="C39:C40"/>
    <mergeCell ref="D39:D40"/>
    <mergeCell ref="E39:E40"/>
    <mergeCell ref="G17:G18"/>
    <mergeCell ref="G24:G26"/>
    <mergeCell ref="F39:F40"/>
    <mergeCell ref="G39:G40"/>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1048576"/>
  <sheetViews>
    <sheetView showGridLines="0" topLeftCell="G128" zoomScaleNormal="100" workbookViewId="0">
      <selection activeCell="I134" sqref="I134"/>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5.54296875" customWidth="1"/>
    <col min="8" max="8" width="35.7265625" customWidth="1"/>
    <col min="9" max="9" width="41.453125" customWidth="1"/>
    <col min="10" max="10" width="10" customWidth="1"/>
    <col min="11" max="11" width="10" style="310" customWidth="1"/>
    <col min="12" max="12" width="41.453125" customWidth="1"/>
    <col min="13" max="13" width="12.54296875" customWidth="1"/>
    <col min="14" max="14" width="2.54296875" customWidth="1"/>
    <col min="15" max="23" width="0" hidden="1" customWidth="1"/>
    <col min="24" max="16384" width="11.54296875" hidden="1"/>
  </cols>
  <sheetData>
    <row r="1" spans="1:14" x14ac:dyDescent="0.35">
      <c r="A1" s="238"/>
      <c r="B1" s="244"/>
      <c r="C1" s="238"/>
      <c r="D1" s="245"/>
      <c r="E1" s="245"/>
      <c r="F1" s="245"/>
      <c r="G1" s="245"/>
      <c r="H1" s="246"/>
      <c r="I1" s="239"/>
      <c r="J1" s="240"/>
      <c r="K1" s="242"/>
      <c r="L1" s="239"/>
      <c r="M1" s="247"/>
      <c r="N1" s="238"/>
    </row>
    <row r="2" spans="1:14" ht="36" x14ac:dyDescent="0.35">
      <c r="A2" s="248"/>
      <c r="B2" s="75" t="s">
        <v>133</v>
      </c>
      <c r="C2" s="399" t="s">
        <v>58</v>
      </c>
      <c r="D2" s="75" t="s">
        <v>59</v>
      </c>
      <c r="E2" s="75" t="s">
        <v>1249</v>
      </c>
      <c r="F2" s="75" t="s">
        <v>135</v>
      </c>
      <c r="G2" s="75" t="s">
        <v>1250</v>
      </c>
      <c r="H2" s="75" t="s">
        <v>61</v>
      </c>
      <c r="I2" s="75" t="s">
        <v>0</v>
      </c>
      <c r="J2" s="75" t="s">
        <v>1</v>
      </c>
      <c r="K2" s="75" t="s">
        <v>2</v>
      </c>
      <c r="L2" s="75" t="s">
        <v>139</v>
      </c>
      <c r="M2" s="75" t="s">
        <v>4</v>
      </c>
      <c r="N2" s="1"/>
    </row>
    <row r="3" spans="1:14" x14ac:dyDescent="0.35">
      <c r="A3" s="239"/>
      <c r="B3" s="86" t="s">
        <v>9</v>
      </c>
      <c r="C3" s="74" t="s">
        <v>9</v>
      </c>
      <c r="D3" s="86"/>
      <c r="E3" s="86" t="s">
        <v>9</v>
      </c>
      <c r="F3" s="86" t="s">
        <v>9</v>
      </c>
      <c r="G3" s="86" t="s">
        <v>9</v>
      </c>
      <c r="H3" s="91" t="s">
        <v>9</v>
      </c>
      <c r="I3" s="139" t="s">
        <v>140</v>
      </c>
      <c r="J3" s="87" t="s">
        <v>9</v>
      </c>
      <c r="K3" s="87" t="s">
        <v>9</v>
      </c>
      <c r="L3" s="139" t="str">
        <f>VLOOKUP(K3,CódigosRetorno!A:B,2,FALSE)</f>
        <v>-</v>
      </c>
      <c r="M3" s="86" t="s">
        <v>9</v>
      </c>
      <c r="N3" s="239"/>
    </row>
    <row r="4" spans="1:14" x14ac:dyDescent="0.35">
      <c r="A4" s="238"/>
      <c r="B4" s="170" t="s">
        <v>1251</v>
      </c>
      <c r="C4" s="162"/>
      <c r="D4" s="164"/>
      <c r="E4" s="164" t="s">
        <v>9</v>
      </c>
      <c r="F4" s="165" t="s">
        <v>9</v>
      </c>
      <c r="G4" s="165" t="s">
        <v>9</v>
      </c>
      <c r="H4" s="166" t="s">
        <v>9</v>
      </c>
      <c r="I4" s="162" t="s">
        <v>9</v>
      </c>
      <c r="J4" s="167" t="s">
        <v>9</v>
      </c>
      <c r="K4" s="168" t="s">
        <v>9</v>
      </c>
      <c r="L4" s="162" t="str">
        <f>VLOOKUP(K4,CódigosRetorno!A:B,2,FALSE)</f>
        <v>-</v>
      </c>
      <c r="M4" s="169" t="s">
        <v>9</v>
      </c>
      <c r="N4" s="238"/>
    </row>
    <row r="5" spans="1:14" ht="24" x14ac:dyDescent="0.35">
      <c r="A5" s="2"/>
      <c r="B5" s="872">
        <v>1</v>
      </c>
      <c r="C5" s="915" t="s">
        <v>142</v>
      </c>
      <c r="D5" s="892" t="s">
        <v>63</v>
      </c>
      <c r="E5" s="892" t="s">
        <v>143</v>
      </c>
      <c r="F5" s="872" t="s">
        <v>144</v>
      </c>
      <c r="G5" s="892" t="s">
        <v>1252</v>
      </c>
      <c r="H5" s="871" t="s">
        <v>1253</v>
      </c>
      <c r="I5" s="139" t="s">
        <v>606</v>
      </c>
      <c r="J5" s="145" t="s">
        <v>6</v>
      </c>
      <c r="K5" s="78" t="s">
        <v>607</v>
      </c>
      <c r="L5" s="139" t="str">
        <f>VLOOKUP(K5,CódigosRetorno!$A$2:$B$2000,2,FALSE)</f>
        <v>El XML no contiene el tag o no existe informacion de UBLVersionID</v>
      </c>
      <c r="M5" s="138" t="s">
        <v>9</v>
      </c>
      <c r="N5" s="2"/>
    </row>
    <row r="6" spans="1:14" x14ac:dyDescent="0.35">
      <c r="A6" s="2"/>
      <c r="B6" s="872"/>
      <c r="C6" s="915"/>
      <c r="D6" s="892"/>
      <c r="E6" s="892"/>
      <c r="F6" s="872"/>
      <c r="G6" s="892"/>
      <c r="H6" s="871"/>
      <c r="I6" s="139" t="s">
        <v>1254</v>
      </c>
      <c r="J6" s="145" t="s">
        <v>6</v>
      </c>
      <c r="K6" s="78" t="s">
        <v>608</v>
      </c>
      <c r="L6" s="139" t="str">
        <f>VLOOKUP(K6,CódigosRetorno!$A$2:$B$2000,2,FALSE)</f>
        <v>UBLVersionID - La versión del UBL no es correcta</v>
      </c>
      <c r="M6" s="138" t="s">
        <v>9</v>
      </c>
      <c r="N6" s="2"/>
    </row>
    <row r="7" spans="1:14" x14ac:dyDescent="0.35">
      <c r="A7" s="2"/>
      <c r="B7" s="872">
        <f>B5+1</f>
        <v>2</v>
      </c>
      <c r="C7" s="871" t="s">
        <v>151</v>
      </c>
      <c r="D7" s="892" t="s">
        <v>63</v>
      </c>
      <c r="E7" s="892" t="s">
        <v>143</v>
      </c>
      <c r="F7" s="872" t="s">
        <v>144</v>
      </c>
      <c r="G7" s="893" t="s">
        <v>983</v>
      </c>
      <c r="H7" s="871" t="s">
        <v>1255</v>
      </c>
      <c r="I7" s="139" t="s">
        <v>606</v>
      </c>
      <c r="J7" s="145" t="s">
        <v>6</v>
      </c>
      <c r="K7" s="78" t="s">
        <v>1256</v>
      </c>
      <c r="L7" s="139" t="str">
        <f>VLOOKUP(K7,CódigosRetorno!$A$2:$B$2000,2,FALSE)</f>
        <v>El XML no existe informacion de CustomizationID</v>
      </c>
      <c r="M7" s="138" t="s">
        <v>9</v>
      </c>
      <c r="N7" s="2"/>
    </row>
    <row r="8" spans="1:14" ht="24" x14ac:dyDescent="0.35">
      <c r="A8" s="2"/>
      <c r="B8" s="872"/>
      <c r="C8" s="871"/>
      <c r="D8" s="892"/>
      <c r="E8" s="892"/>
      <c r="F8" s="872"/>
      <c r="G8" s="893"/>
      <c r="H8" s="871"/>
      <c r="I8" s="139" t="s">
        <v>985</v>
      </c>
      <c r="J8" s="145" t="s">
        <v>6</v>
      </c>
      <c r="K8" s="78" t="s">
        <v>610</v>
      </c>
      <c r="L8" s="139" t="str">
        <f>VLOOKUP(K8,CódigosRetorno!$A$2:$B$2000,2,FALSE)</f>
        <v>CustomizationID - La versión del documento no es la correcta</v>
      </c>
      <c r="M8" s="138" t="s">
        <v>9</v>
      </c>
      <c r="N8" s="2"/>
    </row>
    <row r="9" spans="1:14" ht="24" x14ac:dyDescent="0.35">
      <c r="A9" s="2"/>
      <c r="B9" s="872"/>
      <c r="C9" s="871"/>
      <c r="D9" s="892"/>
      <c r="E9" s="131" t="s">
        <v>184</v>
      </c>
      <c r="F9" s="138"/>
      <c r="G9" s="147" t="s">
        <v>1257</v>
      </c>
      <c r="H9" s="95" t="s">
        <v>1258</v>
      </c>
      <c r="I9" s="139" t="s">
        <v>1259</v>
      </c>
      <c r="J9" s="131" t="s">
        <v>208</v>
      </c>
      <c r="K9" s="145" t="s">
        <v>1260</v>
      </c>
      <c r="L9" s="139" t="str">
        <f>VLOOKUP(K9,CódigosRetorno!$A$2:$B$2000,2,FALSE)</f>
        <v>El dato ingresado como atributo @schemeAgencyName es incorrecto.</v>
      </c>
      <c r="M9" s="138" t="s">
        <v>9</v>
      </c>
      <c r="N9" s="2"/>
    </row>
    <row r="10" spans="1:14" ht="24.75" customHeight="1" x14ac:dyDescent="0.35">
      <c r="A10" s="2"/>
      <c r="B10" s="872">
        <f>B7+1</f>
        <v>3</v>
      </c>
      <c r="C10" s="915" t="s">
        <v>1261</v>
      </c>
      <c r="D10" s="892" t="s">
        <v>63</v>
      </c>
      <c r="E10" s="892" t="s">
        <v>143</v>
      </c>
      <c r="F10" s="872" t="s">
        <v>162</v>
      </c>
      <c r="G10" s="892" t="s">
        <v>163</v>
      </c>
      <c r="H10" s="871" t="s">
        <v>1262</v>
      </c>
      <c r="I10" s="141" t="s">
        <v>710</v>
      </c>
      <c r="J10" s="145" t="s">
        <v>6</v>
      </c>
      <c r="K10" s="145" t="s">
        <v>711</v>
      </c>
      <c r="L10" s="139" t="str">
        <f>VLOOKUP(K10,CódigosRetorno!$A$2:$B$2000,2,FALSE)</f>
        <v>Numero de Serie del nombre del archivo no coincide con el consignado en el contenido del archivo XML</v>
      </c>
      <c r="M10" s="138" t="s">
        <v>9</v>
      </c>
      <c r="N10" s="2"/>
    </row>
    <row r="11" spans="1:14" ht="24" x14ac:dyDescent="0.35">
      <c r="A11" s="2"/>
      <c r="B11" s="872"/>
      <c r="C11" s="915"/>
      <c r="D11" s="892"/>
      <c r="E11" s="892"/>
      <c r="F11" s="872"/>
      <c r="G11" s="892"/>
      <c r="H11" s="871"/>
      <c r="I11" s="141" t="s">
        <v>712</v>
      </c>
      <c r="J11" s="145" t="s">
        <v>6</v>
      </c>
      <c r="K11" s="145" t="s">
        <v>713</v>
      </c>
      <c r="L11" s="139" t="str">
        <f>VLOOKUP(K11,CódigosRetorno!$A$2:$B$2000,2,FALSE)</f>
        <v>Número de documento en el nombre del archivo no coincide con el consignado en el contenido del XML</v>
      </c>
      <c r="M11" s="138" t="s">
        <v>9</v>
      </c>
      <c r="N11" s="2"/>
    </row>
    <row r="12" spans="1:14" ht="36" x14ac:dyDescent="0.35">
      <c r="A12" s="2"/>
      <c r="B12" s="872"/>
      <c r="C12" s="915"/>
      <c r="D12" s="892"/>
      <c r="E12" s="892"/>
      <c r="F12" s="872"/>
      <c r="G12" s="892"/>
      <c r="H12" s="871"/>
      <c r="I12" s="141" t="s">
        <v>1263</v>
      </c>
      <c r="J12" s="145" t="s">
        <v>6</v>
      </c>
      <c r="K12" s="145" t="s">
        <v>168</v>
      </c>
      <c r="L12" s="139" t="str">
        <f>VLOOKUP(K12,CódigosRetorno!$A$2:$B$2000,2,FALSE)</f>
        <v>ID - El dato SERIE-CORRELATIVO no cumple con el formato de acuerdo al tipo de comprobante</v>
      </c>
      <c r="M12" s="138" t="s">
        <v>9</v>
      </c>
      <c r="N12" s="2"/>
    </row>
    <row r="13" spans="1:14" ht="36" x14ac:dyDescent="0.35">
      <c r="A13" s="2"/>
      <c r="B13" s="872"/>
      <c r="C13" s="915"/>
      <c r="D13" s="892"/>
      <c r="E13" s="892"/>
      <c r="F13" s="872"/>
      <c r="G13" s="892"/>
      <c r="H13" s="871"/>
      <c r="I13" s="141" t="s">
        <v>1264</v>
      </c>
      <c r="J13" s="145" t="s">
        <v>6</v>
      </c>
      <c r="K13" s="145" t="s">
        <v>170</v>
      </c>
      <c r="L13" s="139" t="str">
        <f>VLOOKUP(K13,CódigosRetorno!$A$2:$B$2000,2,FALSE)</f>
        <v>El comprobante fue registrado previamente con otros datos</v>
      </c>
      <c r="M13" s="138" t="s">
        <v>1047</v>
      </c>
      <c r="N13" s="2"/>
    </row>
    <row r="14" spans="1:14" ht="60" x14ac:dyDescent="0.35">
      <c r="A14" s="2"/>
      <c r="B14" s="872"/>
      <c r="C14" s="915"/>
      <c r="D14" s="892"/>
      <c r="E14" s="892"/>
      <c r="F14" s="872"/>
      <c r="G14" s="892"/>
      <c r="H14" s="871"/>
      <c r="I14" s="141" t="s">
        <v>1265</v>
      </c>
      <c r="J14" s="145" t="s">
        <v>6</v>
      </c>
      <c r="K14" s="145" t="s">
        <v>1266</v>
      </c>
      <c r="L14" s="139" t="str">
        <f>VLOOKUP(K14,CódigosRetorno!$A$2:$B$2000,2,FALSE)</f>
        <v>El comprobante ya esta informado y se encuentra con estado anulado o rechazado</v>
      </c>
      <c r="M14" s="138" t="s">
        <v>1047</v>
      </c>
      <c r="N14" s="2"/>
    </row>
    <row r="15" spans="1:14" ht="36" x14ac:dyDescent="0.35">
      <c r="A15" s="2"/>
      <c r="B15" s="872"/>
      <c r="C15" s="915"/>
      <c r="D15" s="892"/>
      <c r="E15" s="892"/>
      <c r="F15" s="872"/>
      <c r="G15" s="892"/>
      <c r="H15" s="871"/>
      <c r="I15" s="141" t="s">
        <v>172</v>
      </c>
      <c r="J15" s="145" t="s">
        <v>208</v>
      </c>
      <c r="K15" s="145" t="s">
        <v>1039</v>
      </c>
      <c r="L15" s="139" t="str">
        <f>VLOOKUP(K15,CódigosRetorno!$A$2:$B$2000,2,FALSE)</f>
        <v>Comprobante físico no se encuentra autorizado como comprobante de contingencia</v>
      </c>
      <c r="M15" s="138" t="s">
        <v>174</v>
      </c>
      <c r="N15" s="2"/>
    </row>
    <row r="16" spans="1:14" ht="36" x14ac:dyDescent="0.35">
      <c r="A16" s="2"/>
      <c r="B16" s="872"/>
      <c r="C16" s="915"/>
      <c r="D16" s="892"/>
      <c r="E16" s="892"/>
      <c r="F16" s="872"/>
      <c r="G16" s="892"/>
      <c r="H16" s="871"/>
      <c r="I16" s="141" t="s">
        <v>172</v>
      </c>
      <c r="J16" s="145" t="s">
        <v>6</v>
      </c>
      <c r="K16" s="145" t="s">
        <v>173</v>
      </c>
      <c r="L16" s="139" t="str">
        <f>VLOOKUP(K16,CódigosRetorno!$A$2:$B$2000,2,FALSE)</f>
        <v xml:space="preserve">Comprobante físico no se encuentra autorizado </v>
      </c>
      <c r="M16" s="138" t="s">
        <v>175</v>
      </c>
      <c r="N16" s="2"/>
    </row>
    <row r="17" spans="1:14" ht="48" x14ac:dyDescent="0.35">
      <c r="A17" s="2"/>
      <c r="B17" s="872">
        <f>B10+1</f>
        <v>4</v>
      </c>
      <c r="C17" s="871" t="s">
        <v>176</v>
      </c>
      <c r="D17" s="892" t="s">
        <v>63</v>
      </c>
      <c r="E17" s="892" t="s">
        <v>143</v>
      </c>
      <c r="F17" s="872" t="s">
        <v>177</v>
      </c>
      <c r="G17" s="892" t="s">
        <v>178</v>
      </c>
      <c r="H17" s="871" t="s">
        <v>1267</v>
      </c>
      <c r="I17" s="141" t="s">
        <v>1268</v>
      </c>
      <c r="J17" s="145" t="s">
        <v>6</v>
      </c>
      <c r="K17" s="145" t="s">
        <v>718</v>
      </c>
      <c r="L17" s="139" t="str">
        <f>VLOOKUP(K17,CódigosRetorno!$A$2:$B$2000,2,FALSE)</f>
        <v>Presentacion fuera de fecha</v>
      </c>
      <c r="M17" s="138" t="s">
        <v>1269</v>
      </c>
      <c r="N17" s="2"/>
    </row>
    <row r="18" spans="1:14" ht="96" x14ac:dyDescent="0.35">
      <c r="A18" s="2"/>
      <c r="B18" s="872"/>
      <c r="C18" s="871"/>
      <c r="D18" s="892"/>
      <c r="E18" s="892"/>
      <c r="F18" s="872"/>
      <c r="G18" s="892"/>
      <c r="H18" s="871"/>
      <c r="I18" s="141" t="s">
        <v>1270</v>
      </c>
      <c r="J18" s="145" t="s">
        <v>6</v>
      </c>
      <c r="K18" s="145" t="s">
        <v>718</v>
      </c>
      <c r="L18" s="139" t="str">
        <f>VLOOKUP(K18,CódigosRetorno!$A$2:$B$2000,2,FALSE)</f>
        <v>Presentacion fuera de fecha</v>
      </c>
      <c r="M18" s="138" t="s">
        <v>1269</v>
      </c>
      <c r="N18" s="2"/>
    </row>
    <row r="19" spans="1:14" ht="24" x14ac:dyDescent="0.35">
      <c r="A19" s="2"/>
      <c r="B19" s="872"/>
      <c r="C19" s="871"/>
      <c r="D19" s="892"/>
      <c r="E19" s="892"/>
      <c r="F19" s="872"/>
      <c r="G19" s="892"/>
      <c r="H19" s="871"/>
      <c r="I19" s="141" t="s">
        <v>1271</v>
      </c>
      <c r="J19" s="145" t="s">
        <v>6</v>
      </c>
      <c r="K19" s="79" t="s">
        <v>1272</v>
      </c>
      <c r="L19" s="139" t="str">
        <f>VLOOKUP(K19,CódigosRetorno!$A$2:$B$2000,2,FALSE)</f>
        <v>La fecha de emision se encuentra fuera del limite permitido</v>
      </c>
      <c r="M19" s="138" t="s">
        <v>9</v>
      </c>
      <c r="N19" s="2"/>
    </row>
    <row r="20" spans="1:14" x14ac:dyDescent="0.35">
      <c r="A20" s="2"/>
      <c r="B20" s="138">
        <f>B17+1</f>
        <v>5</v>
      </c>
      <c r="C20" s="141" t="s">
        <v>183</v>
      </c>
      <c r="D20" s="131" t="s">
        <v>63</v>
      </c>
      <c r="E20" s="131" t="s">
        <v>184</v>
      </c>
      <c r="F20" s="72" t="s">
        <v>926</v>
      </c>
      <c r="G20" s="84" t="s">
        <v>722</v>
      </c>
      <c r="H20" s="125" t="s">
        <v>1273</v>
      </c>
      <c r="I20" s="139" t="s">
        <v>186</v>
      </c>
      <c r="J20" s="131" t="s">
        <v>9</v>
      </c>
      <c r="K20" s="145" t="s">
        <v>9</v>
      </c>
      <c r="L20" s="139" t="str">
        <f>VLOOKUP(K20,CódigosRetorno!$A$2:$B$2000,2,FALSE)</f>
        <v>-</v>
      </c>
      <c r="M20" s="138" t="s">
        <v>9</v>
      </c>
      <c r="N20" s="2"/>
    </row>
    <row r="21" spans="1:14" ht="24" x14ac:dyDescent="0.35">
      <c r="A21" s="2"/>
      <c r="B21" s="872">
        <f>+B20+1</f>
        <v>6</v>
      </c>
      <c r="C21" s="915" t="s">
        <v>1274</v>
      </c>
      <c r="D21" s="892" t="s">
        <v>63</v>
      </c>
      <c r="E21" s="892" t="s">
        <v>143</v>
      </c>
      <c r="F21" s="872" t="s">
        <v>330</v>
      </c>
      <c r="G21" s="892" t="s">
        <v>331</v>
      </c>
      <c r="H21" s="871" t="s">
        <v>1275</v>
      </c>
      <c r="I21" s="96" t="s">
        <v>606</v>
      </c>
      <c r="J21" s="145" t="s">
        <v>6</v>
      </c>
      <c r="K21" s="147" t="s">
        <v>1276</v>
      </c>
      <c r="L21" s="139" t="str">
        <f>VLOOKUP(K21,CódigosRetorno!$A$2:$B$2000,2,FALSE)</f>
        <v>El XML no contiene el tag o no existe informacion de InvoiceTypeCode</v>
      </c>
      <c r="M21" s="148" t="s">
        <v>9</v>
      </c>
      <c r="N21" s="2"/>
    </row>
    <row r="22" spans="1:14" ht="24" x14ac:dyDescent="0.35">
      <c r="A22" s="2"/>
      <c r="B22" s="872"/>
      <c r="C22" s="915"/>
      <c r="D22" s="892"/>
      <c r="E22" s="892"/>
      <c r="F22" s="872"/>
      <c r="G22" s="892"/>
      <c r="H22" s="871"/>
      <c r="I22" s="141" t="s">
        <v>1277</v>
      </c>
      <c r="J22" s="145" t="s">
        <v>6</v>
      </c>
      <c r="K22" s="147" t="s">
        <v>1278</v>
      </c>
      <c r="L22" s="139" t="str">
        <f>VLOOKUP(K22,CódigosRetorno!$A$2:$B$2000,2,FALSE)</f>
        <v>InvoiceTypeCode - El valor del tipo de documento es invalido o no coincide con el nombre del archivo</v>
      </c>
      <c r="M22" s="138" t="s">
        <v>1279</v>
      </c>
      <c r="N22" s="2"/>
    </row>
    <row r="23" spans="1:14" ht="24" x14ac:dyDescent="0.35">
      <c r="A23" s="2"/>
      <c r="B23" s="872"/>
      <c r="C23" s="915"/>
      <c r="D23" s="892"/>
      <c r="E23" s="892" t="s">
        <v>184</v>
      </c>
      <c r="F23" s="872"/>
      <c r="G23" s="148" t="s">
        <v>1257</v>
      </c>
      <c r="H23" s="95" t="s">
        <v>1280</v>
      </c>
      <c r="I23" s="139" t="s">
        <v>1259</v>
      </c>
      <c r="J23" s="131" t="s">
        <v>208</v>
      </c>
      <c r="K23" s="145" t="s">
        <v>1281</v>
      </c>
      <c r="L23" s="139" t="str">
        <f>VLOOKUP(K23,CódigosRetorno!$A$2:$B$2000,2,FALSE)</f>
        <v>El dato ingresado como atributo @listAgencyName es incorrecto.</v>
      </c>
      <c r="M23" s="138" t="s">
        <v>9</v>
      </c>
      <c r="N23" s="2"/>
    </row>
    <row r="24" spans="1:14" ht="24" x14ac:dyDescent="0.35">
      <c r="A24" s="2"/>
      <c r="B24" s="872"/>
      <c r="C24" s="915"/>
      <c r="D24" s="892"/>
      <c r="E24" s="892"/>
      <c r="F24" s="872"/>
      <c r="G24" s="148" t="s">
        <v>1282</v>
      </c>
      <c r="H24" s="95" t="s">
        <v>1283</v>
      </c>
      <c r="I24" s="139" t="s">
        <v>1284</v>
      </c>
      <c r="J24" s="131" t="s">
        <v>208</v>
      </c>
      <c r="K24" s="145" t="s">
        <v>1285</v>
      </c>
      <c r="L24" s="139" t="str">
        <f>VLOOKUP(K24,CódigosRetorno!$A$2:$B$2000,2,FALSE)</f>
        <v>El dato ingresado como atributo @listName es incorrecto.</v>
      </c>
      <c r="M24" s="148" t="s">
        <v>9</v>
      </c>
      <c r="N24" s="2"/>
    </row>
    <row r="25" spans="1:14" ht="36" x14ac:dyDescent="0.35">
      <c r="A25" s="2"/>
      <c r="B25" s="872"/>
      <c r="C25" s="915"/>
      <c r="D25" s="892"/>
      <c r="E25" s="892"/>
      <c r="F25" s="872"/>
      <c r="G25" s="148" t="s">
        <v>1286</v>
      </c>
      <c r="H25" s="95" t="s">
        <v>1287</v>
      </c>
      <c r="I25" s="139" t="s">
        <v>1288</v>
      </c>
      <c r="J25" s="145" t="s">
        <v>208</v>
      </c>
      <c r="K25" s="147" t="s">
        <v>1289</v>
      </c>
      <c r="L25" s="139" t="str">
        <f>VLOOKUP(K25,CódigosRetorno!$A$2:$B$2000,2,FALSE)</f>
        <v>El dato ingresado como atributo @listURI es incorrecto.</v>
      </c>
      <c r="M25" s="148" t="s">
        <v>9</v>
      </c>
      <c r="N25" s="2"/>
    </row>
    <row r="26" spans="1:14" ht="24" x14ac:dyDescent="0.35">
      <c r="A26" s="2"/>
      <c r="B26" s="872">
        <f>B21+1</f>
        <v>7</v>
      </c>
      <c r="C26" s="915" t="s">
        <v>1290</v>
      </c>
      <c r="D26" s="892" t="s">
        <v>63</v>
      </c>
      <c r="E26" s="892" t="s">
        <v>143</v>
      </c>
      <c r="F26" s="872" t="s">
        <v>144</v>
      </c>
      <c r="G26" s="892" t="s">
        <v>308</v>
      </c>
      <c r="H26" s="871" t="s">
        <v>1291</v>
      </c>
      <c r="I26" s="139" t="s">
        <v>606</v>
      </c>
      <c r="J26" s="145" t="s">
        <v>6</v>
      </c>
      <c r="K26" s="147" t="s">
        <v>1292</v>
      </c>
      <c r="L26" s="139" t="str">
        <f>VLOOKUP(K26,CódigosRetorno!$A$2:$B$2000,2,FALSE)</f>
        <v>El XML no contiene el tag o no existe informacion de DocumentCurrencyCode</v>
      </c>
      <c r="M26" s="148" t="s">
        <v>9</v>
      </c>
      <c r="N26" s="2"/>
    </row>
    <row r="27" spans="1:14" ht="24" x14ac:dyDescent="0.35">
      <c r="A27" s="2"/>
      <c r="B27" s="872"/>
      <c r="C27" s="915"/>
      <c r="D27" s="892"/>
      <c r="E27" s="892"/>
      <c r="F27" s="872"/>
      <c r="G27" s="892"/>
      <c r="H27" s="871"/>
      <c r="I27" s="141" t="s">
        <v>1293</v>
      </c>
      <c r="J27" s="145" t="s">
        <v>6</v>
      </c>
      <c r="K27" s="147" t="s">
        <v>1294</v>
      </c>
      <c r="L27" s="139" t="str">
        <f>VLOOKUP(K27,CódigosRetorno!$A$2:$B$2000,2,FALSE)</f>
        <v>El valor ingresado como moneda del comprobante no es valido (catalogo nro 02).</v>
      </c>
      <c r="M27" s="138" t="s">
        <v>1295</v>
      </c>
      <c r="N27" s="2"/>
    </row>
    <row r="28" spans="1:14" ht="36" x14ac:dyDescent="0.35">
      <c r="A28" s="2"/>
      <c r="B28" s="872"/>
      <c r="C28" s="915"/>
      <c r="D28" s="892"/>
      <c r="E28" s="892"/>
      <c r="F28" s="872"/>
      <c r="G28" s="892"/>
      <c r="H28" s="871"/>
      <c r="I28" s="141" t="s">
        <v>1296</v>
      </c>
      <c r="J28" s="145" t="s">
        <v>6</v>
      </c>
      <c r="K28" s="147" t="s">
        <v>1147</v>
      </c>
      <c r="L28" s="139" t="str">
        <f>VLOOKUP(K28,CódigosRetorno!$A$2:$B$2000,2,FALSE)</f>
        <v>La moneda debe ser la misma en todo el documento. Salvo las percepciones que sólo son en moneda nacional</v>
      </c>
      <c r="M28" s="138" t="s">
        <v>9</v>
      </c>
      <c r="N28" s="2"/>
    </row>
    <row r="29" spans="1:14" ht="24" x14ac:dyDescent="0.35">
      <c r="A29" s="2"/>
      <c r="B29" s="872"/>
      <c r="C29" s="915"/>
      <c r="D29" s="892"/>
      <c r="E29" s="892" t="s">
        <v>184</v>
      </c>
      <c r="F29" s="872"/>
      <c r="G29" s="148" t="s">
        <v>1297</v>
      </c>
      <c r="H29" s="95" t="s">
        <v>1298</v>
      </c>
      <c r="I29" s="139" t="s">
        <v>1299</v>
      </c>
      <c r="J29" s="131" t="s">
        <v>208</v>
      </c>
      <c r="K29" s="145" t="s">
        <v>1300</v>
      </c>
      <c r="L29" s="139" t="str">
        <f>VLOOKUP(K29,CódigosRetorno!$A$2:$B$2000,2,FALSE)</f>
        <v>El dato ingresado como atributo @listID es incorrecto.</v>
      </c>
      <c r="M29" s="148" t="s">
        <v>9</v>
      </c>
      <c r="N29" s="2"/>
    </row>
    <row r="30" spans="1:14" ht="24" x14ac:dyDescent="0.35">
      <c r="A30" s="2"/>
      <c r="B30" s="872"/>
      <c r="C30" s="915"/>
      <c r="D30" s="892"/>
      <c r="E30" s="892"/>
      <c r="F30" s="872"/>
      <c r="G30" s="138" t="s">
        <v>1301</v>
      </c>
      <c r="H30" s="95" t="s">
        <v>1283</v>
      </c>
      <c r="I30" s="139" t="s">
        <v>1302</v>
      </c>
      <c r="J30" s="131" t="s">
        <v>208</v>
      </c>
      <c r="K30" s="145" t="s">
        <v>1285</v>
      </c>
      <c r="L30" s="139" t="str">
        <f>VLOOKUP(K30,CódigosRetorno!$A$2:$B$2000,2,FALSE)</f>
        <v>El dato ingresado como atributo @listName es incorrecto.</v>
      </c>
      <c r="M30" s="148" t="s">
        <v>9</v>
      </c>
      <c r="N30" s="2"/>
    </row>
    <row r="31" spans="1:14" ht="48" x14ac:dyDescent="0.35">
      <c r="A31" s="2"/>
      <c r="B31" s="872"/>
      <c r="C31" s="915"/>
      <c r="D31" s="892"/>
      <c r="E31" s="892"/>
      <c r="F31" s="872"/>
      <c r="G31" s="148" t="s">
        <v>1303</v>
      </c>
      <c r="H31" s="95" t="s">
        <v>1280</v>
      </c>
      <c r="I31" s="139" t="s">
        <v>1304</v>
      </c>
      <c r="J31" s="145" t="s">
        <v>208</v>
      </c>
      <c r="K31" s="147" t="s">
        <v>1281</v>
      </c>
      <c r="L31" s="139" t="str">
        <f>VLOOKUP(K31,CódigosRetorno!$A$2:$B$2000,2,FALSE)</f>
        <v>El dato ingresado como atributo @listAgencyName es incorrecto.</v>
      </c>
      <c r="M31" s="148" t="s">
        <v>9</v>
      </c>
      <c r="N31" s="2"/>
    </row>
    <row r="32" spans="1:14" x14ac:dyDescent="0.35">
      <c r="A32" s="2"/>
      <c r="B32" s="138">
        <f>B26+1</f>
        <v>8</v>
      </c>
      <c r="C32" s="139" t="s">
        <v>1305</v>
      </c>
      <c r="D32" s="138" t="s">
        <v>63</v>
      </c>
      <c r="E32" s="138" t="s">
        <v>184</v>
      </c>
      <c r="F32" s="138" t="s">
        <v>177</v>
      </c>
      <c r="G32" s="138" t="s">
        <v>178</v>
      </c>
      <c r="H32" s="96" t="s">
        <v>1306</v>
      </c>
      <c r="I32" s="139" t="s">
        <v>186</v>
      </c>
      <c r="J32" s="131" t="s">
        <v>9</v>
      </c>
      <c r="K32" s="145" t="s">
        <v>9</v>
      </c>
      <c r="L32" s="139" t="str">
        <f>VLOOKUP(K32,CódigosRetorno!$A$2:$B$2000,2,FALSE)</f>
        <v>-</v>
      </c>
      <c r="M32" s="138" t="s">
        <v>9</v>
      </c>
      <c r="N32" s="2"/>
    </row>
    <row r="33" spans="1:14" x14ac:dyDescent="0.35">
      <c r="A33" s="2"/>
      <c r="B33" s="603" t="s">
        <v>1307</v>
      </c>
      <c r="C33" s="590"/>
      <c r="D33" s="596"/>
      <c r="E33" s="596"/>
      <c r="F33" s="605"/>
      <c r="G33" s="605"/>
      <c r="H33" s="606"/>
      <c r="I33" s="590"/>
      <c r="J33" s="614" t="s">
        <v>9</v>
      </c>
      <c r="K33" s="615" t="s">
        <v>9</v>
      </c>
      <c r="L33" s="590" t="str">
        <f>VLOOKUP(K33,CódigosRetorno!$A$2:$B$2000,2,FALSE)</f>
        <v>-</v>
      </c>
      <c r="M33" s="589"/>
      <c r="N33" s="2"/>
    </row>
    <row r="34" spans="1:14" x14ac:dyDescent="0.35">
      <c r="A34" s="2"/>
      <c r="B34" s="138">
        <f>+B32+1</f>
        <v>9</v>
      </c>
      <c r="C34" s="139" t="s">
        <v>157</v>
      </c>
      <c r="D34" s="131" t="s">
        <v>63</v>
      </c>
      <c r="E34" s="131" t="s">
        <v>143</v>
      </c>
      <c r="F34" s="138" t="s">
        <v>158</v>
      </c>
      <c r="G34" s="131" t="s">
        <v>9</v>
      </c>
      <c r="H34" s="139" t="s">
        <v>9</v>
      </c>
      <c r="I34" s="139" t="s">
        <v>1308</v>
      </c>
      <c r="J34" s="131" t="s">
        <v>9</v>
      </c>
      <c r="K34" s="145" t="s">
        <v>9</v>
      </c>
      <c r="L34" s="139" t="str">
        <f>VLOOKUP(K34,CódigosRetorno!$A$2:$B$2000,2,FALSE)</f>
        <v>-</v>
      </c>
      <c r="M34" s="138" t="s">
        <v>9</v>
      </c>
      <c r="N34" s="2"/>
    </row>
    <row r="35" spans="1:14" x14ac:dyDescent="0.35">
      <c r="A35" s="2"/>
      <c r="B35" s="603" t="s">
        <v>1309</v>
      </c>
      <c r="C35" s="604"/>
      <c r="D35" s="596"/>
      <c r="E35" s="596"/>
      <c r="F35" s="605"/>
      <c r="G35" s="605"/>
      <c r="H35" s="606"/>
      <c r="I35" s="590"/>
      <c r="J35" s="614" t="s">
        <v>9</v>
      </c>
      <c r="K35" s="615" t="s">
        <v>9</v>
      </c>
      <c r="L35" s="590" t="str">
        <f>VLOOKUP(K35,CódigosRetorno!$A$2:$B$2000,2,FALSE)</f>
        <v>-</v>
      </c>
      <c r="M35" s="589"/>
      <c r="N35" s="2"/>
    </row>
    <row r="36" spans="1:14" ht="36" x14ac:dyDescent="0.35">
      <c r="A36" s="2"/>
      <c r="B36" s="872">
        <f>B34+1</f>
        <v>10</v>
      </c>
      <c r="C36" s="915" t="s">
        <v>630</v>
      </c>
      <c r="D36" s="892" t="s">
        <v>63</v>
      </c>
      <c r="E36" s="892" t="s">
        <v>143</v>
      </c>
      <c r="F36" s="872" t="s">
        <v>189</v>
      </c>
      <c r="G36" s="889" t="s">
        <v>1310</v>
      </c>
      <c r="H36" s="871" t="s">
        <v>1311</v>
      </c>
      <c r="I36" s="139" t="s">
        <v>1312</v>
      </c>
      <c r="J36" s="145" t="s">
        <v>6</v>
      </c>
      <c r="K36" s="147" t="s">
        <v>1313</v>
      </c>
      <c r="L36" s="139" t="str">
        <f>VLOOKUP(K36,CódigosRetorno!$A$2:$B$2000,2,FALSE)</f>
        <v>El XML contiene mas de un tag como elemento de numero de documento del emisor</v>
      </c>
      <c r="M36" s="138" t="s">
        <v>9</v>
      </c>
      <c r="N36" s="2"/>
    </row>
    <row r="37" spans="1:14" ht="24" x14ac:dyDescent="0.35">
      <c r="A37" s="2"/>
      <c r="B37" s="872"/>
      <c r="C37" s="915"/>
      <c r="D37" s="892"/>
      <c r="E37" s="892"/>
      <c r="F37" s="872"/>
      <c r="G37" s="890"/>
      <c r="H37" s="871"/>
      <c r="I37" s="139" t="s">
        <v>191</v>
      </c>
      <c r="J37" s="145" t="s">
        <v>6</v>
      </c>
      <c r="K37" s="147" t="s">
        <v>192</v>
      </c>
      <c r="L37" s="139" t="str">
        <f>VLOOKUP(K37,CódigosRetorno!$A$2:$B$2000,2,FALSE)</f>
        <v>Número de RUC del nombre del archivo no coincide con el consignado en el contenido del archivo XML</v>
      </c>
      <c r="M37" s="138" t="s">
        <v>9</v>
      </c>
      <c r="N37" s="2"/>
    </row>
    <row r="38" spans="1:14" ht="24" x14ac:dyDescent="0.35">
      <c r="A38" s="2"/>
      <c r="B38" s="872"/>
      <c r="C38" s="915"/>
      <c r="D38" s="892"/>
      <c r="E38" s="892"/>
      <c r="F38" s="872"/>
      <c r="G38" s="890"/>
      <c r="H38" s="871"/>
      <c r="I38" s="139" t="s">
        <v>1314</v>
      </c>
      <c r="J38" s="145" t="s">
        <v>6</v>
      </c>
      <c r="K38" s="147" t="s">
        <v>1315</v>
      </c>
      <c r="L38" s="139" t="str">
        <f>VLOOKUP(K38,CódigosRetorno!$A$2:$B$2000,2,FALSE)</f>
        <v>El contribuyente no esta activo</v>
      </c>
      <c r="M38" s="138" t="s">
        <v>258</v>
      </c>
      <c r="N38" s="2"/>
    </row>
    <row r="39" spans="1:14" ht="24" x14ac:dyDescent="0.35">
      <c r="A39" s="2"/>
      <c r="B39" s="872"/>
      <c r="C39" s="915"/>
      <c r="D39" s="892"/>
      <c r="E39" s="892"/>
      <c r="F39" s="872"/>
      <c r="G39" s="890"/>
      <c r="H39" s="871"/>
      <c r="I39" s="139" t="s">
        <v>633</v>
      </c>
      <c r="J39" s="145" t="s">
        <v>6</v>
      </c>
      <c r="K39" s="147" t="s">
        <v>634</v>
      </c>
      <c r="L39" s="139" t="str">
        <f>VLOOKUP(K39,CódigosRetorno!$A$2:$B$2000,2,FALSE)</f>
        <v>El contribuyente no esta habido</v>
      </c>
      <c r="M39" s="138" t="s">
        <v>258</v>
      </c>
      <c r="N39" s="2"/>
    </row>
    <row r="40" spans="1:14" ht="48" x14ac:dyDescent="0.35">
      <c r="A40" s="2"/>
      <c r="B40" s="872"/>
      <c r="C40" s="915"/>
      <c r="D40" s="892"/>
      <c r="E40" s="892"/>
      <c r="F40" s="872"/>
      <c r="G40" s="890"/>
      <c r="H40" s="871"/>
      <c r="I40" s="141" t="s">
        <v>1316</v>
      </c>
      <c r="J40" s="138" t="s">
        <v>6</v>
      </c>
      <c r="K40" s="145" t="s">
        <v>1317</v>
      </c>
      <c r="L40" s="139" t="str">
        <f>VLOOKUP(K40,CódigosRetorno!$A$2:$B$2000,2,FALSE)</f>
        <v>El emisor a la fecha no se encuentra registrado ó habilitado en el Registro de exportadores de servicios SUNAT</v>
      </c>
      <c r="M40" s="138" t="s">
        <v>1318</v>
      </c>
      <c r="N40" s="2"/>
    </row>
    <row r="41" spans="1:14" ht="36" x14ac:dyDescent="0.35">
      <c r="A41" s="2"/>
      <c r="B41" s="872"/>
      <c r="C41" s="915"/>
      <c r="D41" s="892"/>
      <c r="E41" s="892"/>
      <c r="F41" s="872"/>
      <c r="G41" s="890"/>
      <c r="H41" s="871"/>
      <c r="I41" s="141" t="s">
        <v>1319</v>
      </c>
      <c r="J41" s="138" t="s">
        <v>6</v>
      </c>
      <c r="K41" s="145" t="s">
        <v>53</v>
      </c>
      <c r="L41" s="139" t="str">
        <f>VLOOKUP(K41,CódigosRetorno!$A$2:$B$2000,2,FALSE)</f>
        <v>El emisor no se encuentra autorizado a emitir en el SEE-Desde los sistemas del contribuyente</v>
      </c>
      <c r="M41" s="138" t="s">
        <v>1318</v>
      </c>
      <c r="N41" s="2"/>
    </row>
    <row r="42" spans="1:14" ht="36" x14ac:dyDescent="0.35">
      <c r="A42" s="2"/>
      <c r="B42" s="872"/>
      <c r="C42" s="915"/>
      <c r="D42" s="892"/>
      <c r="E42" s="892"/>
      <c r="F42" s="872"/>
      <c r="G42" s="891"/>
      <c r="H42" s="871"/>
      <c r="I42" s="141" t="s">
        <v>1320</v>
      </c>
      <c r="J42" s="138" t="s">
        <v>6</v>
      </c>
      <c r="K42" s="145" t="s">
        <v>1321</v>
      </c>
      <c r="L42" s="139" t="str">
        <f>VLOOKUP(K42,CódigosRetorno!$A$2:$B$2000,2,FALSE)</f>
        <v>El emisor electrónico no se encuentra inscrito en el Registro de Establecimientos Autorizados (REA)</v>
      </c>
      <c r="M42" s="138" t="s">
        <v>1318</v>
      </c>
      <c r="N42" s="2"/>
    </row>
    <row r="43" spans="1:14" ht="24" x14ac:dyDescent="0.35">
      <c r="A43" s="2"/>
      <c r="B43" s="872"/>
      <c r="C43" s="915"/>
      <c r="D43" s="892"/>
      <c r="E43" s="892"/>
      <c r="F43" s="872" t="s">
        <v>1322</v>
      </c>
      <c r="G43" s="892" t="s">
        <v>1323</v>
      </c>
      <c r="H43" s="871" t="s">
        <v>1324</v>
      </c>
      <c r="I43" s="139" t="s">
        <v>1325</v>
      </c>
      <c r="J43" s="145" t="s">
        <v>6</v>
      </c>
      <c r="K43" s="147" t="s">
        <v>1326</v>
      </c>
      <c r="L43" s="139" t="str">
        <f>VLOOKUP(K43,CódigosRetorno!$A$2:$B$2000,2,FALSE)</f>
        <v>El XML no contiene el tag o no existe informacion en tipo de documento del emisor.</v>
      </c>
      <c r="M43" s="138" t="s">
        <v>9</v>
      </c>
      <c r="N43" s="2"/>
    </row>
    <row r="44" spans="1:14" x14ac:dyDescent="0.35">
      <c r="A44" s="2"/>
      <c r="B44" s="872"/>
      <c r="C44" s="915"/>
      <c r="D44" s="892"/>
      <c r="E44" s="892"/>
      <c r="F44" s="872"/>
      <c r="G44" s="892"/>
      <c r="H44" s="871"/>
      <c r="I44" s="139" t="s">
        <v>784</v>
      </c>
      <c r="J44" s="145" t="s">
        <v>6</v>
      </c>
      <c r="K44" s="147" t="s">
        <v>1327</v>
      </c>
      <c r="L44" s="139" t="str">
        <f>VLOOKUP(K44,CódigosRetorno!$A$2:$B$2000,2,FALSE)</f>
        <v>El dato ingresado no cumple con el estandar</v>
      </c>
      <c r="M44" s="138" t="s">
        <v>9</v>
      </c>
      <c r="N44" s="2"/>
    </row>
    <row r="45" spans="1:14" ht="24" x14ac:dyDescent="0.35">
      <c r="A45" s="2"/>
      <c r="B45" s="872"/>
      <c r="C45" s="915"/>
      <c r="D45" s="892"/>
      <c r="E45" s="892" t="s">
        <v>184</v>
      </c>
      <c r="F45" s="138"/>
      <c r="G45" s="148" t="s">
        <v>1328</v>
      </c>
      <c r="H45" s="92" t="s">
        <v>1329</v>
      </c>
      <c r="I45" s="139" t="s">
        <v>1330</v>
      </c>
      <c r="J45" s="131" t="s">
        <v>208</v>
      </c>
      <c r="K45" s="145" t="s">
        <v>1331</v>
      </c>
      <c r="L45" s="139" t="str">
        <f>VLOOKUP(K45,CódigosRetorno!$A$2:$B$2000,2,FALSE)</f>
        <v>El dato ingresado como atributo @schemeName es incorrecto.</v>
      </c>
      <c r="M45" s="148" t="s">
        <v>9</v>
      </c>
      <c r="N45" s="2"/>
    </row>
    <row r="46" spans="1:14" ht="24" x14ac:dyDescent="0.35">
      <c r="A46" s="2"/>
      <c r="B46" s="872"/>
      <c r="C46" s="915"/>
      <c r="D46" s="892"/>
      <c r="E46" s="892"/>
      <c r="F46" s="138"/>
      <c r="G46" s="148" t="s">
        <v>1257</v>
      </c>
      <c r="H46" s="92" t="s">
        <v>1258</v>
      </c>
      <c r="I46" s="139" t="s">
        <v>1259</v>
      </c>
      <c r="J46" s="131" t="s">
        <v>208</v>
      </c>
      <c r="K46" s="145" t="s">
        <v>1260</v>
      </c>
      <c r="L46" s="139" t="str">
        <f>VLOOKUP(K46,CódigosRetorno!$A$2:$B$2000,2,FALSE)</f>
        <v>El dato ingresado como atributo @schemeAgencyName es incorrecto.</v>
      </c>
      <c r="M46" s="148" t="s">
        <v>9</v>
      </c>
      <c r="N46" s="2"/>
    </row>
    <row r="47" spans="1:14" ht="36" x14ac:dyDescent="0.35">
      <c r="A47" s="2"/>
      <c r="B47" s="872"/>
      <c r="C47" s="915"/>
      <c r="D47" s="892"/>
      <c r="E47" s="892"/>
      <c r="F47" s="138"/>
      <c r="G47" s="148" t="s">
        <v>1332</v>
      </c>
      <c r="H47" s="92" t="s">
        <v>1333</v>
      </c>
      <c r="I47" s="139" t="s">
        <v>1334</v>
      </c>
      <c r="J47" s="145" t="s">
        <v>208</v>
      </c>
      <c r="K47" s="147" t="s">
        <v>1335</v>
      </c>
      <c r="L47" s="139" t="str">
        <f>VLOOKUP(K47,CódigosRetorno!$A$2:$B$2000,2,FALSE)</f>
        <v>El dato ingresado como atributo @schemeURI es incorrecto.</v>
      </c>
      <c r="M47" s="148" t="s">
        <v>9</v>
      </c>
      <c r="N47" s="2"/>
    </row>
    <row r="48" spans="1:14" ht="60" x14ac:dyDescent="0.35">
      <c r="A48" s="2"/>
      <c r="B48" s="138">
        <f>B36+1</f>
        <v>11</v>
      </c>
      <c r="C48" s="139" t="s">
        <v>1336</v>
      </c>
      <c r="D48" s="131" t="s">
        <v>63</v>
      </c>
      <c r="E48" s="131" t="s">
        <v>184</v>
      </c>
      <c r="F48" s="138" t="s">
        <v>205</v>
      </c>
      <c r="G48" s="131"/>
      <c r="H48" s="139" t="s">
        <v>1337</v>
      </c>
      <c r="I48" s="139" t="s">
        <v>1338</v>
      </c>
      <c r="J48" s="145" t="s">
        <v>208</v>
      </c>
      <c r="K48" s="147" t="s">
        <v>1339</v>
      </c>
      <c r="L48" s="139" t="str">
        <f>VLOOKUP(K48,CódigosRetorno!$A$2:$B$2000,2,FALSE)</f>
        <v>El nombre comercial del emisor no cumple con el formato establecido</v>
      </c>
      <c r="M48" s="138" t="s">
        <v>9</v>
      </c>
      <c r="N48" s="2"/>
    </row>
    <row r="49" spans="1:14" ht="24" x14ac:dyDescent="0.35">
      <c r="A49" s="2"/>
      <c r="B49" s="872">
        <f>B48+1</f>
        <v>12</v>
      </c>
      <c r="C49" s="871" t="s">
        <v>210</v>
      </c>
      <c r="D49" s="892" t="s">
        <v>63</v>
      </c>
      <c r="E49" s="892" t="s">
        <v>143</v>
      </c>
      <c r="F49" s="872" t="s">
        <v>205</v>
      </c>
      <c r="G49" s="892"/>
      <c r="H49" s="871" t="s">
        <v>1340</v>
      </c>
      <c r="I49" s="139" t="s">
        <v>606</v>
      </c>
      <c r="J49" s="145" t="s">
        <v>6</v>
      </c>
      <c r="K49" s="147" t="s">
        <v>212</v>
      </c>
      <c r="L49" s="139" t="str">
        <f>VLOOKUP(K49,CódigosRetorno!$A$2:$B$2000,2,FALSE)</f>
        <v>El XML no contiene el tag o no existe informacion de RegistrationName del emisor del documento</v>
      </c>
      <c r="M49" s="138" t="s">
        <v>9</v>
      </c>
      <c r="N49" s="2"/>
    </row>
    <row r="50" spans="1:14" ht="48" x14ac:dyDescent="0.35">
      <c r="A50" s="2"/>
      <c r="B50" s="872"/>
      <c r="C50" s="871"/>
      <c r="D50" s="892"/>
      <c r="E50" s="892"/>
      <c r="F50" s="872"/>
      <c r="G50" s="892"/>
      <c r="H50" s="871"/>
      <c r="I50" s="139" t="s">
        <v>1341</v>
      </c>
      <c r="J50" s="145" t="s">
        <v>208</v>
      </c>
      <c r="K50" s="147" t="s">
        <v>787</v>
      </c>
      <c r="L50" s="139" t="str">
        <f>VLOOKUP(K50,CódigosRetorno!$A$2:$B$2000,2,FALSE)</f>
        <v>RegistrationName - El nombre o razon social del emisor no cumple con el estandar</v>
      </c>
      <c r="M50" s="138" t="s">
        <v>9</v>
      </c>
      <c r="N50" s="2"/>
    </row>
    <row r="51" spans="1:14" ht="48" x14ac:dyDescent="0.35">
      <c r="A51" s="2"/>
      <c r="B51" s="892">
        <f>B49+1</f>
        <v>13</v>
      </c>
      <c r="C51" s="950" t="s">
        <v>1342</v>
      </c>
      <c r="D51" s="892" t="s">
        <v>63</v>
      </c>
      <c r="E51" s="892" t="s">
        <v>184</v>
      </c>
      <c r="F51" s="138" t="s">
        <v>1343</v>
      </c>
      <c r="G51" s="131"/>
      <c r="H51" s="139" t="s">
        <v>1344</v>
      </c>
      <c r="I51" s="139" t="s">
        <v>1345</v>
      </c>
      <c r="J51" s="131" t="s">
        <v>208</v>
      </c>
      <c r="K51" s="145" t="s">
        <v>1346</v>
      </c>
      <c r="L51" s="139" t="str">
        <f>VLOOKUP(K51,CódigosRetorno!$A$2:$B$2000,2,FALSE)</f>
        <v>La dirección completa y detallada del domicilio fiscal del emisor no cumple con el formato establecido</v>
      </c>
      <c r="M51" s="148" t="s">
        <v>9</v>
      </c>
      <c r="N51" s="2"/>
    </row>
    <row r="52" spans="1:14" ht="48" x14ac:dyDescent="0.35">
      <c r="A52" s="2"/>
      <c r="B52" s="892"/>
      <c r="C52" s="950"/>
      <c r="D52" s="892"/>
      <c r="E52" s="892"/>
      <c r="F52" s="138" t="s">
        <v>1347</v>
      </c>
      <c r="G52" s="131"/>
      <c r="H52" s="139" t="s">
        <v>1348</v>
      </c>
      <c r="I52" s="139" t="s">
        <v>1349</v>
      </c>
      <c r="J52" s="131" t="s">
        <v>208</v>
      </c>
      <c r="K52" s="145" t="s">
        <v>1350</v>
      </c>
      <c r="L52" s="139" t="str">
        <f>VLOOKUP(K52,CódigosRetorno!$A$2:$B$2000,2,FALSE)</f>
        <v>La urbanización del domicilio fiscal del emisor no cumple con el formato establecido</v>
      </c>
      <c r="M52" s="148" t="s">
        <v>9</v>
      </c>
      <c r="N52" s="2"/>
    </row>
    <row r="53" spans="1:14" ht="48" x14ac:dyDescent="0.35">
      <c r="A53" s="2"/>
      <c r="B53" s="892"/>
      <c r="C53" s="950"/>
      <c r="D53" s="892"/>
      <c r="E53" s="892"/>
      <c r="F53" s="138" t="s">
        <v>228</v>
      </c>
      <c r="G53" s="131"/>
      <c r="H53" s="139" t="s">
        <v>1351</v>
      </c>
      <c r="I53" s="139" t="s">
        <v>1352</v>
      </c>
      <c r="J53" s="131" t="s">
        <v>208</v>
      </c>
      <c r="K53" s="145" t="s">
        <v>1353</v>
      </c>
      <c r="L53" s="139" t="str">
        <f>VLOOKUP(K53,CódigosRetorno!$A$2:$B$2000,2,FALSE)</f>
        <v>La provincia del domicilio fiscal del emisor no cumple con el formato establecido</v>
      </c>
      <c r="M53" s="148" t="s">
        <v>9</v>
      </c>
      <c r="N53" s="2"/>
    </row>
    <row r="54" spans="1:14" ht="36" x14ac:dyDescent="0.35">
      <c r="A54" s="2"/>
      <c r="B54" s="892"/>
      <c r="C54" s="950"/>
      <c r="D54" s="892"/>
      <c r="E54" s="892"/>
      <c r="F54" s="138" t="s">
        <v>216</v>
      </c>
      <c r="G54" s="131" t="s">
        <v>217</v>
      </c>
      <c r="H54" s="139" t="s">
        <v>1354</v>
      </c>
      <c r="I54" s="139" t="s">
        <v>219</v>
      </c>
      <c r="J54" s="131" t="s">
        <v>208</v>
      </c>
      <c r="K54" s="145" t="s">
        <v>1355</v>
      </c>
      <c r="L54" s="139" t="str">
        <f>VLOOKUP(K54,CódigosRetorno!$A$2:$B$2000,2,FALSE)</f>
        <v>El codigo de ubigeo del domicilio fiscal del emisor no es válido</v>
      </c>
      <c r="M54" s="138" t="s">
        <v>1356</v>
      </c>
      <c r="N54" s="2"/>
    </row>
    <row r="55" spans="1:14" ht="24" x14ac:dyDescent="0.35">
      <c r="A55" s="2"/>
      <c r="B55" s="892"/>
      <c r="C55" s="950"/>
      <c r="D55" s="892"/>
      <c r="E55" s="892"/>
      <c r="F55" s="872"/>
      <c r="G55" s="138" t="s">
        <v>1357</v>
      </c>
      <c r="H55" s="95" t="s">
        <v>1258</v>
      </c>
      <c r="I55" s="139" t="s">
        <v>1358</v>
      </c>
      <c r="J55" s="131" t="s">
        <v>208</v>
      </c>
      <c r="K55" s="145" t="s">
        <v>1260</v>
      </c>
      <c r="L55" s="139" t="str">
        <f>VLOOKUP(K55,CódigosRetorno!$A$2:$B$2000,2,FALSE)</f>
        <v>El dato ingresado como atributo @schemeAgencyName es incorrecto.</v>
      </c>
      <c r="M55" s="138" t="s">
        <v>9</v>
      </c>
      <c r="N55" s="2"/>
    </row>
    <row r="56" spans="1:14" ht="24" x14ac:dyDescent="0.35">
      <c r="A56" s="2"/>
      <c r="B56" s="892"/>
      <c r="C56" s="950"/>
      <c r="D56" s="892"/>
      <c r="E56" s="892"/>
      <c r="F56" s="872"/>
      <c r="G56" s="138" t="s">
        <v>1359</v>
      </c>
      <c r="H56" s="95" t="s">
        <v>1329</v>
      </c>
      <c r="I56" s="139" t="s">
        <v>1360</v>
      </c>
      <c r="J56" s="131" t="s">
        <v>208</v>
      </c>
      <c r="K56" s="145" t="s">
        <v>1331</v>
      </c>
      <c r="L56" s="139" t="str">
        <f>VLOOKUP(K56,CódigosRetorno!$A$2:$B$2000,2,FALSE)</f>
        <v>El dato ingresado como atributo @schemeName es incorrecto.</v>
      </c>
      <c r="M56" s="148" t="s">
        <v>9</v>
      </c>
      <c r="N56" s="2"/>
    </row>
    <row r="57" spans="1:14" ht="48" x14ac:dyDescent="0.35">
      <c r="A57" s="2"/>
      <c r="B57" s="892"/>
      <c r="C57" s="950"/>
      <c r="D57" s="892"/>
      <c r="E57" s="892"/>
      <c r="F57" s="138" t="s">
        <v>228</v>
      </c>
      <c r="G57" s="131"/>
      <c r="H57" s="139" t="s">
        <v>1361</v>
      </c>
      <c r="I57" s="139" t="s">
        <v>1362</v>
      </c>
      <c r="J57" s="131" t="s">
        <v>208</v>
      </c>
      <c r="K57" s="145" t="s">
        <v>1363</v>
      </c>
      <c r="L57" s="139" t="str">
        <f>VLOOKUP(K57,CódigosRetorno!$A$2:$B$2000,2,FALSE)</f>
        <v>El departamento del domicilio fiscal del emisor no cumple con el formato establecido</v>
      </c>
      <c r="M57" s="148" t="s">
        <v>9</v>
      </c>
      <c r="N57" s="2"/>
    </row>
    <row r="58" spans="1:14" ht="48" x14ac:dyDescent="0.35">
      <c r="A58" s="2"/>
      <c r="B58" s="892"/>
      <c r="C58" s="950"/>
      <c r="D58" s="892"/>
      <c r="E58" s="892"/>
      <c r="F58" s="138" t="s">
        <v>228</v>
      </c>
      <c r="G58" s="131"/>
      <c r="H58" s="139" t="s">
        <v>1364</v>
      </c>
      <c r="I58" s="139" t="s">
        <v>1362</v>
      </c>
      <c r="J58" s="131" t="s">
        <v>208</v>
      </c>
      <c r="K58" s="145" t="s">
        <v>1365</v>
      </c>
      <c r="L58" s="139" t="str">
        <f>VLOOKUP(K58,CódigosRetorno!$A$2:$B$2000,2,FALSE)</f>
        <v>El distrito del domicilio fiscal del emisor no cumple con el formato establecido</v>
      </c>
      <c r="M58" s="148" t="s">
        <v>9</v>
      </c>
      <c r="N58" s="2"/>
    </row>
    <row r="59" spans="1:14" ht="36" x14ac:dyDescent="0.35">
      <c r="A59" s="2"/>
      <c r="B59" s="892"/>
      <c r="C59" s="950"/>
      <c r="D59" s="892"/>
      <c r="E59" s="892"/>
      <c r="F59" s="138" t="s">
        <v>330</v>
      </c>
      <c r="G59" s="131" t="s">
        <v>243</v>
      </c>
      <c r="H59" s="139" t="s">
        <v>1366</v>
      </c>
      <c r="I59" s="139" t="s">
        <v>1367</v>
      </c>
      <c r="J59" s="131" t="s">
        <v>208</v>
      </c>
      <c r="K59" s="145" t="s">
        <v>1368</v>
      </c>
      <c r="L59" s="139" t="str">
        <f>VLOOKUP(K59,CódigosRetorno!$A$2:$B$2000,2,FALSE)</f>
        <v>El codigo de pais debe ser PE</v>
      </c>
      <c r="M59" s="138" t="s">
        <v>1369</v>
      </c>
      <c r="N59" s="2"/>
    </row>
    <row r="60" spans="1:14" ht="24" x14ac:dyDescent="0.35">
      <c r="A60" s="2"/>
      <c r="B60" s="892"/>
      <c r="C60" s="950"/>
      <c r="D60" s="892"/>
      <c r="E60" s="892"/>
      <c r="F60" s="872"/>
      <c r="G60" s="148" t="s">
        <v>1370</v>
      </c>
      <c r="H60" s="139" t="s">
        <v>1298</v>
      </c>
      <c r="I60" s="139" t="s">
        <v>1371</v>
      </c>
      <c r="J60" s="131" t="s">
        <v>208</v>
      </c>
      <c r="K60" s="145" t="s">
        <v>1300</v>
      </c>
      <c r="L60" s="139" t="str">
        <f>VLOOKUP(K60,CódigosRetorno!$A$2:$B$2000,2,FALSE)</f>
        <v>El dato ingresado como atributo @listID es incorrecto.</v>
      </c>
      <c r="M60" s="138" t="s">
        <v>9</v>
      </c>
      <c r="N60" s="2"/>
    </row>
    <row r="61" spans="1:14" ht="48" x14ac:dyDescent="0.35">
      <c r="A61" s="2"/>
      <c r="B61" s="892"/>
      <c r="C61" s="950"/>
      <c r="D61" s="892"/>
      <c r="E61" s="892"/>
      <c r="F61" s="872"/>
      <c r="G61" s="148" t="s">
        <v>1372</v>
      </c>
      <c r="H61" s="139" t="s">
        <v>1280</v>
      </c>
      <c r="I61" s="139" t="s">
        <v>1304</v>
      </c>
      <c r="J61" s="131" t="s">
        <v>208</v>
      </c>
      <c r="K61" s="145" t="s">
        <v>1281</v>
      </c>
      <c r="L61" s="139" t="str">
        <f>VLOOKUP(K61,CódigosRetorno!$A$2:$B$2000,2,FALSE)</f>
        <v>El dato ingresado como atributo @listAgencyName es incorrecto.</v>
      </c>
      <c r="M61" s="148" t="s">
        <v>9</v>
      </c>
      <c r="N61" s="2"/>
    </row>
    <row r="62" spans="1:14" ht="24" x14ac:dyDescent="0.35">
      <c r="A62" s="2"/>
      <c r="B62" s="892"/>
      <c r="C62" s="950"/>
      <c r="D62" s="892"/>
      <c r="E62" s="892"/>
      <c r="F62" s="872"/>
      <c r="G62" s="138" t="s">
        <v>1373</v>
      </c>
      <c r="H62" s="139" t="s">
        <v>1283</v>
      </c>
      <c r="I62" s="139" t="s">
        <v>1374</v>
      </c>
      <c r="J62" s="145" t="s">
        <v>208</v>
      </c>
      <c r="K62" s="147" t="s">
        <v>1285</v>
      </c>
      <c r="L62" s="139" t="str">
        <f>VLOOKUP(K62,CódigosRetorno!$A$2:$B$2000,2,FALSE)</f>
        <v>El dato ingresado como atributo @listName es incorrecto.</v>
      </c>
      <c r="M62" s="148" t="s">
        <v>9</v>
      </c>
      <c r="N62" s="2"/>
    </row>
    <row r="63" spans="1:14" ht="48" x14ac:dyDescent="0.35">
      <c r="A63" s="2"/>
      <c r="B63" s="892">
        <f>B51+1</f>
        <v>14</v>
      </c>
      <c r="C63" s="915" t="s">
        <v>1375</v>
      </c>
      <c r="D63" s="892" t="s">
        <v>63</v>
      </c>
      <c r="E63" s="892" t="s">
        <v>184</v>
      </c>
      <c r="F63" s="138" t="s">
        <v>1343</v>
      </c>
      <c r="G63" s="96"/>
      <c r="H63" s="139" t="s">
        <v>1376</v>
      </c>
      <c r="I63" s="139" t="s">
        <v>1377</v>
      </c>
      <c r="J63" s="131" t="s">
        <v>208</v>
      </c>
      <c r="K63" s="79" t="s">
        <v>1378</v>
      </c>
      <c r="L63" s="139" t="str">
        <f>VLOOKUP(K63,CódigosRetorno!$A$2:$B$2000,2,FALSE)</f>
        <v>El dato ingresado como direccion completa y detallada no cumple con el formato establecido.</v>
      </c>
      <c r="M63" s="138" t="s">
        <v>9</v>
      </c>
      <c r="N63" s="2"/>
    </row>
    <row r="64" spans="1:14" ht="48" x14ac:dyDescent="0.35">
      <c r="A64" s="2"/>
      <c r="B64" s="892"/>
      <c r="C64" s="915"/>
      <c r="D64" s="892"/>
      <c r="E64" s="892"/>
      <c r="F64" s="138" t="s">
        <v>1347</v>
      </c>
      <c r="G64" s="131"/>
      <c r="H64" s="139" t="s">
        <v>1379</v>
      </c>
      <c r="I64" s="139" t="s">
        <v>1380</v>
      </c>
      <c r="J64" s="131" t="s">
        <v>208</v>
      </c>
      <c r="K64" s="145" t="s">
        <v>1381</v>
      </c>
      <c r="L64" s="139" t="str">
        <f>VLOOKUP(K64,CódigosRetorno!$A$2:$B$2000,2,FALSE)</f>
        <v>El dato ingresado como urbanización no cumple con el formato establecido</v>
      </c>
      <c r="M64" s="138" t="s">
        <v>9</v>
      </c>
      <c r="N64" s="2"/>
    </row>
    <row r="65" spans="1:14" ht="48" x14ac:dyDescent="0.35">
      <c r="A65" s="2"/>
      <c r="B65" s="892"/>
      <c r="C65" s="915"/>
      <c r="D65" s="892"/>
      <c r="E65" s="892"/>
      <c r="F65" s="138" t="s">
        <v>228</v>
      </c>
      <c r="G65" s="131"/>
      <c r="H65" s="139" t="s">
        <v>1382</v>
      </c>
      <c r="I65" s="139" t="s">
        <v>1352</v>
      </c>
      <c r="J65" s="131" t="s">
        <v>208</v>
      </c>
      <c r="K65" s="145" t="s">
        <v>1383</v>
      </c>
      <c r="L65" s="139" t="str">
        <f>VLOOKUP(K65,CódigosRetorno!$A$2:$B$2000,2,FALSE)</f>
        <v>El dato ingresado como provincia no cumple con el formato establecido</v>
      </c>
      <c r="M65" s="138" t="s">
        <v>9</v>
      </c>
      <c r="N65" s="2"/>
    </row>
    <row r="66" spans="1:14" ht="24" x14ac:dyDescent="0.35">
      <c r="A66" s="2"/>
      <c r="B66" s="892"/>
      <c r="C66" s="915"/>
      <c r="D66" s="892"/>
      <c r="E66" s="892"/>
      <c r="F66" s="138" t="s">
        <v>216</v>
      </c>
      <c r="G66" s="131" t="s">
        <v>217</v>
      </c>
      <c r="H66" s="139" t="s">
        <v>1384</v>
      </c>
      <c r="I66" s="139" t="s">
        <v>219</v>
      </c>
      <c r="J66" s="131" t="s">
        <v>208</v>
      </c>
      <c r="K66" s="145" t="s">
        <v>1385</v>
      </c>
      <c r="L66" s="139" t="str">
        <f>VLOOKUP(K66,CódigosRetorno!$A$2:$B$2000,2,FALSE)</f>
        <v>El código de Ubigeo no existe en el listado.</v>
      </c>
      <c r="M66" s="138" t="s">
        <v>1356</v>
      </c>
      <c r="N66" s="2"/>
    </row>
    <row r="67" spans="1:14" ht="24" x14ac:dyDescent="0.35">
      <c r="A67" s="2"/>
      <c r="B67" s="892"/>
      <c r="C67" s="915"/>
      <c r="D67" s="892"/>
      <c r="E67" s="892"/>
      <c r="F67" s="872"/>
      <c r="G67" s="138" t="s">
        <v>1357</v>
      </c>
      <c r="H67" s="95" t="s">
        <v>1258</v>
      </c>
      <c r="I67" s="139" t="s">
        <v>1358</v>
      </c>
      <c r="J67" s="131" t="s">
        <v>208</v>
      </c>
      <c r="K67" s="145" t="s">
        <v>1260</v>
      </c>
      <c r="L67" s="139" t="str">
        <f>VLOOKUP(K67,CódigosRetorno!$A$2:$B$2000,2,FALSE)</f>
        <v>El dato ingresado como atributo @schemeAgencyName es incorrecto.</v>
      </c>
      <c r="M67" s="138" t="s">
        <v>9</v>
      </c>
      <c r="N67" s="2"/>
    </row>
    <row r="68" spans="1:14" ht="24" x14ac:dyDescent="0.35">
      <c r="A68" s="2"/>
      <c r="B68" s="892"/>
      <c r="C68" s="915"/>
      <c r="D68" s="892"/>
      <c r="E68" s="892"/>
      <c r="F68" s="872"/>
      <c r="G68" s="138" t="s">
        <v>1359</v>
      </c>
      <c r="H68" s="95" t="s">
        <v>1329</v>
      </c>
      <c r="I68" s="139" t="s">
        <v>1360</v>
      </c>
      <c r="J68" s="131" t="s">
        <v>208</v>
      </c>
      <c r="K68" s="145" t="s">
        <v>1331</v>
      </c>
      <c r="L68" s="139" t="str">
        <f>VLOOKUP(K68,CódigosRetorno!$A$2:$B$2000,2,FALSE)</f>
        <v>El dato ingresado como atributo @schemeName es incorrecto.</v>
      </c>
      <c r="M68" s="148" t="s">
        <v>9</v>
      </c>
      <c r="N68" s="2"/>
    </row>
    <row r="69" spans="1:14" ht="48" x14ac:dyDescent="0.35">
      <c r="A69" s="2"/>
      <c r="B69" s="892"/>
      <c r="C69" s="915"/>
      <c r="D69" s="892"/>
      <c r="E69" s="892"/>
      <c r="F69" s="138" t="s">
        <v>228</v>
      </c>
      <c r="G69" s="131"/>
      <c r="H69" s="139" t="s">
        <v>1386</v>
      </c>
      <c r="I69" s="139" t="s">
        <v>1352</v>
      </c>
      <c r="J69" s="131" t="s">
        <v>208</v>
      </c>
      <c r="K69" s="145" t="s">
        <v>1387</v>
      </c>
      <c r="L69" s="139" t="str">
        <f>VLOOKUP(K69,CódigosRetorno!$A$2:$B$2000,2,FALSE)</f>
        <v>El dato ingresado como departamento no cumple con el formato establecido</v>
      </c>
      <c r="M69" s="138" t="s">
        <v>9</v>
      </c>
      <c r="N69" s="2"/>
    </row>
    <row r="70" spans="1:14" ht="48" x14ac:dyDescent="0.35">
      <c r="A70" s="2"/>
      <c r="B70" s="892"/>
      <c r="C70" s="915"/>
      <c r="D70" s="892"/>
      <c r="E70" s="892"/>
      <c r="F70" s="138" t="s">
        <v>228</v>
      </c>
      <c r="G70" s="131"/>
      <c r="H70" s="139" t="s">
        <v>1388</v>
      </c>
      <c r="I70" s="139" t="s">
        <v>1352</v>
      </c>
      <c r="J70" s="131" t="s">
        <v>208</v>
      </c>
      <c r="K70" s="145" t="s">
        <v>1389</v>
      </c>
      <c r="L70" s="139" t="str">
        <f>VLOOKUP(K70,CódigosRetorno!$A$2:$B$2000,2,FALSE)</f>
        <v>El dato ingresado como distrito no cumple con el formato establecido</v>
      </c>
      <c r="M70" s="138" t="s">
        <v>9</v>
      </c>
      <c r="N70" s="2"/>
    </row>
    <row r="71" spans="1:14" ht="36" x14ac:dyDescent="0.35">
      <c r="A71" s="2"/>
      <c r="B71" s="892"/>
      <c r="C71" s="915"/>
      <c r="D71" s="892"/>
      <c r="E71" s="892"/>
      <c r="F71" s="138" t="s">
        <v>330</v>
      </c>
      <c r="G71" s="131" t="s">
        <v>243</v>
      </c>
      <c r="H71" s="139" t="s">
        <v>1390</v>
      </c>
      <c r="I71" s="139" t="s">
        <v>1391</v>
      </c>
      <c r="J71" s="131" t="s">
        <v>208</v>
      </c>
      <c r="K71" s="145" t="s">
        <v>1368</v>
      </c>
      <c r="L71" s="139" t="str">
        <f>VLOOKUP(K71,CódigosRetorno!$A$2:$B$2000,2,FALSE)</f>
        <v>El codigo de pais debe ser PE</v>
      </c>
      <c r="M71" s="138" t="s">
        <v>1369</v>
      </c>
      <c r="N71" s="2"/>
    </row>
    <row r="72" spans="1:14" ht="24" x14ac:dyDescent="0.35">
      <c r="A72" s="2"/>
      <c r="B72" s="892"/>
      <c r="C72" s="915"/>
      <c r="D72" s="892"/>
      <c r="E72" s="892"/>
      <c r="F72" s="872"/>
      <c r="G72" s="148" t="s">
        <v>1370</v>
      </c>
      <c r="H72" s="139" t="s">
        <v>1298</v>
      </c>
      <c r="I72" s="139" t="s">
        <v>1371</v>
      </c>
      <c r="J72" s="131" t="s">
        <v>208</v>
      </c>
      <c r="K72" s="145" t="s">
        <v>1300</v>
      </c>
      <c r="L72" s="139" t="str">
        <f>VLOOKUP(K72,CódigosRetorno!$A$2:$B$2000,2,FALSE)</f>
        <v>El dato ingresado como atributo @listID es incorrecto.</v>
      </c>
      <c r="M72" s="138" t="s">
        <v>9</v>
      </c>
      <c r="N72" s="2"/>
    </row>
    <row r="73" spans="1:14" ht="48" x14ac:dyDescent="0.35">
      <c r="A73" s="2"/>
      <c r="B73" s="892"/>
      <c r="C73" s="915"/>
      <c r="D73" s="892"/>
      <c r="E73" s="892"/>
      <c r="F73" s="872"/>
      <c r="G73" s="148" t="s">
        <v>1372</v>
      </c>
      <c r="H73" s="139" t="s">
        <v>1280</v>
      </c>
      <c r="I73" s="139" t="s">
        <v>1304</v>
      </c>
      <c r="J73" s="131" t="s">
        <v>208</v>
      </c>
      <c r="K73" s="145" t="s">
        <v>1281</v>
      </c>
      <c r="L73" s="139" t="str">
        <f>VLOOKUP(K73,CódigosRetorno!$A$2:$B$2000,2,FALSE)</f>
        <v>El dato ingresado como atributo @listAgencyName es incorrecto.</v>
      </c>
      <c r="M73" s="148" t="s">
        <v>9</v>
      </c>
      <c r="N73" s="2"/>
    </row>
    <row r="74" spans="1:14" ht="24" x14ac:dyDescent="0.35">
      <c r="A74" s="2"/>
      <c r="B74" s="892"/>
      <c r="C74" s="915"/>
      <c r="D74" s="892"/>
      <c r="E74" s="892"/>
      <c r="F74" s="872"/>
      <c r="G74" s="138" t="s">
        <v>1373</v>
      </c>
      <c r="H74" s="139" t="s">
        <v>1283</v>
      </c>
      <c r="I74" s="139" t="s">
        <v>1374</v>
      </c>
      <c r="J74" s="145" t="s">
        <v>208</v>
      </c>
      <c r="K74" s="147" t="s">
        <v>1285</v>
      </c>
      <c r="L74" s="139" t="str">
        <f>VLOOKUP(K74,CódigosRetorno!$A$2:$B$2000,2,FALSE)</f>
        <v>El dato ingresado como atributo @listName es incorrecto.</v>
      </c>
      <c r="M74" s="148" t="s">
        <v>9</v>
      </c>
      <c r="N74" s="2"/>
    </row>
    <row r="75" spans="1:14" ht="24" x14ac:dyDescent="0.35">
      <c r="A75" s="2"/>
      <c r="B75" s="892">
        <f>B63+1</f>
        <v>15</v>
      </c>
      <c r="C75" s="915" t="s">
        <v>1392</v>
      </c>
      <c r="D75" s="892" t="s">
        <v>63</v>
      </c>
      <c r="E75" s="892" t="s">
        <v>184</v>
      </c>
      <c r="F75" s="872" t="s">
        <v>330</v>
      </c>
      <c r="G75" s="892" t="s">
        <v>243</v>
      </c>
      <c r="H75" s="871" t="s">
        <v>1390</v>
      </c>
      <c r="I75" s="139" t="s">
        <v>1393</v>
      </c>
      <c r="J75" s="131" t="s">
        <v>6</v>
      </c>
      <c r="K75" s="145" t="s">
        <v>1394</v>
      </c>
      <c r="L75" s="139" t="str">
        <f>VLOOKUP(K75,CódigosRetorno!$A$2:$B$2000,2,FALSE)</f>
        <v>El XML no contiene el tag o no existe información del pais de uso, exploración o aprovechamiento</v>
      </c>
      <c r="M75" s="138" t="s">
        <v>9</v>
      </c>
      <c r="N75" s="2"/>
    </row>
    <row r="76" spans="1:14" ht="24" x14ac:dyDescent="0.35">
      <c r="A76" s="2"/>
      <c r="B76" s="892"/>
      <c r="C76" s="915"/>
      <c r="D76" s="892"/>
      <c r="E76" s="892"/>
      <c r="F76" s="872"/>
      <c r="G76" s="892"/>
      <c r="H76" s="871"/>
      <c r="I76" s="139" t="s">
        <v>1395</v>
      </c>
      <c r="J76" s="131" t="s">
        <v>6</v>
      </c>
      <c r="K76" s="145" t="s">
        <v>1396</v>
      </c>
      <c r="L76" s="139" t="str">
        <f>VLOOKUP(K76,CódigosRetorno!$A$2:$B$2000,2,FALSE)</f>
        <v>El dato ingresado como pais de uso, exploracion o aprovechamiento es incorrecto.</v>
      </c>
      <c r="M76" s="138" t="s">
        <v>1369</v>
      </c>
      <c r="N76" s="2"/>
    </row>
    <row r="77" spans="1:14" ht="24" x14ac:dyDescent="0.35">
      <c r="A77" s="2"/>
      <c r="B77" s="892"/>
      <c r="C77" s="915"/>
      <c r="D77" s="892"/>
      <c r="E77" s="892"/>
      <c r="F77" s="872"/>
      <c r="G77" s="148" t="s">
        <v>1370</v>
      </c>
      <c r="H77" s="139" t="s">
        <v>1298</v>
      </c>
      <c r="I77" s="139" t="s">
        <v>1371</v>
      </c>
      <c r="J77" s="131" t="s">
        <v>208</v>
      </c>
      <c r="K77" s="145" t="s">
        <v>1300</v>
      </c>
      <c r="L77" s="139" t="str">
        <f>VLOOKUP(K77,CódigosRetorno!$A$2:$B$2000,2,FALSE)</f>
        <v>El dato ingresado como atributo @listID es incorrecto.</v>
      </c>
      <c r="M77" s="138" t="s">
        <v>9</v>
      </c>
      <c r="N77" s="2"/>
    </row>
    <row r="78" spans="1:14" ht="48" x14ac:dyDescent="0.35">
      <c r="A78" s="2"/>
      <c r="B78" s="892"/>
      <c r="C78" s="915"/>
      <c r="D78" s="892"/>
      <c r="E78" s="892"/>
      <c r="F78" s="872"/>
      <c r="G78" s="148" t="s">
        <v>1372</v>
      </c>
      <c r="H78" s="139" t="s">
        <v>1280</v>
      </c>
      <c r="I78" s="139" t="s">
        <v>1304</v>
      </c>
      <c r="J78" s="131" t="s">
        <v>208</v>
      </c>
      <c r="K78" s="145" t="s">
        <v>1281</v>
      </c>
      <c r="L78" s="139" t="str">
        <f>VLOOKUP(K78,CódigosRetorno!$A$2:$B$2000,2,FALSE)</f>
        <v>El dato ingresado como atributo @listAgencyName es incorrecto.</v>
      </c>
      <c r="M78" s="148" t="s">
        <v>9</v>
      </c>
      <c r="N78" s="2"/>
    </row>
    <row r="79" spans="1:14" ht="24" x14ac:dyDescent="0.35">
      <c r="A79" s="2"/>
      <c r="B79" s="892"/>
      <c r="C79" s="915"/>
      <c r="D79" s="892"/>
      <c r="E79" s="892"/>
      <c r="F79" s="872"/>
      <c r="G79" s="138" t="s">
        <v>1373</v>
      </c>
      <c r="H79" s="139" t="s">
        <v>1283</v>
      </c>
      <c r="I79" s="139" t="s">
        <v>1374</v>
      </c>
      <c r="J79" s="145" t="s">
        <v>208</v>
      </c>
      <c r="K79" s="147" t="s">
        <v>1285</v>
      </c>
      <c r="L79" s="139" t="str">
        <f>VLOOKUP(K79,CódigosRetorno!$A$2:$B$2000,2,FALSE)</f>
        <v>El dato ingresado como atributo @listName es incorrecto.</v>
      </c>
      <c r="M79" s="148" t="s">
        <v>9</v>
      </c>
      <c r="N79" s="2"/>
    </row>
    <row r="80" spans="1:14" ht="24" x14ac:dyDescent="0.35">
      <c r="A80" s="2"/>
      <c r="B80" s="872">
        <f>B75+1</f>
        <v>16</v>
      </c>
      <c r="C80" s="915" t="s">
        <v>1397</v>
      </c>
      <c r="D80" s="892" t="s">
        <v>63</v>
      </c>
      <c r="E80" s="889" t="s">
        <v>143</v>
      </c>
      <c r="F80" s="868" t="s">
        <v>664</v>
      </c>
      <c r="G80" s="889" t="s">
        <v>1398</v>
      </c>
      <c r="H80" s="873" t="s">
        <v>1399</v>
      </c>
      <c r="I80" s="139" t="s">
        <v>1400</v>
      </c>
      <c r="J80" s="131" t="s">
        <v>6</v>
      </c>
      <c r="K80" s="145" t="s">
        <v>1401</v>
      </c>
      <c r="L80" s="139" t="str">
        <f>VLOOKUP(K80,CódigosRetorno!$A$2:$B$2000,2,FALSE)</f>
        <v>El XML no contiene el tag o no existe información del código de local anexo del emisor</v>
      </c>
      <c r="M80" s="138" t="s">
        <v>9</v>
      </c>
      <c r="N80" s="2"/>
    </row>
    <row r="81" spans="1:14" ht="24" x14ac:dyDescent="0.35">
      <c r="A81" s="2"/>
      <c r="B81" s="872"/>
      <c r="C81" s="915"/>
      <c r="D81" s="892"/>
      <c r="E81" s="890"/>
      <c r="F81" s="885"/>
      <c r="G81" s="890"/>
      <c r="H81" s="886"/>
      <c r="I81" s="139" t="s">
        <v>1402</v>
      </c>
      <c r="J81" s="131" t="s">
        <v>208</v>
      </c>
      <c r="K81" s="145" t="s">
        <v>1403</v>
      </c>
      <c r="L81" s="139" t="str">
        <f>VLOOKUP(K81,CódigosRetorno!$A$2:$B$2000,2,FALSE)</f>
        <v>El XML no contiene el tag o no existe información del código de local anexo del emisor</v>
      </c>
      <c r="M81" s="138" t="s">
        <v>9</v>
      </c>
      <c r="N81" s="2"/>
    </row>
    <row r="82" spans="1:14" ht="24" x14ac:dyDescent="0.35">
      <c r="A82" s="2"/>
      <c r="B82" s="872"/>
      <c r="C82" s="915"/>
      <c r="D82" s="892"/>
      <c r="E82" s="890"/>
      <c r="F82" s="885"/>
      <c r="G82" s="890"/>
      <c r="H82" s="886"/>
      <c r="I82" s="139" t="s">
        <v>1404</v>
      </c>
      <c r="J82" s="131" t="s">
        <v>6</v>
      </c>
      <c r="K82" s="145" t="s">
        <v>1405</v>
      </c>
      <c r="L82" s="139" t="str">
        <f>VLOOKUP(K82,CódigosRetorno!$A$2:$B$2000,2,FALSE)</f>
        <v>El código de local anexo consignado no se encuentra declarado en el RUC</v>
      </c>
      <c r="M82" s="138" t="s">
        <v>1406</v>
      </c>
      <c r="N82" s="2"/>
    </row>
    <row r="83" spans="1:14" ht="36" x14ac:dyDescent="0.35">
      <c r="A83" s="2"/>
      <c r="B83" s="872"/>
      <c r="C83" s="915"/>
      <c r="D83" s="892"/>
      <c r="E83" s="890"/>
      <c r="F83" s="885"/>
      <c r="G83" s="890"/>
      <c r="H83" s="886"/>
      <c r="I83" s="139" t="s">
        <v>1407</v>
      </c>
      <c r="J83" s="131" t="s">
        <v>208</v>
      </c>
      <c r="K83" s="145" t="s">
        <v>1408</v>
      </c>
      <c r="L83" s="139" t="str">
        <f>VLOOKUP(K83,CódigosRetorno!$A$2:$B$2000,2,FALSE)</f>
        <v>El código de local anexo consignado no se encuentra declarado en el RUC</v>
      </c>
      <c r="M83" s="138" t="s">
        <v>1406</v>
      </c>
      <c r="N83" s="2"/>
    </row>
    <row r="84" spans="1:14" ht="24" x14ac:dyDescent="0.35">
      <c r="A84" s="2"/>
      <c r="B84" s="872"/>
      <c r="C84" s="915"/>
      <c r="D84" s="892"/>
      <c r="E84" s="891"/>
      <c r="F84" s="869"/>
      <c r="G84" s="891"/>
      <c r="H84" s="874"/>
      <c r="I84" s="139" t="s">
        <v>1409</v>
      </c>
      <c r="J84" s="131" t="s">
        <v>208</v>
      </c>
      <c r="K84" s="145" t="s">
        <v>1410</v>
      </c>
      <c r="L84" s="139" t="str">
        <f>VLOOKUP(K84,CódigosRetorno!$A$2:$B$2000,2,FALSE)</f>
        <v>El dato ingresado como local anexo no cumple con el formato establecido</v>
      </c>
      <c r="M84" s="210" t="s">
        <v>9</v>
      </c>
      <c r="N84" s="2"/>
    </row>
    <row r="85" spans="1:14" ht="24" x14ac:dyDescent="0.35">
      <c r="A85" s="2"/>
      <c r="B85" s="872"/>
      <c r="C85" s="915"/>
      <c r="D85" s="892"/>
      <c r="E85" s="892" t="s">
        <v>184</v>
      </c>
      <c r="F85" s="872"/>
      <c r="G85" s="138" t="s">
        <v>1257</v>
      </c>
      <c r="H85" s="95" t="s">
        <v>1280</v>
      </c>
      <c r="I85" s="139" t="s">
        <v>1259</v>
      </c>
      <c r="J85" s="131" t="s">
        <v>208</v>
      </c>
      <c r="K85" s="145" t="s">
        <v>1281</v>
      </c>
      <c r="L85" s="139" t="str">
        <f>VLOOKUP(K85,CódigosRetorno!$A$2:$B$2000,2,FALSE)</f>
        <v>El dato ingresado como atributo @listAgencyName es incorrecto.</v>
      </c>
      <c r="M85" s="138" t="s">
        <v>9</v>
      </c>
      <c r="N85" s="2"/>
    </row>
    <row r="86" spans="1:14" ht="24" x14ac:dyDescent="0.35">
      <c r="A86" s="2"/>
      <c r="B86" s="872"/>
      <c r="C86" s="915"/>
      <c r="D86" s="892"/>
      <c r="E86" s="892"/>
      <c r="F86" s="872"/>
      <c r="G86" s="138" t="s">
        <v>1411</v>
      </c>
      <c r="H86" s="95" t="s">
        <v>1283</v>
      </c>
      <c r="I86" s="139" t="s">
        <v>1412</v>
      </c>
      <c r="J86" s="131" t="s">
        <v>208</v>
      </c>
      <c r="K86" s="145" t="s">
        <v>1285</v>
      </c>
      <c r="L86" s="139" t="str">
        <f>VLOOKUP(K86,CódigosRetorno!$A$2:$B$2000,2,FALSE)</f>
        <v>El dato ingresado como atributo @listName es incorrecto.</v>
      </c>
      <c r="M86" s="148" t="s">
        <v>9</v>
      </c>
      <c r="N86" s="2"/>
    </row>
    <row r="87" spans="1:14" x14ac:dyDescent="0.35">
      <c r="A87" s="2"/>
      <c r="B87" s="603" t="s">
        <v>1413</v>
      </c>
      <c r="C87" s="604"/>
      <c r="D87" s="596"/>
      <c r="E87" s="596" t="s">
        <v>9</v>
      </c>
      <c r="F87" s="605" t="s">
        <v>9</v>
      </c>
      <c r="G87" s="605" t="s">
        <v>9</v>
      </c>
      <c r="H87" s="606" t="s">
        <v>9</v>
      </c>
      <c r="I87" s="590" t="s">
        <v>9</v>
      </c>
      <c r="J87" s="591" t="s">
        <v>9</v>
      </c>
      <c r="K87" s="592" t="s">
        <v>9</v>
      </c>
      <c r="L87" s="590" t="str">
        <f>VLOOKUP(K87,CódigosRetorno!$A$2:$B$2000,2,FALSE)</f>
        <v>-</v>
      </c>
      <c r="M87" s="589" t="s">
        <v>9</v>
      </c>
      <c r="N87" s="2"/>
    </row>
    <row r="88" spans="1:14" ht="36" x14ac:dyDescent="0.35">
      <c r="A88" s="2"/>
      <c r="B88" s="872">
        <f>B80+1</f>
        <v>17</v>
      </c>
      <c r="C88" s="915" t="s">
        <v>1414</v>
      </c>
      <c r="D88" s="892" t="s">
        <v>63</v>
      </c>
      <c r="E88" s="892" t="s">
        <v>143</v>
      </c>
      <c r="F88" s="872" t="s">
        <v>300</v>
      </c>
      <c r="G88" s="892"/>
      <c r="H88" s="871" t="s">
        <v>1415</v>
      </c>
      <c r="I88" s="139" t="s">
        <v>1416</v>
      </c>
      <c r="J88" s="145" t="s">
        <v>6</v>
      </c>
      <c r="K88" s="147" t="s">
        <v>1417</v>
      </c>
      <c r="L88" s="139" t="str">
        <f>VLOOKUP(K88,CódigosRetorno!$A$2:$B$2000,2,FALSE)</f>
        <v>El XML contiene mas de un tag como elemento de numero de documento del receptor.</v>
      </c>
      <c r="M88" s="138" t="s">
        <v>9</v>
      </c>
      <c r="N88" s="2"/>
    </row>
    <row r="89" spans="1:14" ht="36" x14ac:dyDescent="0.35">
      <c r="A89" s="2"/>
      <c r="B89" s="872"/>
      <c r="C89" s="915"/>
      <c r="D89" s="892"/>
      <c r="E89" s="892"/>
      <c r="F89" s="872"/>
      <c r="G89" s="892"/>
      <c r="H89" s="871"/>
      <c r="I89" s="139" t="s">
        <v>66</v>
      </c>
      <c r="J89" s="145" t="s">
        <v>6</v>
      </c>
      <c r="K89" s="147" t="s">
        <v>1065</v>
      </c>
      <c r="L89" s="139" t="str">
        <f>VLOOKUP(K89,CódigosRetorno!$A$2:$B$2000,2,FALSE)</f>
        <v>El XML no contiene el tag o no existe informacion del número de documento de identidad del receptor del documento</v>
      </c>
      <c r="M89" s="138" t="s">
        <v>9</v>
      </c>
      <c r="N89" s="2"/>
    </row>
    <row r="90" spans="1:14" ht="24" x14ac:dyDescent="0.35">
      <c r="A90" s="2"/>
      <c r="B90" s="872"/>
      <c r="C90" s="915"/>
      <c r="D90" s="892"/>
      <c r="E90" s="892"/>
      <c r="F90" s="872"/>
      <c r="G90" s="892"/>
      <c r="H90" s="871"/>
      <c r="I90" s="139" t="s">
        <v>1418</v>
      </c>
      <c r="J90" s="145" t="s">
        <v>6</v>
      </c>
      <c r="K90" s="147" t="s">
        <v>802</v>
      </c>
      <c r="L90" s="139" t="str">
        <f>VLOOKUP(K90,CódigosRetorno!$A$2:$B$2000,2,FALSE)</f>
        <v>El numero de documento de identidad del receptor debe ser  RUC</v>
      </c>
      <c r="M90" s="138" t="s">
        <v>9</v>
      </c>
      <c r="N90" s="2"/>
    </row>
    <row r="91" spans="1:14" ht="30" customHeight="1" x14ac:dyDescent="0.35">
      <c r="A91" s="2"/>
      <c r="B91" s="872"/>
      <c r="C91" s="915"/>
      <c r="D91" s="892"/>
      <c r="E91" s="892"/>
      <c r="F91" s="872"/>
      <c r="G91" s="892"/>
      <c r="H91" s="871"/>
      <c r="I91" s="139" t="s">
        <v>1419</v>
      </c>
      <c r="J91" s="145" t="s">
        <v>6</v>
      </c>
      <c r="K91" s="834" t="s">
        <v>1420</v>
      </c>
      <c r="L91" s="139" t="str">
        <f>VLOOKUP(MID(K91,1,4),CódigosRetorno!$A$2:$B$2000,2,FALSE)</f>
        <v>El numero de RUC del receptor no existe.</v>
      </c>
      <c r="M91" s="138" t="s">
        <v>258</v>
      </c>
      <c r="N91" s="2"/>
    </row>
    <row r="92" spans="1:14" ht="36" x14ac:dyDescent="0.35">
      <c r="A92" s="2"/>
      <c r="B92" s="872"/>
      <c r="C92" s="915"/>
      <c r="D92" s="892"/>
      <c r="E92" s="892"/>
      <c r="F92" s="872"/>
      <c r="G92" s="892"/>
      <c r="H92" s="871"/>
      <c r="I92" s="139" t="s">
        <v>1421</v>
      </c>
      <c r="J92" s="145" t="s">
        <v>208</v>
      </c>
      <c r="K92" s="147" t="s">
        <v>1422</v>
      </c>
      <c r="L92" s="139" t="str">
        <f>VLOOKUP(K92,CódigosRetorno!$A$2:$B$2000,2,FALSE)</f>
        <v>El RUC  del receptor no esta activo</v>
      </c>
      <c r="M92" s="138" t="s">
        <v>258</v>
      </c>
      <c r="N92" s="2"/>
    </row>
    <row r="93" spans="1:14" ht="36" x14ac:dyDescent="0.35">
      <c r="A93" s="2"/>
      <c r="B93" s="872"/>
      <c r="C93" s="915"/>
      <c r="D93" s="892"/>
      <c r="E93" s="892"/>
      <c r="F93" s="872"/>
      <c r="G93" s="892"/>
      <c r="H93" s="871"/>
      <c r="I93" s="139" t="s">
        <v>1423</v>
      </c>
      <c r="J93" s="145" t="s">
        <v>208</v>
      </c>
      <c r="K93" s="147" t="s">
        <v>1424</v>
      </c>
      <c r="L93" s="139" t="str">
        <f>VLOOKUP(K93,CódigosRetorno!$A$2:$B$2000,2,FALSE)</f>
        <v>El RUC del receptor no esta habido</v>
      </c>
      <c r="M93" s="138" t="s">
        <v>258</v>
      </c>
      <c r="N93" s="2"/>
    </row>
    <row r="94" spans="1:14" ht="60" x14ac:dyDescent="0.35">
      <c r="A94" s="2"/>
      <c r="B94" s="872"/>
      <c r="C94" s="915"/>
      <c r="D94" s="892"/>
      <c r="E94" s="892"/>
      <c r="F94" s="872"/>
      <c r="G94" s="892"/>
      <c r="H94" s="871"/>
      <c r="I94" s="139" t="s">
        <v>1425</v>
      </c>
      <c r="J94" s="145" t="s">
        <v>6</v>
      </c>
      <c r="K94" s="147" t="s">
        <v>1426</v>
      </c>
      <c r="L94" s="139" t="str">
        <f>VLOOKUP(K94,CódigosRetorno!$A$2:$B$2000,2,FALSE)</f>
        <v>El dato ingresado como numero de documento de identidad del receptor no cumple con el formato establecido</v>
      </c>
      <c r="M94" s="148" t="s">
        <v>9</v>
      </c>
      <c r="N94" s="2"/>
    </row>
    <row r="95" spans="1:14" ht="36" x14ac:dyDescent="0.35">
      <c r="A95" s="2"/>
      <c r="B95" s="872"/>
      <c r="C95" s="915"/>
      <c r="D95" s="892"/>
      <c r="E95" s="892"/>
      <c r="F95" s="872"/>
      <c r="G95" s="892"/>
      <c r="H95" s="871"/>
      <c r="I95" s="139" t="s">
        <v>1427</v>
      </c>
      <c r="J95" s="145" t="s">
        <v>6</v>
      </c>
      <c r="K95" s="147" t="s">
        <v>1428</v>
      </c>
      <c r="L95" s="139" t="str">
        <f>VLOOKUP(K95,CódigosRetorno!$A$2:$B$2000,2,FALSE)</f>
        <v>El DNI ingresado no cumple con el estandar.</v>
      </c>
      <c r="M95" s="138" t="s">
        <v>9</v>
      </c>
      <c r="N95" s="2"/>
    </row>
    <row r="96" spans="1:14" ht="24" x14ac:dyDescent="0.35">
      <c r="A96" s="2"/>
      <c r="B96" s="872"/>
      <c r="C96" s="915"/>
      <c r="D96" s="892"/>
      <c r="E96" s="892"/>
      <c r="F96" s="872" t="s">
        <v>1429</v>
      </c>
      <c r="G96" s="892" t="s">
        <v>198</v>
      </c>
      <c r="H96" s="871" t="s">
        <v>1430</v>
      </c>
      <c r="I96" s="139" t="s">
        <v>1431</v>
      </c>
      <c r="J96" s="145" t="s">
        <v>6</v>
      </c>
      <c r="K96" s="147" t="s">
        <v>1071</v>
      </c>
      <c r="L96" s="139" t="str">
        <f>VLOOKUP(K96,CódigosRetorno!$A$2:$B$2000,2,FALSE)</f>
        <v>El XML no contiene el tag o no existe informacion del tipo de documento de identidad del receptor del documento</v>
      </c>
      <c r="M96" s="148" t="s">
        <v>9</v>
      </c>
      <c r="N96" s="2"/>
    </row>
    <row r="97" spans="1:14" ht="36" x14ac:dyDescent="0.35">
      <c r="A97" s="2"/>
      <c r="B97" s="872"/>
      <c r="C97" s="915"/>
      <c r="D97" s="892"/>
      <c r="E97" s="892"/>
      <c r="F97" s="872"/>
      <c r="G97" s="892"/>
      <c r="H97" s="871"/>
      <c r="I97" s="139" t="s">
        <v>1432</v>
      </c>
      <c r="J97" s="145" t="s">
        <v>6</v>
      </c>
      <c r="K97" s="147" t="s">
        <v>1433</v>
      </c>
      <c r="L97" s="139" t="str">
        <f>VLOOKUP(K97,CódigosRetorno!$A$2:$B$2000,2,FALSE)</f>
        <v>El dato ingresado en el tipo de documento de identidad del receptor no esta permitido.</v>
      </c>
      <c r="M97" s="138" t="s">
        <v>470</v>
      </c>
      <c r="N97" s="2"/>
    </row>
    <row r="98" spans="1:14" ht="36" x14ac:dyDescent="0.35">
      <c r="A98" s="2"/>
      <c r="B98" s="872"/>
      <c r="C98" s="915"/>
      <c r="D98" s="892"/>
      <c r="E98" s="892"/>
      <c r="F98" s="872"/>
      <c r="G98" s="892"/>
      <c r="H98" s="871"/>
      <c r="I98" s="139" t="s">
        <v>1434</v>
      </c>
      <c r="J98" s="145" t="s">
        <v>6</v>
      </c>
      <c r="K98" s="147" t="s">
        <v>1433</v>
      </c>
      <c r="L98" s="139" t="str">
        <f>VLOOKUP(K98,CódigosRetorno!$A$2:$B$2000,2,FALSE)</f>
        <v>El dato ingresado en el tipo de documento de identidad del receptor no esta permitido.</v>
      </c>
      <c r="M98" s="138" t="s">
        <v>470</v>
      </c>
      <c r="N98" s="2"/>
    </row>
    <row r="99" spans="1:14" ht="36" x14ac:dyDescent="0.35">
      <c r="A99" s="2"/>
      <c r="B99" s="872"/>
      <c r="C99" s="915"/>
      <c r="D99" s="892"/>
      <c r="E99" s="892"/>
      <c r="F99" s="872"/>
      <c r="G99" s="892"/>
      <c r="H99" s="871"/>
      <c r="I99" s="139" t="s">
        <v>1435</v>
      </c>
      <c r="J99" s="145" t="s">
        <v>6</v>
      </c>
      <c r="K99" s="147" t="s">
        <v>1433</v>
      </c>
      <c r="L99" s="139" t="str">
        <f>VLOOKUP(K99,CódigosRetorno!$A$2:$B$2000,2,FALSE)</f>
        <v>El dato ingresado en el tipo de documento de identidad del receptor no esta permitido.</v>
      </c>
      <c r="M99" s="138" t="s">
        <v>9</v>
      </c>
      <c r="N99" s="2"/>
    </row>
    <row r="100" spans="1:14" ht="24" x14ac:dyDescent="0.35">
      <c r="A100" s="2"/>
      <c r="B100" s="872"/>
      <c r="C100" s="915"/>
      <c r="D100" s="892"/>
      <c r="E100" s="892"/>
      <c r="F100" s="872"/>
      <c r="G100" s="892"/>
      <c r="H100" s="871"/>
      <c r="I100" s="139" t="s">
        <v>1436</v>
      </c>
      <c r="J100" s="145" t="s">
        <v>6</v>
      </c>
      <c r="K100" s="145" t="s">
        <v>1433</v>
      </c>
      <c r="L100" s="139" t="str">
        <f>VLOOKUP(K100,CódigosRetorno!$A$2:$B$2000,2,FALSE)</f>
        <v>El dato ingresado en el tipo de documento de identidad del receptor no esta permitido.</v>
      </c>
      <c r="M100" s="138" t="s">
        <v>9</v>
      </c>
      <c r="N100" s="2"/>
    </row>
    <row r="101" spans="1:14" ht="24" x14ac:dyDescent="0.35">
      <c r="A101" s="2"/>
      <c r="B101" s="872"/>
      <c r="C101" s="915"/>
      <c r="D101" s="892"/>
      <c r="E101" s="892"/>
      <c r="F101" s="872"/>
      <c r="G101" s="892"/>
      <c r="H101" s="871"/>
      <c r="I101" s="139" t="s">
        <v>1437</v>
      </c>
      <c r="J101" s="145" t="s">
        <v>6</v>
      </c>
      <c r="K101" s="145" t="s">
        <v>1433</v>
      </c>
      <c r="L101" s="139" t="str">
        <f>VLOOKUP(K101,CódigosRetorno!$A$2:$B$2000,2,FALSE)</f>
        <v>El dato ingresado en el tipo de documento de identidad del receptor no esta permitido.</v>
      </c>
      <c r="M101" s="138" t="s">
        <v>9</v>
      </c>
      <c r="N101" s="2"/>
    </row>
    <row r="102" spans="1:14" ht="24" x14ac:dyDescent="0.35">
      <c r="A102" s="2"/>
      <c r="B102" s="872"/>
      <c r="C102" s="915"/>
      <c r="D102" s="892"/>
      <c r="E102" s="892" t="s">
        <v>184</v>
      </c>
      <c r="F102" s="872"/>
      <c r="G102" s="148" t="s">
        <v>1328</v>
      </c>
      <c r="H102" s="139" t="s">
        <v>1329</v>
      </c>
      <c r="I102" s="139" t="s">
        <v>1330</v>
      </c>
      <c r="J102" s="131" t="s">
        <v>208</v>
      </c>
      <c r="K102" s="145" t="s">
        <v>1331</v>
      </c>
      <c r="L102" s="139" t="str">
        <f>VLOOKUP(K102,CódigosRetorno!$A$2:$B$2000,2,FALSE)</f>
        <v>El dato ingresado como atributo @schemeName es incorrecto.</v>
      </c>
      <c r="M102" s="148" t="s">
        <v>9</v>
      </c>
      <c r="N102" s="2"/>
    </row>
    <row r="103" spans="1:14" ht="24" x14ac:dyDescent="0.35">
      <c r="A103" s="2"/>
      <c r="B103" s="872"/>
      <c r="C103" s="915"/>
      <c r="D103" s="892"/>
      <c r="E103" s="892"/>
      <c r="F103" s="872"/>
      <c r="G103" s="148" t="s">
        <v>1257</v>
      </c>
      <c r="H103" s="139" t="s">
        <v>1258</v>
      </c>
      <c r="I103" s="139" t="s">
        <v>1259</v>
      </c>
      <c r="J103" s="131" t="s">
        <v>208</v>
      </c>
      <c r="K103" s="145" t="s">
        <v>1260</v>
      </c>
      <c r="L103" s="139" t="str">
        <f>VLOOKUP(K103,CódigosRetorno!$A$2:$B$2000,2,FALSE)</f>
        <v>El dato ingresado como atributo @schemeAgencyName es incorrecto.</v>
      </c>
      <c r="M103" s="148" t="s">
        <v>9</v>
      </c>
      <c r="N103" s="2"/>
    </row>
    <row r="104" spans="1:14" ht="36" x14ac:dyDescent="0.35">
      <c r="A104" s="2"/>
      <c r="B104" s="872"/>
      <c r="C104" s="915"/>
      <c r="D104" s="892"/>
      <c r="E104" s="892"/>
      <c r="F104" s="872"/>
      <c r="G104" s="148" t="s">
        <v>1332</v>
      </c>
      <c r="H104" s="139" t="s">
        <v>1333</v>
      </c>
      <c r="I104" s="139" t="s">
        <v>1334</v>
      </c>
      <c r="J104" s="145" t="s">
        <v>208</v>
      </c>
      <c r="K104" s="147" t="s">
        <v>1335</v>
      </c>
      <c r="L104" s="139" t="str">
        <f>VLOOKUP(K104,CódigosRetorno!$A$2:$B$2000,2,FALSE)</f>
        <v>El dato ingresado como atributo @schemeURI es incorrecto.</v>
      </c>
      <c r="M104" s="148" t="s">
        <v>9</v>
      </c>
      <c r="N104" s="2"/>
    </row>
    <row r="105" spans="1:14" ht="24" x14ac:dyDescent="0.35">
      <c r="A105" s="2"/>
      <c r="B105" s="872">
        <f>B88+1</f>
        <v>18</v>
      </c>
      <c r="C105" s="871" t="s">
        <v>1438</v>
      </c>
      <c r="D105" s="892" t="s">
        <v>63</v>
      </c>
      <c r="E105" s="892" t="s">
        <v>143</v>
      </c>
      <c r="F105" s="872" t="s">
        <v>205</v>
      </c>
      <c r="G105" s="892"/>
      <c r="H105" s="871" t="s">
        <v>1439</v>
      </c>
      <c r="I105" s="139" t="s">
        <v>606</v>
      </c>
      <c r="J105" s="145" t="s">
        <v>6</v>
      </c>
      <c r="K105" s="147" t="s">
        <v>1440</v>
      </c>
      <c r="L105" s="139" t="str">
        <f>VLOOKUP(K105,CódigosRetorno!$A$2:$B$2000,2,FALSE)</f>
        <v>El XML no contiene el tag o no existe informacion de RegistrationName del receptor del documento</v>
      </c>
      <c r="M105" s="138" t="s">
        <v>9</v>
      </c>
      <c r="N105" s="2"/>
    </row>
    <row r="106" spans="1:14" ht="48" x14ac:dyDescent="0.35">
      <c r="A106" s="2"/>
      <c r="B106" s="872"/>
      <c r="C106" s="871"/>
      <c r="D106" s="892"/>
      <c r="E106" s="892"/>
      <c r="F106" s="872"/>
      <c r="G106" s="892"/>
      <c r="H106" s="871"/>
      <c r="I106" s="139" t="s">
        <v>1441</v>
      </c>
      <c r="J106" s="145" t="s">
        <v>6</v>
      </c>
      <c r="K106" s="147" t="s">
        <v>1442</v>
      </c>
      <c r="L106" s="139" t="str">
        <f>VLOOKUP(K106,CódigosRetorno!$A$2:$B$2000,2,FALSE)</f>
        <v>RegistrationName -  El dato ingresado no cumple con el estandar</v>
      </c>
      <c r="M106" s="138" t="s">
        <v>9</v>
      </c>
      <c r="N106" s="2"/>
    </row>
    <row r="107" spans="1:14" ht="48" x14ac:dyDescent="0.35">
      <c r="A107" s="2"/>
      <c r="B107" s="892">
        <f>B105+1</f>
        <v>19</v>
      </c>
      <c r="C107" s="950" t="s">
        <v>1443</v>
      </c>
      <c r="D107" s="892" t="s">
        <v>63</v>
      </c>
      <c r="E107" s="892" t="s">
        <v>184</v>
      </c>
      <c r="F107" s="138" t="s">
        <v>1343</v>
      </c>
      <c r="G107" s="131"/>
      <c r="H107" s="139" t="s">
        <v>1444</v>
      </c>
      <c r="I107" s="139" t="s">
        <v>186</v>
      </c>
      <c r="J107" s="131" t="s">
        <v>9</v>
      </c>
      <c r="K107" s="145" t="s">
        <v>9</v>
      </c>
      <c r="L107" s="139" t="str">
        <f>VLOOKUP(K107,CódigosRetorno!$A$2:$B$2000,2,FALSE)</f>
        <v>-</v>
      </c>
      <c r="M107" s="148" t="s">
        <v>9</v>
      </c>
      <c r="N107" s="2"/>
    </row>
    <row r="108" spans="1:14" ht="36" x14ac:dyDescent="0.35">
      <c r="A108" s="2"/>
      <c r="B108" s="892"/>
      <c r="C108" s="950"/>
      <c r="D108" s="892"/>
      <c r="E108" s="892"/>
      <c r="F108" s="138" t="s">
        <v>1347</v>
      </c>
      <c r="G108" s="131"/>
      <c r="H108" s="139" t="s">
        <v>1445</v>
      </c>
      <c r="I108" s="139" t="s">
        <v>186</v>
      </c>
      <c r="J108" s="131" t="s">
        <v>9</v>
      </c>
      <c r="K108" s="145" t="s">
        <v>9</v>
      </c>
      <c r="L108" s="139" t="str">
        <f>VLOOKUP(K108,CódigosRetorno!$A$2:$B$2000,2,FALSE)</f>
        <v>-</v>
      </c>
      <c r="M108" s="148" t="s">
        <v>9</v>
      </c>
      <c r="N108" s="2"/>
    </row>
    <row r="109" spans="1:14" ht="36" x14ac:dyDescent="0.35">
      <c r="A109" s="2"/>
      <c r="B109" s="892"/>
      <c r="C109" s="950"/>
      <c r="D109" s="892"/>
      <c r="E109" s="892"/>
      <c r="F109" s="138" t="s">
        <v>228</v>
      </c>
      <c r="G109" s="131"/>
      <c r="H109" s="139" t="s">
        <v>1446</v>
      </c>
      <c r="I109" s="139" t="s">
        <v>186</v>
      </c>
      <c r="J109" s="131" t="s">
        <v>9</v>
      </c>
      <c r="K109" s="145" t="s">
        <v>9</v>
      </c>
      <c r="L109" s="139" t="str">
        <f>VLOOKUP(K109,CódigosRetorno!$A$2:$B$2000,2,FALSE)</f>
        <v>-</v>
      </c>
      <c r="M109" s="148" t="s">
        <v>9</v>
      </c>
      <c r="N109" s="2"/>
    </row>
    <row r="110" spans="1:14" ht="36" x14ac:dyDescent="0.35">
      <c r="A110" s="2"/>
      <c r="B110" s="892"/>
      <c r="C110" s="950"/>
      <c r="D110" s="892"/>
      <c r="E110" s="892"/>
      <c r="F110" s="138" t="s">
        <v>216</v>
      </c>
      <c r="G110" s="131" t="s">
        <v>217</v>
      </c>
      <c r="H110" s="139" t="s">
        <v>1447</v>
      </c>
      <c r="I110" s="139" t="s">
        <v>186</v>
      </c>
      <c r="J110" s="131" t="s">
        <v>9</v>
      </c>
      <c r="K110" s="145" t="s">
        <v>9</v>
      </c>
      <c r="L110" s="139" t="str">
        <f>VLOOKUP(K110,CódigosRetorno!$A$2:$B$2000,2,FALSE)</f>
        <v>-</v>
      </c>
      <c r="M110" s="138" t="s">
        <v>1356</v>
      </c>
      <c r="N110" s="2"/>
    </row>
    <row r="111" spans="1:14" x14ac:dyDescent="0.35">
      <c r="A111" s="2"/>
      <c r="B111" s="892"/>
      <c r="C111" s="950"/>
      <c r="D111" s="892"/>
      <c r="E111" s="892"/>
      <c r="F111" s="872"/>
      <c r="G111" s="138" t="s">
        <v>1357</v>
      </c>
      <c r="H111" s="95" t="s">
        <v>1258</v>
      </c>
      <c r="I111" s="139" t="s">
        <v>186</v>
      </c>
      <c r="J111" s="131" t="s">
        <v>9</v>
      </c>
      <c r="K111" s="145" t="s">
        <v>9</v>
      </c>
      <c r="L111" s="139" t="str">
        <f>VLOOKUP(K111,CódigosRetorno!$A$2:$B$2000,2,FALSE)</f>
        <v>-</v>
      </c>
      <c r="M111" s="138" t="s">
        <v>9</v>
      </c>
      <c r="N111" s="2"/>
    </row>
    <row r="112" spans="1:14" x14ac:dyDescent="0.35">
      <c r="A112" s="2"/>
      <c r="B112" s="892"/>
      <c r="C112" s="950"/>
      <c r="D112" s="892"/>
      <c r="E112" s="892"/>
      <c r="F112" s="872"/>
      <c r="G112" s="138" t="s">
        <v>1359</v>
      </c>
      <c r="H112" s="95" t="s">
        <v>1329</v>
      </c>
      <c r="I112" s="139" t="s">
        <v>186</v>
      </c>
      <c r="J112" s="131" t="s">
        <v>9</v>
      </c>
      <c r="K112" s="145" t="s">
        <v>9</v>
      </c>
      <c r="L112" s="139" t="str">
        <f>VLOOKUP(K112,CódigosRetorno!$A$2:$B$2000,2,FALSE)</f>
        <v>-</v>
      </c>
      <c r="M112" s="148" t="s">
        <v>9</v>
      </c>
      <c r="N112" s="2"/>
    </row>
    <row r="113" spans="1:14" ht="36" x14ac:dyDescent="0.35">
      <c r="A113" s="2"/>
      <c r="B113" s="892"/>
      <c r="C113" s="950"/>
      <c r="D113" s="892"/>
      <c r="E113" s="892"/>
      <c r="F113" s="138" t="s">
        <v>228</v>
      </c>
      <c r="G113" s="131"/>
      <c r="H113" s="139" t="s">
        <v>1448</v>
      </c>
      <c r="I113" s="139" t="s">
        <v>186</v>
      </c>
      <c r="J113" s="131" t="s">
        <v>9</v>
      </c>
      <c r="K113" s="145" t="s">
        <v>9</v>
      </c>
      <c r="L113" s="139" t="str">
        <f>VLOOKUP(K113,CódigosRetorno!$A$2:$B$2000,2,FALSE)</f>
        <v>-</v>
      </c>
      <c r="M113" s="148" t="s">
        <v>9</v>
      </c>
      <c r="N113" s="2"/>
    </row>
    <row r="114" spans="1:14" ht="36" x14ac:dyDescent="0.35">
      <c r="A114" s="2"/>
      <c r="B114" s="892"/>
      <c r="C114" s="950"/>
      <c r="D114" s="892"/>
      <c r="E114" s="892"/>
      <c r="F114" s="138" t="s">
        <v>228</v>
      </c>
      <c r="G114" s="131"/>
      <c r="H114" s="139" t="s">
        <v>1449</v>
      </c>
      <c r="I114" s="139" t="s">
        <v>186</v>
      </c>
      <c r="J114" s="131" t="s">
        <v>9</v>
      </c>
      <c r="K114" s="145" t="s">
        <v>9</v>
      </c>
      <c r="L114" s="139" t="str">
        <f>VLOOKUP(K114,CódigosRetorno!$A$2:$B$2000,2,FALSE)</f>
        <v>-</v>
      </c>
      <c r="M114" s="148" t="s">
        <v>9</v>
      </c>
      <c r="N114" s="2"/>
    </row>
    <row r="115" spans="1:14" ht="36" x14ac:dyDescent="0.35">
      <c r="A115" s="2"/>
      <c r="B115" s="892"/>
      <c r="C115" s="950"/>
      <c r="D115" s="892"/>
      <c r="E115" s="892"/>
      <c r="F115" s="138" t="s">
        <v>330</v>
      </c>
      <c r="G115" s="131" t="s">
        <v>243</v>
      </c>
      <c r="H115" s="139" t="s">
        <v>1450</v>
      </c>
      <c r="I115" s="139" t="s">
        <v>186</v>
      </c>
      <c r="J115" s="131" t="s">
        <v>9</v>
      </c>
      <c r="K115" s="145" t="s">
        <v>9</v>
      </c>
      <c r="L115" s="139" t="str">
        <f>VLOOKUP(K115,CódigosRetorno!$A$2:$B$2000,2,FALSE)</f>
        <v>-</v>
      </c>
      <c r="M115" s="138" t="s">
        <v>1369</v>
      </c>
      <c r="N115" s="2"/>
    </row>
    <row r="116" spans="1:14" x14ac:dyDescent="0.35">
      <c r="A116" s="2"/>
      <c r="B116" s="892"/>
      <c r="C116" s="950"/>
      <c r="D116" s="892"/>
      <c r="E116" s="892"/>
      <c r="F116" s="872"/>
      <c r="G116" s="148" t="s">
        <v>1370</v>
      </c>
      <c r="H116" s="139" t="s">
        <v>1298</v>
      </c>
      <c r="I116" s="139" t="s">
        <v>186</v>
      </c>
      <c r="J116" s="131" t="s">
        <v>9</v>
      </c>
      <c r="K116" s="145" t="s">
        <v>9</v>
      </c>
      <c r="L116" s="139" t="str">
        <f>VLOOKUP(K116,CódigosRetorno!$A$2:$B$2000,2,FALSE)</f>
        <v>-</v>
      </c>
      <c r="M116" s="138" t="s">
        <v>9</v>
      </c>
      <c r="N116" s="2"/>
    </row>
    <row r="117" spans="1:14" ht="48" x14ac:dyDescent="0.35">
      <c r="A117" s="2"/>
      <c r="B117" s="892"/>
      <c r="C117" s="950"/>
      <c r="D117" s="892"/>
      <c r="E117" s="892"/>
      <c r="F117" s="872"/>
      <c r="G117" s="148" t="s">
        <v>1372</v>
      </c>
      <c r="H117" s="139" t="s">
        <v>1280</v>
      </c>
      <c r="I117" s="139" t="s">
        <v>186</v>
      </c>
      <c r="J117" s="131" t="s">
        <v>9</v>
      </c>
      <c r="K117" s="145" t="s">
        <v>9</v>
      </c>
      <c r="L117" s="139" t="str">
        <f>VLOOKUP(K117,CódigosRetorno!$A$2:$B$2000,2,FALSE)</f>
        <v>-</v>
      </c>
      <c r="M117" s="148" t="s">
        <v>9</v>
      </c>
      <c r="N117" s="2"/>
    </row>
    <row r="118" spans="1:14" x14ac:dyDescent="0.35">
      <c r="A118" s="2"/>
      <c r="B118" s="892"/>
      <c r="C118" s="950"/>
      <c r="D118" s="892"/>
      <c r="E118" s="892"/>
      <c r="F118" s="872"/>
      <c r="G118" s="138" t="s">
        <v>1373</v>
      </c>
      <c r="H118" s="139" t="s">
        <v>1283</v>
      </c>
      <c r="I118" s="139" t="s">
        <v>186</v>
      </c>
      <c r="J118" s="131" t="s">
        <v>9</v>
      </c>
      <c r="K118" s="145" t="s">
        <v>9</v>
      </c>
      <c r="L118" s="139" t="str">
        <f>VLOOKUP(K118,CódigosRetorno!$A$2:$B$2000,2,FALSE)</f>
        <v>-</v>
      </c>
      <c r="M118" s="148" t="s">
        <v>9</v>
      </c>
      <c r="N118" s="2"/>
    </row>
    <row r="119" spans="1:14" ht="48" x14ac:dyDescent="0.35">
      <c r="A119" s="2"/>
      <c r="B119" s="868">
        <f>B107+1</f>
        <v>20</v>
      </c>
      <c r="C119" s="873" t="s">
        <v>1451</v>
      </c>
      <c r="D119" s="889" t="s">
        <v>63</v>
      </c>
      <c r="E119" s="889" t="s">
        <v>184</v>
      </c>
      <c r="F119" s="138" t="s">
        <v>300</v>
      </c>
      <c r="G119" s="131"/>
      <c r="H119" s="139" t="s">
        <v>1452</v>
      </c>
      <c r="I119" s="139" t="s">
        <v>186</v>
      </c>
      <c r="J119" s="145" t="s">
        <v>9</v>
      </c>
      <c r="K119" s="147" t="s">
        <v>9</v>
      </c>
      <c r="L119" s="139" t="str">
        <f>VLOOKUP(K119,CódigosRetorno!$A$2:$B$2000,2,FALSE)</f>
        <v>-</v>
      </c>
      <c r="M119" s="138" t="s">
        <v>9</v>
      </c>
      <c r="N119" s="2"/>
    </row>
    <row r="120" spans="1:14" ht="48" x14ac:dyDescent="0.35">
      <c r="A120" s="2"/>
      <c r="B120" s="885"/>
      <c r="C120" s="886"/>
      <c r="D120" s="890"/>
      <c r="E120" s="890"/>
      <c r="F120" s="138" t="s">
        <v>1429</v>
      </c>
      <c r="G120" s="131" t="s">
        <v>198</v>
      </c>
      <c r="H120" s="139" t="s">
        <v>1453</v>
      </c>
      <c r="I120" s="139" t="s">
        <v>186</v>
      </c>
      <c r="J120" s="145" t="s">
        <v>9</v>
      </c>
      <c r="K120" s="147" t="s">
        <v>9</v>
      </c>
      <c r="L120" s="139" t="str">
        <f>VLOOKUP(K120,CódigosRetorno!$A$2:$B$2000,2,FALSE)</f>
        <v>-</v>
      </c>
      <c r="M120" s="148" t="s">
        <v>9</v>
      </c>
      <c r="N120" s="2"/>
    </row>
    <row r="121" spans="1:14" ht="24" x14ac:dyDescent="0.35">
      <c r="A121" s="2"/>
      <c r="B121" s="885"/>
      <c r="C121" s="886"/>
      <c r="D121" s="890"/>
      <c r="E121" s="890"/>
      <c r="F121" s="868"/>
      <c r="G121" s="148" t="s">
        <v>1328</v>
      </c>
      <c r="H121" s="139" t="s">
        <v>1329</v>
      </c>
      <c r="I121" s="139" t="s">
        <v>186</v>
      </c>
      <c r="J121" s="131" t="s">
        <v>9</v>
      </c>
      <c r="K121" s="145" t="s">
        <v>9</v>
      </c>
      <c r="L121" s="139" t="str">
        <f>VLOOKUP(K121,CódigosRetorno!$A$2:$B$2000,2,FALSE)</f>
        <v>-</v>
      </c>
      <c r="M121" s="148" t="s">
        <v>9</v>
      </c>
      <c r="N121" s="2"/>
    </row>
    <row r="122" spans="1:14" x14ac:dyDescent="0.35">
      <c r="A122" s="2"/>
      <c r="B122" s="885"/>
      <c r="C122" s="886"/>
      <c r="D122" s="890"/>
      <c r="E122" s="890"/>
      <c r="F122" s="885"/>
      <c r="G122" s="148" t="s">
        <v>1257</v>
      </c>
      <c r="H122" s="139" t="s">
        <v>1258</v>
      </c>
      <c r="I122" s="139" t="s">
        <v>186</v>
      </c>
      <c r="J122" s="131" t="s">
        <v>9</v>
      </c>
      <c r="K122" s="145" t="s">
        <v>9</v>
      </c>
      <c r="L122" s="139" t="str">
        <f>VLOOKUP(K122,CódigosRetorno!$A$2:$B$2000,2,FALSE)</f>
        <v>-</v>
      </c>
      <c r="M122" s="148" t="s">
        <v>9</v>
      </c>
      <c r="N122" s="2"/>
    </row>
    <row r="123" spans="1:14" ht="36" x14ac:dyDescent="0.35">
      <c r="A123" s="2"/>
      <c r="B123" s="885"/>
      <c r="C123" s="886"/>
      <c r="D123" s="890"/>
      <c r="E123" s="890"/>
      <c r="F123" s="869"/>
      <c r="G123" s="148" t="s">
        <v>1332</v>
      </c>
      <c r="H123" s="139" t="s">
        <v>1333</v>
      </c>
      <c r="I123" s="139" t="s">
        <v>186</v>
      </c>
      <c r="J123" s="145" t="s">
        <v>9</v>
      </c>
      <c r="K123" s="147" t="s">
        <v>9</v>
      </c>
      <c r="L123" s="139" t="str">
        <f>VLOOKUP(K123,CódigosRetorno!$A$2:$B$2000,2,FALSE)</f>
        <v>-</v>
      </c>
      <c r="M123" s="148" t="s">
        <v>9</v>
      </c>
      <c r="N123" s="2"/>
    </row>
    <row r="124" spans="1:14" ht="48" x14ac:dyDescent="0.35">
      <c r="A124" s="2"/>
      <c r="B124" s="869"/>
      <c r="C124" s="874"/>
      <c r="D124" s="891"/>
      <c r="E124" s="891"/>
      <c r="F124" s="138" t="s">
        <v>205</v>
      </c>
      <c r="G124" s="131"/>
      <c r="H124" s="139" t="s">
        <v>1454</v>
      </c>
      <c r="I124" s="139" t="s">
        <v>186</v>
      </c>
      <c r="J124" s="145" t="s">
        <v>9</v>
      </c>
      <c r="K124" s="147" t="s">
        <v>9</v>
      </c>
      <c r="L124" s="139" t="str">
        <f>VLOOKUP(K124,CódigosRetorno!$A$2:$B$2000,2,FALSE)</f>
        <v>-</v>
      </c>
      <c r="M124" s="138" t="s">
        <v>9</v>
      </c>
      <c r="N124" s="2"/>
    </row>
    <row r="125" spans="1:14" x14ac:dyDescent="0.35">
      <c r="A125" s="2"/>
      <c r="B125" s="603" t="s">
        <v>1455</v>
      </c>
      <c r="C125" s="604"/>
      <c r="D125" s="596"/>
      <c r="E125" s="596"/>
      <c r="F125" s="605"/>
      <c r="G125" s="605"/>
      <c r="H125" s="606" t="s">
        <v>9</v>
      </c>
      <c r="I125" s="590" t="s">
        <v>9</v>
      </c>
      <c r="J125" s="591" t="s">
        <v>9</v>
      </c>
      <c r="K125" s="592" t="s">
        <v>9</v>
      </c>
      <c r="L125" s="590" t="str">
        <f>VLOOKUP(K125,CódigosRetorno!$A$2:$B$2000,2,FALSE)</f>
        <v>-</v>
      </c>
      <c r="M125" s="589" t="s">
        <v>9</v>
      </c>
      <c r="N125" s="2"/>
    </row>
    <row r="126" spans="1:14" ht="24" x14ac:dyDescent="0.35">
      <c r="A126" s="2"/>
      <c r="B126" s="868">
        <f>B119+1</f>
        <v>21</v>
      </c>
      <c r="C126" s="915" t="s">
        <v>1456</v>
      </c>
      <c r="D126" s="892" t="s">
        <v>63</v>
      </c>
      <c r="E126" s="889" t="s">
        <v>184</v>
      </c>
      <c r="F126" s="138" t="s">
        <v>300</v>
      </c>
      <c r="G126" s="131"/>
      <c r="H126" s="139" t="s">
        <v>1457</v>
      </c>
      <c r="I126" s="139" t="s">
        <v>186</v>
      </c>
      <c r="J126" s="145" t="s">
        <v>9</v>
      </c>
      <c r="K126" s="147" t="s">
        <v>9</v>
      </c>
      <c r="L126" s="139" t="str">
        <f>VLOOKUP(K126,CódigosRetorno!$A$2:$B$2000,2,FALSE)</f>
        <v>-</v>
      </c>
      <c r="M126" s="138" t="s">
        <v>9</v>
      </c>
      <c r="N126" s="2"/>
    </row>
    <row r="127" spans="1:14" ht="36" x14ac:dyDescent="0.35">
      <c r="A127" s="2"/>
      <c r="B127" s="885"/>
      <c r="C127" s="915"/>
      <c r="D127" s="892"/>
      <c r="E127" s="890"/>
      <c r="F127" s="138" t="s">
        <v>1429</v>
      </c>
      <c r="G127" s="131" t="s">
        <v>198</v>
      </c>
      <c r="H127" s="139" t="s">
        <v>1458</v>
      </c>
      <c r="I127" s="139" t="s">
        <v>186</v>
      </c>
      <c r="J127" s="145" t="s">
        <v>9</v>
      </c>
      <c r="K127" s="147" t="s">
        <v>9</v>
      </c>
      <c r="L127" s="139" t="str">
        <f>VLOOKUP(K127,CódigosRetorno!$A$2:$B$2000,2,FALSE)</f>
        <v>-</v>
      </c>
      <c r="M127" s="148" t="s">
        <v>9</v>
      </c>
      <c r="N127" s="2"/>
    </row>
    <row r="128" spans="1:14" ht="24" x14ac:dyDescent="0.35">
      <c r="A128" s="2"/>
      <c r="B128" s="885"/>
      <c r="C128" s="915"/>
      <c r="D128" s="892"/>
      <c r="E128" s="890"/>
      <c r="F128" s="872"/>
      <c r="G128" s="148" t="s">
        <v>1328</v>
      </c>
      <c r="H128" s="139" t="s">
        <v>1329</v>
      </c>
      <c r="I128" s="139" t="s">
        <v>186</v>
      </c>
      <c r="J128" s="131" t="s">
        <v>9</v>
      </c>
      <c r="K128" s="145" t="s">
        <v>9</v>
      </c>
      <c r="L128" s="139" t="str">
        <f>VLOOKUP(K128,CódigosRetorno!$A$2:$B$2000,2,FALSE)</f>
        <v>-</v>
      </c>
      <c r="M128" s="148" t="s">
        <v>9</v>
      </c>
      <c r="N128" s="2"/>
    </row>
    <row r="129" spans="1:14" x14ac:dyDescent="0.35">
      <c r="A129" s="2"/>
      <c r="B129" s="885"/>
      <c r="C129" s="915"/>
      <c r="D129" s="892"/>
      <c r="E129" s="890"/>
      <c r="F129" s="872"/>
      <c r="G129" s="148" t="s">
        <v>1257</v>
      </c>
      <c r="H129" s="139" t="s">
        <v>1258</v>
      </c>
      <c r="I129" s="139" t="s">
        <v>186</v>
      </c>
      <c r="J129" s="131" t="s">
        <v>9</v>
      </c>
      <c r="K129" s="145" t="s">
        <v>9</v>
      </c>
      <c r="L129" s="139" t="str">
        <f>VLOOKUP(K129,CódigosRetorno!$A$2:$B$2000,2,FALSE)</f>
        <v>-</v>
      </c>
      <c r="M129" s="148" t="s">
        <v>9</v>
      </c>
      <c r="N129" s="2"/>
    </row>
    <row r="130" spans="1:14" ht="36" x14ac:dyDescent="0.35">
      <c r="A130" s="2"/>
      <c r="B130" s="869"/>
      <c r="C130" s="915"/>
      <c r="D130" s="892"/>
      <c r="E130" s="891"/>
      <c r="F130" s="872"/>
      <c r="G130" s="148" t="s">
        <v>1332</v>
      </c>
      <c r="H130" s="139" t="s">
        <v>1333</v>
      </c>
      <c r="I130" s="139" t="s">
        <v>186</v>
      </c>
      <c r="J130" s="145" t="s">
        <v>9</v>
      </c>
      <c r="K130" s="147" t="s">
        <v>9</v>
      </c>
      <c r="L130" s="139" t="str">
        <f>VLOOKUP(K130,CódigosRetorno!$A$2:$B$2000,2,FALSE)</f>
        <v>-</v>
      </c>
      <c r="M130" s="148" t="s">
        <v>9</v>
      </c>
      <c r="N130" s="2"/>
    </row>
    <row r="131" spans="1:14" x14ac:dyDescent="0.35">
      <c r="A131" s="238"/>
      <c r="B131" s="170" t="s">
        <v>1459</v>
      </c>
      <c r="C131" s="171"/>
      <c r="D131" s="165"/>
      <c r="E131" s="164"/>
      <c r="F131" s="165" t="s">
        <v>9</v>
      </c>
      <c r="G131" s="165" t="s">
        <v>9</v>
      </c>
      <c r="H131" s="166" t="s">
        <v>9</v>
      </c>
      <c r="I131" s="162" t="s">
        <v>9</v>
      </c>
      <c r="J131" s="167" t="s">
        <v>9</v>
      </c>
      <c r="K131" s="168" t="s">
        <v>9</v>
      </c>
      <c r="L131" s="162" t="str">
        <f>VLOOKUP(K131,CódigosRetorno!$A$2:$B$2000,2,FALSE)</f>
        <v>-</v>
      </c>
      <c r="M131" s="169" t="s">
        <v>9</v>
      </c>
      <c r="N131" s="238"/>
    </row>
    <row r="132" spans="1:14" ht="84" x14ac:dyDescent="0.35">
      <c r="A132" s="238"/>
      <c r="B132" s="872">
        <f>B126+1</f>
        <v>22</v>
      </c>
      <c r="C132" s="915" t="s">
        <v>1460</v>
      </c>
      <c r="D132" s="892" t="s">
        <v>63</v>
      </c>
      <c r="E132" s="892" t="s">
        <v>184</v>
      </c>
      <c r="F132" s="872" t="s">
        <v>228</v>
      </c>
      <c r="G132" s="892"/>
      <c r="H132" s="871" t="s">
        <v>1461</v>
      </c>
      <c r="I132" s="476" t="s">
        <v>1462</v>
      </c>
      <c r="J132" s="355" t="s">
        <v>208</v>
      </c>
      <c r="K132" s="356" t="s">
        <v>1463</v>
      </c>
      <c r="L132" s="139" t="str">
        <f>VLOOKUP(K132,CódigosRetorno!$A$2:$B$2000,2,FALSE)</f>
        <v>El ID de las guias debe tener informacion de la SERIE-NUMERO de guia.</v>
      </c>
      <c r="M132" s="138" t="s">
        <v>9</v>
      </c>
      <c r="N132" s="238"/>
    </row>
    <row r="133" spans="1:14" ht="24" x14ac:dyDescent="0.35">
      <c r="A133" s="2"/>
      <c r="B133" s="872"/>
      <c r="C133" s="915"/>
      <c r="D133" s="892"/>
      <c r="E133" s="892"/>
      <c r="F133" s="872"/>
      <c r="G133" s="892"/>
      <c r="H133" s="871"/>
      <c r="I133" s="141" t="s">
        <v>1464</v>
      </c>
      <c r="J133" s="145" t="s">
        <v>6</v>
      </c>
      <c r="K133" s="147" t="s">
        <v>1465</v>
      </c>
      <c r="L133" s="139" t="str">
        <f>VLOOKUP(K133,CódigosRetorno!$A$2:$B$2000,2,FALSE)</f>
        <v>El comprobante contiene un tipo y número de Guía de Remisión repetido</v>
      </c>
      <c r="M133" s="138" t="s">
        <v>9</v>
      </c>
      <c r="N133" s="2"/>
    </row>
    <row r="134" spans="1:14" ht="24" x14ac:dyDescent="0.35">
      <c r="A134" s="2"/>
      <c r="B134" s="872"/>
      <c r="C134" s="915"/>
      <c r="D134" s="892"/>
      <c r="E134" s="892"/>
      <c r="F134" s="872" t="s">
        <v>330</v>
      </c>
      <c r="G134" s="131" t="s">
        <v>331</v>
      </c>
      <c r="H134" s="139" t="s">
        <v>1466</v>
      </c>
      <c r="I134" s="853" t="s">
        <v>1467</v>
      </c>
      <c r="J134" s="145" t="s">
        <v>208</v>
      </c>
      <c r="K134" s="147" t="s">
        <v>1468</v>
      </c>
      <c r="L134" s="139" t="str">
        <f>VLOOKUP(K134,CódigosRetorno!$A$2:$B$2000,2,FALSE)</f>
        <v>El DocumentTypeCode de las guias debe ser 09 o 31</v>
      </c>
      <c r="M134" s="138" t="s">
        <v>1279</v>
      </c>
      <c r="N134" s="2"/>
    </row>
    <row r="135" spans="1:14" ht="24" x14ac:dyDescent="0.35">
      <c r="A135" s="2"/>
      <c r="B135" s="872"/>
      <c r="C135" s="915"/>
      <c r="D135" s="892"/>
      <c r="E135" s="892"/>
      <c r="F135" s="872"/>
      <c r="G135" s="138" t="s">
        <v>1257</v>
      </c>
      <c r="H135" s="139" t="s">
        <v>1280</v>
      </c>
      <c r="I135" s="139" t="s">
        <v>1259</v>
      </c>
      <c r="J135" s="131" t="s">
        <v>208</v>
      </c>
      <c r="K135" s="145" t="s">
        <v>1281</v>
      </c>
      <c r="L135" s="139" t="str">
        <f>VLOOKUP(K135,CódigosRetorno!$A$2:$B$2000,2,FALSE)</f>
        <v>El dato ingresado como atributo @listAgencyName es incorrecto.</v>
      </c>
      <c r="M135" s="148" t="s">
        <v>9</v>
      </c>
      <c r="N135" s="2"/>
    </row>
    <row r="136" spans="1:14" ht="24" x14ac:dyDescent="0.35">
      <c r="A136" s="2"/>
      <c r="B136" s="872"/>
      <c r="C136" s="915"/>
      <c r="D136" s="892"/>
      <c r="E136" s="892"/>
      <c r="F136" s="872"/>
      <c r="G136" s="138" t="s">
        <v>1469</v>
      </c>
      <c r="H136" s="139" t="s">
        <v>1283</v>
      </c>
      <c r="I136" s="139" t="s">
        <v>1284</v>
      </c>
      <c r="J136" s="145" t="s">
        <v>208</v>
      </c>
      <c r="K136" s="147" t="s">
        <v>1285</v>
      </c>
      <c r="L136" s="139" t="str">
        <f>VLOOKUP(K136,CódigosRetorno!$A$2:$B$2000,2,FALSE)</f>
        <v>El dato ingresado como atributo @listName es incorrecto.</v>
      </c>
      <c r="M136" s="148" t="s">
        <v>9</v>
      </c>
      <c r="N136" s="2"/>
    </row>
    <row r="137" spans="1:14" ht="36" x14ac:dyDescent="0.35">
      <c r="A137" s="2"/>
      <c r="B137" s="872"/>
      <c r="C137" s="915"/>
      <c r="D137" s="892"/>
      <c r="E137" s="892"/>
      <c r="F137" s="872"/>
      <c r="G137" s="138" t="s">
        <v>1286</v>
      </c>
      <c r="H137" s="139" t="s">
        <v>1287</v>
      </c>
      <c r="I137" s="139" t="s">
        <v>1288</v>
      </c>
      <c r="J137" s="145" t="s">
        <v>208</v>
      </c>
      <c r="K137" s="147" t="s">
        <v>1289</v>
      </c>
      <c r="L137" s="139" t="str">
        <f>VLOOKUP(K137,CódigosRetorno!$A$2:$B$2000,2,FALSE)</f>
        <v>El dato ingresado como atributo @listURI es incorrecto.</v>
      </c>
      <c r="M137" s="148" t="s">
        <v>9</v>
      </c>
      <c r="N137" s="2"/>
    </row>
    <row r="138" spans="1:14" ht="48" x14ac:dyDescent="0.35">
      <c r="A138" s="2"/>
      <c r="B138" s="872">
        <f>B132+1</f>
        <v>23</v>
      </c>
      <c r="C138" s="915" t="s">
        <v>1470</v>
      </c>
      <c r="D138" s="892" t="s">
        <v>63</v>
      </c>
      <c r="E138" s="892" t="s">
        <v>184</v>
      </c>
      <c r="F138" s="872" t="s">
        <v>228</v>
      </c>
      <c r="G138" s="892"/>
      <c r="H138" s="871" t="s">
        <v>1471</v>
      </c>
      <c r="I138" s="139" t="s">
        <v>1472</v>
      </c>
      <c r="J138" s="145" t="s">
        <v>208</v>
      </c>
      <c r="K138" s="147" t="s">
        <v>1473</v>
      </c>
      <c r="L138" s="139" t="str">
        <f>VLOOKUP(K138,CódigosRetorno!$A$2:$B$2000,2,FALSE)</f>
        <v>El ID de los documentos relacionados no cumplen con el estandar.</v>
      </c>
      <c r="M138" s="138" t="s">
        <v>9</v>
      </c>
      <c r="N138" s="2"/>
    </row>
    <row r="139" spans="1:14" ht="24" x14ac:dyDescent="0.35">
      <c r="A139" s="2"/>
      <c r="B139" s="872"/>
      <c r="C139" s="915"/>
      <c r="D139" s="892"/>
      <c r="E139" s="892"/>
      <c r="F139" s="872"/>
      <c r="G139" s="892"/>
      <c r="H139" s="871"/>
      <c r="I139" s="141" t="s">
        <v>1474</v>
      </c>
      <c r="J139" s="145" t="s">
        <v>6</v>
      </c>
      <c r="K139" s="147" t="s">
        <v>1475</v>
      </c>
      <c r="L139" s="139" t="str">
        <f>VLOOKUP(K139,CódigosRetorno!$A$2:$B$2000,2,FALSE)</f>
        <v>El comprobante contiene un tipo y número de Documento Relacionado repetido</v>
      </c>
      <c r="M139" s="138" t="s">
        <v>9</v>
      </c>
      <c r="N139" s="2"/>
    </row>
    <row r="140" spans="1:14" ht="36" x14ac:dyDescent="0.35">
      <c r="A140" s="2"/>
      <c r="B140" s="872"/>
      <c r="C140" s="915"/>
      <c r="D140" s="892"/>
      <c r="E140" s="892"/>
      <c r="F140" s="138" t="s">
        <v>330</v>
      </c>
      <c r="G140" s="131" t="s">
        <v>1476</v>
      </c>
      <c r="H140" s="139" t="s">
        <v>1477</v>
      </c>
      <c r="I140" s="139" t="s">
        <v>1478</v>
      </c>
      <c r="J140" s="145" t="s">
        <v>208</v>
      </c>
      <c r="K140" s="147" t="s">
        <v>1479</v>
      </c>
      <c r="L140" s="139" t="str">
        <f>VLOOKUP(K140,CódigosRetorno!$A$2:$B$2000,2,FALSE)</f>
        <v>El DocumentTypeCode de Otros documentos relacionados tiene valores incorrectos.</v>
      </c>
      <c r="M140" s="138" t="s">
        <v>1480</v>
      </c>
      <c r="N140" s="2"/>
    </row>
    <row r="141" spans="1:14" ht="24" x14ac:dyDescent="0.35">
      <c r="A141" s="2"/>
      <c r="B141" s="872"/>
      <c r="C141" s="915"/>
      <c r="D141" s="892"/>
      <c r="E141" s="892"/>
      <c r="F141" s="872"/>
      <c r="G141" s="138" t="s">
        <v>1257</v>
      </c>
      <c r="H141" s="139" t="s">
        <v>1280</v>
      </c>
      <c r="I141" s="139" t="s">
        <v>1259</v>
      </c>
      <c r="J141" s="131" t="s">
        <v>208</v>
      </c>
      <c r="K141" s="145" t="s">
        <v>1281</v>
      </c>
      <c r="L141" s="139" t="str">
        <f>VLOOKUP(K141,CódigosRetorno!$A$2:$B$2000,2,FALSE)</f>
        <v>El dato ingresado como atributo @listAgencyName es incorrecto.</v>
      </c>
      <c r="M141" s="148" t="s">
        <v>9</v>
      </c>
      <c r="N141" s="2"/>
    </row>
    <row r="142" spans="1:14" ht="24" x14ac:dyDescent="0.35">
      <c r="A142" s="2"/>
      <c r="B142" s="872"/>
      <c r="C142" s="915"/>
      <c r="D142" s="892"/>
      <c r="E142" s="892"/>
      <c r="F142" s="872"/>
      <c r="G142" s="138" t="s">
        <v>1481</v>
      </c>
      <c r="H142" s="139" t="s">
        <v>1283</v>
      </c>
      <c r="I142" s="139" t="s">
        <v>1284</v>
      </c>
      <c r="J142" s="145" t="s">
        <v>208</v>
      </c>
      <c r="K142" s="147" t="s">
        <v>1285</v>
      </c>
      <c r="L142" s="139" t="str">
        <f>VLOOKUP(K142,CódigosRetorno!$A$2:$B$2000,2,FALSE)</f>
        <v>El dato ingresado como atributo @listName es incorrecto.</v>
      </c>
      <c r="M142" s="148" t="s">
        <v>9</v>
      </c>
      <c r="N142" s="2"/>
    </row>
    <row r="143" spans="1:14" ht="36" x14ac:dyDescent="0.35">
      <c r="A143" s="2"/>
      <c r="B143" s="872"/>
      <c r="C143" s="915"/>
      <c r="D143" s="892"/>
      <c r="E143" s="892"/>
      <c r="F143" s="872"/>
      <c r="G143" s="138" t="s">
        <v>1482</v>
      </c>
      <c r="H143" s="139" t="s">
        <v>1287</v>
      </c>
      <c r="I143" s="139" t="s">
        <v>1483</v>
      </c>
      <c r="J143" s="145" t="s">
        <v>208</v>
      </c>
      <c r="K143" s="147" t="s">
        <v>1289</v>
      </c>
      <c r="L143" s="139" t="str">
        <f>VLOOKUP(K143,CódigosRetorno!$A$2:$B$2000,2,FALSE)</f>
        <v>El dato ingresado como atributo @listURI es incorrecto.</v>
      </c>
      <c r="M143" s="148" t="s">
        <v>9</v>
      </c>
      <c r="N143" s="2"/>
    </row>
    <row r="144" spans="1:14" x14ac:dyDescent="0.35">
      <c r="A144" s="2"/>
      <c r="B144" s="603" t="s">
        <v>1484</v>
      </c>
      <c r="C144" s="590"/>
      <c r="D144" s="605" t="s">
        <v>9</v>
      </c>
      <c r="E144" s="596" t="s">
        <v>9</v>
      </c>
      <c r="F144" s="605" t="s">
        <v>9</v>
      </c>
      <c r="G144" s="605" t="s">
        <v>9</v>
      </c>
      <c r="H144" s="606" t="s">
        <v>9</v>
      </c>
      <c r="I144" s="590" t="s">
        <v>9</v>
      </c>
      <c r="J144" s="591" t="s">
        <v>9</v>
      </c>
      <c r="K144" s="592" t="s">
        <v>9</v>
      </c>
      <c r="L144" s="590" t="str">
        <f>VLOOKUP(K144,CódigosRetorno!$A$2:$B$2000,2,FALSE)</f>
        <v>-</v>
      </c>
      <c r="M144" s="589" t="s">
        <v>9</v>
      </c>
      <c r="N144" s="2"/>
    </row>
    <row r="145" spans="1:14" ht="24" x14ac:dyDescent="0.35">
      <c r="A145" s="2"/>
      <c r="B145" s="872">
        <f>B138+1</f>
        <v>24</v>
      </c>
      <c r="C145" s="915" t="s">
        <v>1485</v>
      </c>
      <c r="D145" s="892" t="s">
        <v>329</v>
      </c>
      <c r="E145" s="892" t="s">
        <v>143</v>
      </c>
      <c r="F145" s="872" t="s">
        <v>953</v>
      </c>
      <c r="G145" s="892" t="s">
        <v>1310</v>
      </c>
      <c r="H145" s="871" t="s">
        <v>1486</v>
      </c>
      <c r="I145" s="139" t="s">
        <v>1487</v>
      </c>
      <c r="J145" s="145" t="s">
        <v>6</v>
      </c>
      <c r="K145" s="78" t="s">
        <v>956</v>
      </c>
      <c r="L145" s="139" t="str">
        <f>VLOOKUP(K145,CódigosRetorno!$A$2:$B$2000,2,FALSE)</f>
        <v>El Numero de orden del item no cumple con el formato establecido</v>
      </c>
      <c r="M145" s="138" t="s">
        <v>9</v>
      </c>
      <c r="N145" s="2"/>
    </row>
    <row r="146" spans="1:14" ht="24" x14ac:dyDescent="0.35">
      <c r="A146" s="2"/>
      <c r="B146" s="872"/>
      <c r="C146" s="915"/>
      <c r="D146" s="892"/>
      <c r="E146" s="892"/>
      <c r="F146" s="872"/>
      <c r="G146" s="892"/>
      <c r="H146" s="871"/>
      <c r="I146" s="146" t="s">
        <v>1488</v>
      </c>
      <c r="J146" s="145" t="s">
        <v>6</v>
      </c>
      <c r="K146" s="147" t="s">
        <v>657</v>
      </c>
      <c r="L146" s="139" t="str">
        <f>VLOOKUP(K146,CódigosRetorno!$A$2:$B$2000,2,FALSE)</f>
        <v>El número de ítem no puede estar duplicado.</v>
      </c>
      <c r="M146" s="138" t="s">
        <v>9</v>
      </c>
      <c r="N146" s="2"/>
    </row>
    <row r="147" spans="1:14" ht="15" customHeight="1" x14ac:dyDescent="0.35">
      <c r="A147" s="2"/>
      <c r="B147" s="872">
        <f>B145+1</f>
        <v>25</v>
      </c>
      <c r="C147" s="915" t="s">
        <v>1489</v>
      </c>
      <c r="D147" s="892" t="s">
        <v>329</v>
      </c>
      <c r="E147" s="889" t="s">
        <v>143</v>
      </c>
      <c r="F147" s="868" t="s">
        <v>1490</v>
      </c>
      <c r="G147" s="889" t="s">
        <v>867</v>
      </c>
      <c r="H147" s="873" t="s">
        <v>1491</v>
      </c>
      <c r="I147" s="139" t="s">
        <v>1492</v>
      </c>
      <c r="J147" s="131" t="s">
        <v>6</v>
      </c>
      <c r="K147" s="145" t="s">
        <v>1493</v>
      </c>
      <c r="L147" s="139" t="str">
        <f>VLOOKUP(K147,CódigosRetorno!$A$2:$B$2000,2,FALSE)</f>
        <v>Es obligatorio indicar la unidad de medida del ítem</v>
      </c>
      <c r="M147" s="148" t="s">
        <v>9</v>
      </c>
      <c r="N147" s="2"/>
    </row>
    <row r="148" spans="1:14" ht="24" x14ac:dyDescent="0.35">
      <c r="A148" s="2"/>
      <c r="B148" s="872"/>
      <c r="C148" s="915"/>
      <c r="D148" s="892"/>
      <c r="E148" s="891"/>
      <c r="F148" s="869"/>
      <c r="G148" s="891"/>
      <c r="H148" s="874"/>
      <c r="I148" s="139" t="s">
        <v>1494</v>
      </c>
      <c r="J148" s="131" t="s">
        <v>6</v>
      </c>
      <c r="K148" s="145" t="s">
        <v>1495</v>
      </c>
      <c r="L148" s="139" t="str">
        <f>VLOOKUP(K148,CódigosRetorno!$A$2:$B$2000,2,FALSE)</f>
        <v>El dato ingresado como unidad de medida no corresponde al valor esperado</v>
      </c>
      <c r="M148" s="148" t="s">
        <v>9</v>
      </c>
      <c r="N148" s="2"/>
    </row>
    <row r="149" spans="1:14" ht="24" x14ac:dyDescent="0.35">
      <c r="A149" s="2"/>
      <c r="B149" s="872"/>
      <c r="C149" s="915"/>
      <c r="D149" s="892"/>
      <c r="E149" s="892" t="s">
        <v>184</v>
      </c>
      <c r="F149" s="868"/>
      <c r="G149" s="138" t="s">
        <v>1496</v>
      </c>
      <c r="H149" s="139" t="s">
        <v>1497</v>
      </c>
      <c r="I149" s="139" t="s">
        <v>1498</v>
      </c>
      <c r="J149" s="131" t="s">
        <v>208</v>
      </c>
      <c r="K149" s="145" t="s">
        <v>1499</v>
      </c>
      <c r="L149" s="139" t="str">
        <f>VLOOKUP(K149,CódigosRetorno!$A$2:$B$2000,2,FALSE)</f>
        <v>El dato ingresado como atributo @unitCodeListID es incorrecto.</v>
      </c>
      <c r="M149" s="138" t="s">
        <v>1500</v>
      </c>
      <c r="N149" s="2"/>
    </row>
    <row r="150" spans="1:14" ht="48" x14ac:dyDescent="0.35">
      <c r="A150" s="2"/>
      <c r="B150" s="872"/>
      <c r="C150" s="915"/>
      <c r="D150" s="892"/>
      <c r="E150" s="892"/>
      <c r="F150" s="869"/>
      <c r="G150" s="148" t="s">
        <v>1372</v>
      </c>
      <c r="H150" s="139" t="s">
        <v>1501</v>
      </c>
      <c r="I150" s="139" t="s">
        <v>1304</v>
      </c>
      <c r="J150" s="145" t="s">
        <v>208</v>
      </c>
      <c r="K150" s="147" t="s">
        <v>1502</v>
      </c>
      <c r="L150" s="139" t="str">
        <f>VLOOKUP(K150,CódigosRetorno!$A$2:$B$2000,2,FALSE)</f>
        <v>El dato ingresado como atributo @unitCodeListAgencyName es incorrecto.</v>
      </c>
      <c r="M150" s="148" t="s">
        <v>9</v>
      </c>
      <c r="N150" s="2"/>
    </row>
    <row r="151" spans="1:14" ht="24" x14ac:dyDescent="0.35">
      <c r="A151" s="2"/>
      <c r="B151" s="872">
        <f>B147+1</f>
        <v>26</v>
      </c>
      <c r="C151" s="915" t="s">
        <v>1503</v>
      </c>
      <c r="D151" s="892" t="s">
        <v>329</v>
      </c>
      <c r="E151" s="892" t="s">
        <v>143</v>
      </c>
      <c r="F151" s="872" t="s">
        <v>960</v>
      </c>
      <c r="G151" s="892" t="s">
        <v>961</v>
      </c>
      <c r="H151" s="871" t="s">
        <v>1504</v>
      </c>
      <c r="I151" s="139" t="s">
        <v>1505</v>
      </c>
      <c r="J151" s="145" t="s">
        <v>6</v>
      </c>
      <c r="K151" s="147" t="s">
        <v>1506</v>
      </c>
      <c r="L151" s="139" t="str">
        <f>VLOOKUP(K151,CódigosRetorno!$A$2:$B$2000,2,FALSE)</f>
        <v>El XML no contiene el tag InvoicedQuantity en el detalle de los Items o es cero (0)</v>
      </c>
      <c r="M151" s="138" t="s">
        <v>9</v>
      </c>
      <c r="N151" s="2"/>
    </row>
    <row r="152" spans="1:14" ht="24" x14ac:dyDescent="0.35">
      <c r="A152" s="2"/>
      <c r="B152" s="872"/>
      <c r="C152" s="915"/>
      <c r="D152" s="892"/>
      <c r="E152" s="892"/>
      <c r="F152" s="872"/>
      <c r="G152" s="892"/>
      <c r="H152" s="871"/>
      <c r="I152" s="139" t="s">
        <v>964</v>
      </c>
      <c r="J152" s="145" t="s">
        <v>6</v>
      </c>
      <c r="K152" s="147" t="s">
        <v>1507</v>
      </c>
      <c r="L152" s="139" t="str">
        <f>VLOOKUP(K152,CódigosRetorno!$A$2:$B$2000,2,FALSE)</f>
        <v>InvoicedQuantity El dato ingresado no cumple con el estandar</v>
      </c>
      <c r="M152" s="138" t="s">
        <v>9</v>
      </c>
      <c r="N152" s="2"/>
    </row>
    <row r="153" spans="1:14" ht="48" x14ac:dyDescent="0.35">
      <c r="A153" s="2"/>
      <c r="B153" s="138">
        <f>B151+1</f>
        <v>27</v>
      </c>
      <c r="C153" s="139" t="s">
        <v>1508</v>
      </c>
      <c r="D153" s="131" t="s">
        <v>329</v>
      </c>
      <c r="E153" s="131" t="s">
        <v>184</v>
      </c>
      <c r="F153" s="138" t="s">
        <v>228</v>
      </c>
      <c r="G153" s="131"/>
      <c r="H153" s="139" t="s">
        <v>1509</v>
      </c>
      <c r="I153" s="139" t="s">
        <v>1510</v>
      </c>
      <c r="J153" s="131" t="s">
        <v>208</v>
      </c>
      <c r="K153" s="145" t="s">
        <v>1511</v>
      </c>
      <c r="L153" s="139" t="str">
        <f>VLOOKUP(K153,CódigosRetorno!$A$2:$B$2000,2,FALSE)</f>
        <v>El dato ingresado como codigo de producto no cumple con el formato establecido.</v>
      </c>
      <c r="M153" s="138" t="s">
        <v>9</v>
      </c>
      <c r="N153" s="2"/>
    </row>
    <row r="154" spans="1:14" ht="48" x14ac:dyDescent="0.35">
      <c r="A154" s="2"/>
      <c r="B154" s="892">
        <f>B153+1</f>
        <v>28</v>
      </c>
      <c r="C154" s="915" t="s">
        <v>1512</v>
      </c>
      <c r="D154" s="892" t="s">
        <v>329</v>
      </c>
      <c r="E154" s="892" t="s">
        <v>184</v>
      </c>
      <c r="F154" s="930" t="s">
        <v>674</v>
      </c>
      <c r="G154" s="892" t="s">
        <v>1513</v>
      </c>
      <c r="H154" s="871" t="s">
        <v>1514</v>
      </c>
      <c r="I154" s="139" t="s">
        <v>1515</v>
      </c>
      <c r="J154" s="131" t="s">
        <v>208</v>
      </c>
      <c r="K154" s="145" t="s">
        <v>1516</v>
      </c>
      <c r="L154" s="139" t="str">
        <f>VLOOKUP(K154,CódigosRetorno!$A$2:$B$2000,2,FALSE)</f>
        <v>Debe consignar obligatoriamente Codigo de producto SUNAT o Codigo de producto GTIN</v>
      </c>
      <c r="M154" s="138" t="s">
        <v>1318</v>
      </c>
      <c r="N154" s="2"/>
    </row>
    <row r="155" spans="1:14" ht="24" x14ac:dyDescent="0.35">
      <c r="A155" s="2"/>
      <c r="B155" s="892"/>
      <c r="C155" s="915"/>
      <c r="D155" s="892"/>
      <c r="E155" s="892"/>
      <c r="F155" s="930"/>
      <c r="G155" s="892"/>
      <c r="H155" s="871"/>
      <c r="I155" s="139" t="s">
        <v>1517</v>
      </c>
      <c r="J155" s="131" t="s">
        <v>208</v>
      </c>
      <c r="K155" s="145" t="s">
        <v>1518</v>
      </c>
      <c r="L155" s="139" t="str">
        <f>VLOOKUP(K155,CódigosRetorno!$A$2:$B$2000,2,FALSE)</f>
        <v>El Código producto de SUNAT no es válido</v>
      </c>
      <c r="M155" s="138" t="s">
        <v>1519</v>
      </c>
      <c r="N155" s="2"/>
    </row>
    <row r="156" spans="1:14" ht="36" x14ac:dyDescent="0.35">
      <c r="A156" s="2"/>
      <c r="B156" s="892"/>
      <c r="C156" s="915"/>
      <c r="D156" s="892"/>
      <c r="E156" s="892"/>
      <c r="F156" s="930"/>
      <c r="G156" s="892"/>
      <c r="H156" s="871"/>
      <c r="I156" s="139" t="s">
        <v>1520</v>
      </c>
      <c r="J156" s="131" t="s">
        <v>208</v>
      </c>
      <c r="K156" s="145" t="s">
        <v>1521</v>
      </c>
      <c r="L156" s="139" t="str">
        <f>VLOOKUP(K156,CódigosRetorno!$A$2:$B$2000,2,FALSE)</f>
        <v>El Codigo de producto SUNAT debe especificarse como minimo al tercer nivel jerarquico (a nivel de clase del codigo UNSPSC)</v>
      </c>
      <c r="M156" s="138" t="s">
        <v>1519</v>
      </c>
      <c r="N156" s="2"/>
    </row>
    <row r="157" spans="1:14" ht="48" x14ac:dyDescent="0.35">
      <c r="A157" s="2"/>
      <c r="B157" s="892"/>
      <c r="C157" s="915"/>
      <c r="D157" s="892"/>
      <c r="E157" s="892"/>
      <c r="F157" s="930"/>
      <c r="G157" s="892"/>
      <c r="H157" s="871"/>
      <c r="I157" s="139" t="s">
        <v>1522</v>
      </c>
      <c r="J157" s="131" t="s">
        <v>6</v>
      </c>
      <c r="K157" s="145" t="s">
        <v>1523</v>
      </c>
      <c r="L157" s="139" t="str">
        <f>VLOOKUP(K157,CódigosRetorno!$A$2:$B$2000,2,FALSE)</f>
        <v>El dato ingresado como Codigo de producto SUNAT no corresponde al valor esperado para tipo de operación.</v>
      </c>
      <c r="M157" s="148" t="s">
        <v>9</v>
      </c>
      <c r="N157" s="2"/>
    </row>
    <row r="158" spans="1:14" ht="24" x14ac:dyDescent="0.35">
      <c r="A158" s="2"/>
      <c r="B158" s="892"/>
      <c r="C158" s="915"/>
      <c r="D158" s="892"/>
      <c r="E158" s="892"/>
      <c r="F158" s="930"/>
      <c r="G158" s="138" t="s">
        <v>1524</v>
      </c>
      <c r="H158" s="139" t="s">
        <v>1298</v>
      </c>
      <c r="I158" s="139" t="s">
        <v>1525</v>
      </c>
      <c r="J158" s="131" t="s">
        <v>208</v>
      </c>
      <c r="K158" s="145" t="s">
        <v>1300</v>
      </c>
      <c r="L158" s="139" t="str">
        <f>VLOOKUP(K158,CódigosRetorno!$A$2:$B$2000,2,FALSE)</f>
        <v>El dato ingresado como atributo @listID es incorrecto.</v>
      </c>
      <c r="M158" s="148" t="s">
        <v>9</v>
      </c>
      <c r="N158" s="2"/>
    </row>
    <row r="159" spans="1:14" ht="24" x14ac:dyDescent="0.35">
      <c r="A159" s="2"/>
      <c r="B159" s="892"/>
      <c r="C159" s="915"/>
      <c r="D159" s="892"/>
      <c r="E159" s="892"/>
      <c r="F159" s="930"/>
      <c r="G159" s="138" t="s">
        <v>1526</v>
      </c>
      <c r="H159" s="139" t="s">
        <v>1280</v>
      </c>
      <c r="I159" s="139" t="s">
        <v>1527</v>
      </c>
      <c r="J159" s="131" t="s">
        <v>208</v>
      </c>
      <c r="K159" s="145" t="s">
        <v>1281</v>
      </c>
      <c r="L159" s="139" t="str">
        <f>VLOOKUP(K159,CódigosRetorno!$A$2:$B$2000,2,FALSE)</f>
        <v>El dato ingresado como atributo @listAgencyName es incorrecto.</v>
      </c>
      <c r="M159" s="148" t="s">
        <v>9</v>
      </c>
      <c r="N159" s="2"/>
    </row>
    <row r="160" spans="1:14" ht="24" x14ac:dyDescent="0.35">
      <c r="A160" s="2"/>
      <c r="B160" s="892"/>
      <c r="C160" s="915"/>
      <c r="D160" s="892"/>
      <c r="E160" s="892"/>
      <c r="F160" s="930"/>
      <c r="G160" s="138" t="s">
        <v>1528</v>
      </c>
      <c r="H160" s="139" t="s">
        <v>1283</v>
      </c>
      <c r="I160" s="139" t="s">
        <v>1529</v>
      </c>
      <c r="J160" s="145" t="s">
        <v>208</v>
      </c>
      <c r="K160" s="147" t="s">
        <v>1285</v>
      </c>
      <c r="L160" s="139" t="str">
        <f>VLOOKUP(K160,CódigosRetorno!$A$2:$B$2000,2,FALSE)</f>
        <v>El dato ingresado como atributo @listName es incorrecto.</v>
      </c>
      <c r="M160" s="148" t="s">
        <v>9</v>
      </c>
      <c r="N160" s="2"/>
    </row>
    <row r="161" spans="1:14" ht="24" x14ac:dyDescent="0.35">
      <c r="A161" s="2"/>
      <c r="B161" s="889">
        <f>B154+1</f>
        <v>29</v>
      </c>
      <c r="C161" s="873" t="s">
        <v>1530</v>
      </c>
      <c r="D161" s="889" t="s">
        <v>329</v>
      </c>
      <c r="E161" s="889" t="s">
        <v>184</v>
      </c>
      <c r="F161" s="927" t="s">
        <v>1531</v>
      </c>
      <c r="G161" s="868"/>
      <c r="H161" s="873" t="s">
        <v>1532</v>
      </c>
      <c r="I161" s="139" t="s">
        <v>1533</v>
      </c>
      <c r="J161" s="131" t="s">
        <v>208</v>
      </c>
      <c r="K161" s="145" t="s">
        <v>1534</v>
      </c>
      <c r="L161" s="139" t="str">
        <f>VLOOKUP(K161,CódigosRetorno!$A$2:$B$2000,2,FALSE)</f>
        <v>El código de producto GS1 no cumple el estandar</v>
      </c>
      <c r="M161" s="138" t="s">
        <v>9</v>
      </c>
      <c r="N161" s="2"/>
    </row>
    <row r="162" spans="1:14" ht="24" x14ac:dyDescent="0.35">
      <c r="A162" s="2"/>
      <c r="B162" s="890"/>
      <c r="C162" s="886"/>
      <c r="D162" s="890"/>
      <c r="E162" s="890"/>
      <c r="F162" s="928"/>
      <c r="G162" s="885"/>
      <c r="H162" s="886"/>
      <c r="I162" s="139" t="s">
        <v>1535</v>
      </c>
      <c r="J162" s="131" t="s">
        <v>208</v>
      </c>
      <c r="K162" s="145" t="s">
        <v>1534</v>
      </c>
      <c r="L162" s="139" t="str">
        <f>VLOOKUP(K162,CódigosRetorno!$A$2:$B$2000,2,FALSE)</f>
        <v>El código de producto GS1 no cumple el estandar</v>
      </c>
      <c r="M162" s="138" t="s">
        <v>9</v>
      </c>
      <c r="N162" s="2"/>
    </row>
    <row r="163" spans="1:14" ht="24" x14ac:dyDescent="0.35">
      <c r="A163" s="2"/>
      <c r="B163" s="890"/>
      <c r="C163" s="886"/>
      <c r="D163" s="890"/>
      <c r="E163" s="890"/>
      <c r="F163" s="928"/>
      <c r="G163" s="885"/>
      <c r="H163" s="886"/>
      <c r="I163" s="139" t="s">
        <v>1536</v>
      </c>
      <c r="J163" s="131" t="s">
        <v>208</v>
      </c>
      <c r="K163" s="145" t="s">
        <v>1534</v>
      </c>
      <c r="L163" s="139" t="str">
        <f>VLOOKUP(K163,CódigosRetorno!$A$2:$B$2000,2,FALSE)</f>
        <v>El código de producto GS1 no cumple el estandar</v>
      </c>
      <c r="M163" s="138" t="s">
        <v>9</v>
      </c>
      <c r="N163" s="2"/>
    </row>
    <row r="164" spans="1:14" ht="24" x14ac:dyDescent="0.35">
      <c r="A164" s="2"/>
      <c r="B164" s="890"/>
      <c r="C164" s="886"/>
      <c r="D164" s="890"/>
      <c r="E164" s="890"/>
      <c r="F164" s="928"/>
      <c r="G164" s="885"/>
      <c r="H164" s="886"/>
      <c r="I164" s="139" t="s">
        <v>1537</v>
      </c>
      <c r="J164" s="131" t="s">
        <v>208</v>
      </c>
      <c r="K164" s="145" t="s">
        <v>1534</v>
      </c>
      <c r="L164" s="139" t="str">
        <f>VLOOKUP(K164,CódigosRetorno!$A$2:$B$2000,2,FALSE)</f>
        <v>El código de producto GS1 no cumple el estandar</v>
      </c>
      <c r="M164" s="138" t="s">
        <v>9</v>
      </c>
      <c r="N164" s="2"/>
    </row>
    <row r="165" spans="1:14" ht="24" x14ac:dyDescent="0.35">
      <c r="A165" s="2"/>
      <c r="B165" s="890"/>
      <c r="C165" s="886"/>
      <c r="D165" s="890"/>
      <c r="E165" s="890"/>
      <c r="F165" s="929"/>
      <c r="G165" s="869"/>
      <c r="H165" s="874"/>
      <c r="I165" s="139" t="s">
        <v>1538</v>
      </c>
      <c r="J165" s="131" t="s">
        <v>208</v>
      </c>
      <c r="K165" s="145" t="s">
        <v>1539</v>
      </c>
      <c r="L165" s="139" t="str">
        <f>VLOOKUP(K165,CódigosRetorno!$A$2:$B$2000,2,FALSE)</f>
        <v>Si utiliza el estandar GS1 debe especificar el tipo de estructura GTIN</v>
      </c>
      <c r="M165" s="138" t="s">
        <v>9</v>
      </c>
      <c r="N165" s="2"/>
    </row>
    <row r="166" spans="1:14" ht="24" x14ac:dyDescent="0.35">
      <c r="A166" s="2"/>
      <c r="B166" s="891"/>
      <c r="C166" s="874"/>
      <c r="D166" s="891"/>
      <c r="E166" s="891"/>
      <c r="F166" s="371"/>
      <c r="G166" s="134"/>
      <c r="H166" s="510" t="s">
        <v>1540</v>
      </c>
      <c r="I166" s="139" t="s">
        <v>1541</v>
      </c>
      <c r="J166" s="131" t="s">
        <v>208</v>
      </c>
      <c r="K166" s="145" t="s">
        <v>1542</v>
      </c>
      <c r="L166" s="139" t="str">
        <f>VLOOKUP(K166,CódigosRetorno!$A$2:$B$2000,2,FALSE)</f>
        <v>El tipo de estructura GS1 no tiene un valor permitido</v>
      </c>
      <c r="M166" s="148" t="s">
        <v>9</v>
      </c>
      <c r="N166" s="2"/>
    </row>
    <row r="167" spans="1:14" ht="24.75" customHeight="1" x14ac:dyDescent="0.35">
      <c r="A167" s="2"/>
      <c r="B167" s="892">
        <f>B161+1</f>
        <v>30</v>
      </c>
      <c r="C167" s="915" t="s">
        <v>1543</v>
      </c>
      <c r="D167" s="892" t="s">
        <v>329</v>
      </c>
      <c r="E167" s="892" t="s">
        <v>184</v>
      </c>
      <c r="F167" s="145" t="s">
        <v>223</v>
      </c>
      <c r="G167" s="131" t="s">
        <v>1544</v>
      </c>
      <c r="H167" s="139" t="s">
        <v>1545</v>
      </c>
      <c r="I167" s="139" t="s">
        <v>1546</v>
      </c>
      <c r="J167" s="131" t="s">
        <v>208</v>
      </c>
      <c r="K167" s="148" t="s">
        <v>1547</v>
      </c>
      <c r="L167" s="139" t="str">
        <f>VLOOKUP(K167,CódigosRetorno!$A$2:$B$2000,2,FALSE)</f>
        <v>No existe información en el nombre del concepto.</v>
      </c>
      <c r="M167" s="138" t="s">
        <v>9</v>
      </c>
      <c r="N167" s="2"/>
    </row>
    <row r="168" spans="1:14" ht="24" x14ac:dyDescent="0.35">
      <c r="A168" s="2"/>
      <c r="B168" s="892"/>
      <c r="C168" s="915"/>
      <c r="D168" s="892"/>
      <c r="E168" s="892"/>
      <c r="F168" s="145" t="s">
        <v>1398</v>
      </c>
      <c r="G168" s="131" t="s">
        <v>1544</v>
      </c>
      <c r="H168" s="139" t="s">
        <v>1548</v>
      </c>
      <c r="I168" s="139" t="s">
        <v>186</v>
      </c>
      <c r="J168" s="131" t="s">
        <v>9</v>
      </c>
      <c r="K168" s="138" t="s">
        <v>9</v>
      </c>
      <c r="L168" s="139" t="str">
        <f>VLOOKUP(K168,CódigosRetorno!$A$2:$B$2000,2,FALSE)</f>
        <v>-</v>
      </c>
      <c r="M168" s="138" t="s">
        <v>1549</v>
      </c>
      <c r="N168" s="2"/>
    </row>
    <row r="169" spans="1:14" ht="24" x14ac:dyDescent="0.35">
      <c r="A169" s="2"/>
      <c r="B169" s="892"/>
      <c r="C169" s="915"/>
      <c r="D169" s="892"/>
      <c r="E169" s="892"/>
      <c r="F169" s="930"/>
      <c r="G169" s="138" t="s">
        <v>1550</v>
      </c>
      <c r="H169" s="139" t="s">
        <v>1283</v>
      </c>
      <c r="I169" s="139" t="s">
        <v>1551</v>
      </c>
      <c r="J169" s="145" t="s">
        <v>208</v>
      </c>
      <c r="K169" s="147" t="s">
        <v>1285</v>
      </c>
      <c r="L169" s="139" t="str">
        <f>VLOOKUP(K169,CódigosRetorno!$A$2:$B$2000,2,FALSE)</f>
        <v>El dato ingresado como atributo @listName es incorrecto.</v>
      </c>
      <c r="M169" s="148" t="s">
        <v>9</v>
      </c>
      <c r="N169" s="2"/>
    </row>
    <row r="170" spans="1:14" ht="24" x14ac:dyDescent="0.35">
      <c r="A170" s="2"/>
      <c r="B170" s="892"/>
      <c r="C170" s="915"/>
      <c r="D170" s="892"/>
      <c r="E170" s="892"/>
      <c r="F170" s="930"/>
      <c r="G170" s="138" t="s">
        <v>1257</v>
      </c>
      <c r="H170" s="139" t="s">
        <v>1280</v>
      </c>
      <c r="I170" s="139" t="s">
        <v>1259</v>
      </c>
      <c r="J170" s="131" t="s">
        <v>208</v>
      </c>
      <c r="K170" s="145" t="s">
        <v>1281</v>
      </c>
      <c r="L170" s="139" t="str">
        <f>VLOOKUP(K170,CódigosRetorno!$A$2:$B$2000,2,FALSE)</f>
        <v>El dato ingresado como atributo @listAgencyName es incorrecto.</v>
      </c>
      <c r="M170" s="148" t="s">
        <v>9</v>
      </c>
      <c r="N170" s="2"/>
    </row>
    <row r="171" spans="1:14" ht="36" x14ac:dyDescent="0.35">
      <c r="A171" s="2"/>
      <c r="B171" s="892"/>
      <c r="C171" s="915"/>
      <c r="D171" s="892"/>
      <c r="E171" s="892"/>
      <c r="F171" s="930"/>
      <c r="G171" s="148" t="s">
        <v>1552</v>
      </c>
      <c r="H171" s="95" t="s">
        <v>1287</v>
      </c>
      <c r="I171" s="139" t="s">
        <v>1553</v>
      </c>
      <c r="J171" s="145" t="s">
        <v>208</v>
      </c>
      <c r="K171" s="147" t="s">
        <v>1289</v>
      </c>
      <c r="L171" s="139" t="str">
        <f>VLOOKUP(K171,CódigosRetorno!$A$2:$B$2000,2,FALSE)</f>
        <v>El dato ingresado como atributo @listURI es incorrecto.</v>
      </c>
      <c r="M171" s="148" t="s">
        <v>9</v>
      </c>
      <c r="N171" s="2"/>
    </row>
    <row r="172" spans="1:14" ht="24" x14ac:dyDescent="0.35">
      <c r="A172" s="2"/>
      <c r="B172" s="892"/>
      <c r="C172" s="915"/>
      <c r="D172" s="892"/>
      <c r="E172" s="892"/>
      <c r="F172" s="145" t="s">
        <v>911</v>
      </c>
      <c r="G172" s="145"/>
      <c r="H172" s="139" t="s">
        <v>1554</v>
      </c>
      <c r="I172" s="139" t="s">
        <v>1555</v>
      </c>
      <c r="J172" s="131" t="s">
        <v>6</v>
      </c>
      <c r="K172" s="148" t="s">
        <v>1556</v>
      </c>
      <c r="L172" s="139" t="str">
        <f>VLOOKUP(K172,CódigosRetorno!$A$2:$B$2000,2,FALSE)</f>
        <v>El XML no contiene tag o no existe información del valor del concepto por linea.</v>
      </c>
      <c r="M172" s="138" t="s">
        <v>9</v>
      </c>
      <c r="N172" s="2"/>
    </row>
    <row r="173" spans="1:14" ht="24" x14ac:dyDescent="0.35">
      <c r="A173" s="2"/>
      <c r="B173" s="872">
        <f>B167+1</f>
        <v>31</v>
      </c>
      <c r="C173" s="871" t="s">
        <v>1557</v>
      </c>
      <c r="D173" s="892" t="s">
        <v>329</v>
      </c>
      <c r="E173" s="892" t="s">
        <v>143</v>
      </c>
      <c r="F173" s="872" t="s">
        <v>1558</v>
      </c>
      <c r="G173" s="892"/>
      <c r="H173" s="871" t="s">
        <v>1559</v>
      </c>
      <c r="I173" s="139" t="s">
        <v>606</v>
      </c>
      <c r="J173" s="145" t="s">
        <v>6</v>
      </c>
      <c r="K173" s="147" t="s">
        <v>1560</v>
      </c>
      <c r="L173" s="139" t="str">
        <f>VLOOKUP(K173,CódigosRetorno!$A$2:$B$2000,2,FALSE)</f>
        <v>El XML no contiene el tag cac:Item/cbc:Description en el detalle de los Items</v>
      </c>
      <c r="M173" s="138" t="s">
        <v>9</v>
      </c>
      <c r="N173" s="2"/>
    </row>
    <row r="174" spans="1:14" ht="48" x14ac:dyDescent="0.35">
      <c r="A174" s="2"/>
      <c r="B174" s="872"/>
      <c r="C174" s="871"/>
      <c r="D174" s="892"/>
      <c r="E174" s="892"/>
      <c r="F174" s="872"/>
      <c r="G174" s="892"/>
      <c r="H174" s="871"/>
      <c r="I174" s="139" t="s">
        <v>1561</v>
      </c>
      <c r="J174" s="145" t="s">
        <v>6</v>
      </c>
      <c r="K174" s="147" t="s">
        <v>1562</v>
      </c>
      <c r="L174" s="139" t="str">
        <f>VLOOKUP(K174,CódigosRetorno!$A$2:$B$2000,2,FALSE)</f>
        <v>El XML no contiene el tag o no existe informacion de cac:Item/cbc:Description del item</v>
      </c>
      <c r="M174" s="138" t="s">
        <v>9</v>
      </c>
      <c r="N174" s="2"/>
    </row>
    <row r="175" spans="1:14" ht="24" x14ac:dyDescent="0.35">
      <c r="A175" s="2"/>
      <c r="B175" s="872">
        <f>B173+1</f>
        <v>32</v>
      </c>
      <c r="C175" s="915" t="s">
        <v>1563</v>
      </c>
      <c r="D175" s="892" t="s">
        <v>329</v>
      </c>
      <c r="E175" s="892" t="s">
        <v>143</v>
      </c>
      <c r="F175" s="872" t="s">
        <v>960</v>
      </c>
      <c r="G175" s="892" t="s">
        <v>961</v>
      </c>
      <c r="H175" s="871" t="s">
        <v>1564</v>
      </c>
      <c r="I175" s="139" t="s">
        <v>66</v>
      </c>
      <c r="J175" s="145" t="s">
        <v>6</v>
      </c>
      <c r="K175" s="147" t="s">
        <v>1565</v>
      </c>
      <c r="L175" s="139" t="str">
        <f>VLOOKUP(K175,CódigosRetorno!$A$2:$B$2000,2,FALSE)</f>
        <v>El XML no contiene el tag cac:Price/cbc:PriceAmount en el detalle de los Items</v>
      </c>
      <c r="M175" s="138" t="s">
        <v>9</v>
      </c>
      <c r="N175" s="2"/>
    </row>
    <row r="176" spans="1:14" ht="24" x14ac:dyDescent="0.35">
      <c r="A176" s="2"/>
      <c r="B176" s="872"/>
      <c r="C176" s="915"/>
      <c r="D176" s="892"/>
      <c r="E176" s="892"/>
      <c r="F176" s="872"/>
      <c r="G176" s="892"/>
      <c r="H176" s="871"/>
      <c r="I176" s="139" t="s">
        <v>1566</v>
      </c>
      <c r="J176" s="145" t="s">
        <v>6</v>
      </c>
      <c r="K176" s="147" t="s">
        <v>1567</v>
      </c>
      <c r="L176" s="139" t="str">
        <f>VLOOKUP(K176,CódigosRetorno!$A$2:$B$2000,2,FALSE)</f>
        <v>El dato ingresado en PriceAmount del Valor de venta unitario por item no cumple con el formato establecido</v>
      </c>
      <c r="M176" s="138" t="s">
        <v>9</v>
      </c>
      <c r="N176" s="2"/>
    </row>
    <row r="177" spans="1:14" ht="48" x14ac:dyDescent="0.35">
      <c r="A177" s="2"/>
      <c r="B177" s="872"/>
      <c r="C177" s="915"/>
      <c r="D177" s="892"/>
      <c r="E177" s="892"/>
      <c r="F177" s="872"/>
      <c r="G177" s="892"/>
      <c r="H177" s="871"/>
      <c r="I177" s="141" t="s">
        <v>1568</v>
      </c>
      <c r="J177" s="145" t="s">
        <v>6</v>
      </c>
      <c r="K177" s="147" t="s">
        <v>1569</v>
      </c>
      <c r="L177" s="139" t="str">
        <f>VLOOKUP(K177,CódigosRetorno!$A$2:$B$2000,2,FALSE)</f>
        <v>Operacion gratuita, solo debe consignar un monto referencial</v>
      </c>
      <c r="M177" s="138" t="s">
        <v>9</v>
      </c>
      <c r="N177" s="2"/>
    </row>
    <row r="178" spans="1:14" ht="24" x14ac:dyDescent="0.35">
      <c r="A178" s="2"/>
      <c r="B178" s="872"/>
      <c r="C178" s="915"/>
      <c r="D178" s="892"/>
      <c r="E178" s="892"/>
      <c r="F178" s="138" t="s">
        <v>144</v>
      </c>
      <c r="G178" s="131" t="s">
        <v>308</v>
      </c>
      <c r="H178" s="95" t="s">
        <v>1570</v>
      </c>
      <c r="I178" s="141" t="s">
        <v>1571</v>
      </c>
      <c r="J178" s="145" t="s">
        <v>6</v>
      </c>
      <c r="K178" s="147" t="s">
        <v>1147</v>
      </c>
      <c r="L178" s="139" t="str">
        <f>VLOOKUP(K178,CódigosRetorno!$A$2:$B$2000,2,FALSE)</f>
        <v>La moneda debe ser la misma en todo el documento. Salvo las percepciones que sólo son en moneda nacional</v>
      </c>
      <c r="M178" s="138" t="s">
        <v>1295</v>
      </c>
      <c r="N178" s="2"/>
    </row>
    <row r="179" spans="1:14" ht="15" customHeight="1" x14ac:dyDescent="0.35">
      <c r="A179" s="2"/>
      <c r="B179" s="872">
        <f>B175+1</f>
        <v>33</v>
      </c>
      <c r="C179" s="915" t="s">
        <v>1572</v>
      </c>
      <c r="D179" s="892" t="s">
        <v>329</v>
      </c>
      <c r="E179" s="872" t="s">
        <v>143</v>
      </c>
      <c r="F179" s="868" t="s">
        <v>960</v>
      </c>
      <c r="G179" s="889" t="s">
        <v>961</v>
      </c>
      <c r="H179" s="873" t="s">
        <v>1573</v>
      </c>
      <c r="I179" s="139" t="s">
        <v>66</v>
      </c>
      <c r="J179" s="131" t="s">
        <v>6</v>
      </c>
      <c r="K179" s="147" t="s">
        <v>1574</v>
      </c>
      <c r="L179" s="139" t="str">
        <f>VLOOKUP(K179,CódigosRetorno!$A$2:$B$2000,2,FALSE)</f>
        <v>Debe existir el tag cac:AlternativeConditionPrice</v>
      </c>
      <c r="M179" s="138" t="s">
        <v>9</v>
      </c>
      <c r="N179" s="2"/>
    </row>
    <row r="180" spans="1:14" ht="24" x14ac:dyDescent="0.35">
      <c r="A180" s="2"/>
      <c r="B180" s="872"/>
      <c r="C180" s="915"/>
      <c r="D180" s="892"/>
      <c r="E180" s="872"/>
      <c r="F180" s="885"/>
      <c r="G180" s="890"/>
      <c r="H180" s="886"/>
      <c r="I180" s="139" t="s">
        <v>1566</v>
      </c>
      <c r="J180" s="145" t="s">
        <v>6</v>
      </c>
      <c r="K180" s="147" t="s">
        <v>1575</v>
      </c>
      <c r="L180" s="139" t="str">
        <f>VLOOKUP(K180,CódigosRetorno!$A$2:$B$2000,2,FALSE)</f>
        <v>El dato ingresado en PriceAmount del Precio de venta unitario por item no cumple con el formato establecido</v>
      </c>
      <c r="M180" s="138" t="s">
        <v>9</v>
      </c>
      <c r="N180" s="2"/>
    </row>
    <row r="181" spans="1:14" ht="132" x14ac:dyDescent="0.35">
      <c r="A181" s="2"/>
      <c r="B181" s="872"/>
      <c r="C181" s="915"/>
      <c r="D181" s="892"/>
      <c r="E181" s="872"/>
      <c r="F181" s="869"/>
      <c r="G181" s="891"/>
      <c r="H181" s="874"/>
      <c r="I181" s="139" t="s">
        <v>1576</v>
      </c>
      <c r="J181" s="834" t="s">
        <v>6</v>
      </c>
      <c r="K181" s="834" t="s">
        <v>1577</v>
      </c>
      <c r="L181" s="139" t="str">
        <f>VLOOKUP(MID(K181,1,4),CódigosRetorno!$A$2:$B$2000,2,FALSE)</f>
        <v>El precio unitario de la operación que está informando difiere de los cálculos realizados en base a la información remitida</v>
      </c>
      <c r="M181" s="138" t="s">
        <v>9</v>
      </c>
      <c r="N181" s="2"/>
    </row>
    <row r="182" spans="1:14" ht="24" x14ac:dyDescent="0.35">
      <c r="A182" s="2"/>
      <c r="B182" s="872"/>
      <c r="C182" s="915"/>
      <c r="D182" s="892"/>
      <c r="E182" s="872"/>
      <c r="F182" s="138" t="s">
        <v>144</v>
      </c>
      <c r="G182" s="131" t="s">
        <v>308</v>
      </c>
      <c r="H182" s="95" t="s">
        <v>1570</v>
      </c>
      <c r="I182" s="141" t="s">
        <v>1571</v>
      </c>
      <c r="J182" s="145" t="s">
        <v>6</v>
      </c>
      <c r="K182" s="147" t="s">
        <v>1147</v>
      </c>
      <c r="L182" s="139" t="str">
        <f>VLOOKUP(K182,CódigosRetorno!$A$2:$B$2000,2,FALSE)</f>
        <v>La moneda debe ser la misma en todo el documento. Salvo las percepciones que sólo son en moneda nacional</v>
      </c>
      <c r="M182" s="138" t="s">
        <v>1295</v>
      </c>
      <c r="N182" s="2"/>
    </row>
    <row r="183" spans="1:14" ht="24" x14ac:dyDescent="0.35">
      <c r="A183" s="2"/>
      <c r="B183" s="872"/>
      <c r="C183" s="915"/>
      <c r="D183" s="892"/>
      <c r="E183" s="872"/>
      <c r="F183" s="872" t="s">
        <v>330</v>
      </c>
      <c r="G183" s="872" t="s">
        <v>1578</v>
      </c>
      <c r="H183" s="871" t="s">
        <v>1579</v>
      </c>
      <c r="I183" s="139" t="s">
        <v>469</v>
      </c>
      <c r="J183" s="145" t="s">
        <v>6</v>
      </c>
      <c r="K183" s="147" t="s">
        <v>1580</v>
      </c>
      <c r="L183" s="139" t="str">
        <f>VLOOKUP(K183,CódigosRetorno!$A$2:$B$2000,2,FALSE)</f>
        <v>Se ha consignado un valor invalido en el campo cbc:PriceTypeCode</v>
      </c>
      <c r="M183" s="138" t="s">
        <v>1581</v>
      </c>
      <c r="N183" s="2"/>
    </row>
    <row r="184" spans="1:14" ht="24" x14ac:dyDescent="0.35">
      <c r="A184" s="2"/>
      <c r="B184" s="872"/>
      <c r="C184" s="915"/>
      <c r="D184" s="892"/>
      <c r="E184" s="872"/>
      <c r="F184" s="872"/>
      <c r="G184" s="892"/>
      <c r="H184" s="871"/>
      <c r="I184" s="146" t="s">
        <v>1582</v>
      </c>
      <c r="J184" s="145" t="s">
        <v>6</v>
      </c>
      <c r="K184" s="147" t="s">
        <v>1583</v>
      </c>
      <c r="L184" s="139" t="str">
        <f>VLOOKUP(K184,CódigosRetorno!$A$2:$B$2000,2,FALSE)</f>
        <v>Existe mas de un tag cac:AlternativeConditionPrice con el mismo cbc:PriceTypeCode</v>
      </c>
      <c r="M184" s="138" t="s">
        <v>9</v>
      </c>
      <c r="N184" s="2"/>
    </row>
    <row r="185" spans="1:14" ht="24" x14ac:dyDescent="0.35">
      <c r="A185" s="2"/>
      <c r="B185" s="872"/>
      <c r="C185" s="915"/>
      <c r="D185" s="892"/>
      <c r="E185" s="892" t="s">
        <v>184</v>
      </c>
      <c r="F185" s="872"/>
      <c r="G185" s="148" t="s">
        <v>1584</v>
      </c>
      <c r="H185" s="95" t="s">
        <v>1283</v>
      </c>
      <c r="I185" s="139" t="s">
        <v>1585</v>
      </c>
      <c r="J185" s="145" t="s">
        <v>208</v>
      </c>
      <c r="K185" s="147" t="s">
        <v>1285</v>
      </c>
      <c r="L185" s="139" t="str">
        <f>VLOOKUP(K185,CódigosRetorno!$A$2:$B$2000,2,FALSE)</f>
        <v>El dato ingresado como atributo @listName es incorrecto.</v>
      </c>
      <c r="M185" s="148" t="s">
        <v>9</v>
      </c>
      <c r="N185" s="2"/>
    </row>
    <row r="186" spans="1:14" ht="24" x14ac:dyDescent="0.35">
      <c r="A186" s="2"/>
      <c r="B186" s="872"/>
      <c r="C186" s="915"/>
      <c r="D186" s="892"/>
      <c r="E186" s="892"/>
      <c r="F186" s="872"/>
      <c r="G186" s="148" t="s">
        <v>1257</v>
      </c>
      <c r="H186" s="95" t="s">
        <v>1280</v>
      </c>
      <c r="I186" s="139" t="s">
        <v>1259</v>
      </c>
      <c r="J186" s="131" t="s">
        <v>208</v>
      </c>
      <c r="K186" s="145" t="s">
        <v>1281</v>
      </c>
      <c r="L186" s="139" t="str">
        <f>VLOOKUP(K186,CódigosRetorno!$A$2:$B$2000,2,FALSE)</f>
        <v>El dato ingresado como atributo @listAgencyName es incorrecto.</v>
      </c>
      <c r="M186" s="148" t="s">
        <v>9</v>
      </c>
      <c r="N186" s="2"/>
    </row>
    <row r="187" spans="1:14" ht="36" x14ac:dyDescent="0.35">
      <c r="A187" s="2"/>
      <c r="B187" s="872"/>
      <c r="C187" s="915"/>
      <c r="D187" s="892"/>
      <c r="E187" s="892"/>
      <c r="F187" s="872"/>
      <c r="G187" s="148" t="s">
        <v>1586</v>
      </c>
      <c r="H187" s="95" t="s">
        <v>1287</v>
      </c>
      <c r="I187" s="139" t="s">
        <v>1587</v>
      </c>
      <c r="J187" s="145" t="s">
        <v>208</v>
      </c>
      <c r="K187" s="147" t="s">
        <v>1289</v>
      </c>
      <c r="L187" s="139" t="str">
        <f>VLOOKUP(K187,CódigosRetorno!$A$2:$B$2000,2,FALSE)</f>
        <v>El dato ingresado como atributo @listURI es incorrecto.</v>
      </c>
      <c r="M187" s="148" t="s">
        <v>9</v>
      </c>
      <c r="N187" s="2"/>
    </row>
    <row r="188" spans="1:14" ht="24.75" customHeight="1" x14ac:dyDescent="0.35">
      <c r="A188" s="2"/>
      <c r="B188" s="872">
        <f>B179+1</f>
        <v>34</v>
      </c>
      <c r="C188" s="915" t="s">
        <v>1588</v>
      </c>
      <c r="D188" s="892" t="s">
        <v>329</v>
      </c>
      <c r="E188" s="872" t="s">
        <v>184</v>
      </c>
      <c r="F188" s="868" t="s">
        <v>960</v>
      </c>
      <c r="G188" s="889" t="s">
        <v>961</v>
      </c>
      <c r="H188" s="873" t="s">
        <v>1573</v>
      </c>
      <c r="I188" s="139" t="s">
        <v>1566</v>
      </c>
      <c r="J188" s="145" t="s">
        <v>6</v>
      </c>
      <c r="K188" s="147" t="s">
        <v>1575</v>
      </c>
      <c r="L188" s="139" t="str">
        <f>VLOOKUP(K188,CódigosRetorno!$A$2:$B$2000,2,FALSE)</f>
        <v>El dato ingresado en PriceAmount del Precio de venta unitario por item no cumple con el formato establecido</v>
      </c>
      <c r="M188" s="138" t="s">
        <v>9</v>
      </c>
      <c r="N188" s="2"/>
    </row>
    <row r="189" spans="1:14" ht="60" x14ac:dyDescent="0.35">
      <c r="A189" s="2"/>
      <c r="B189" s="872"/>
      <c r="C189" s="915"/>
      <c r="D189" s="892"/>
      <c r="E189" s="892"/>
      <c r="F189" s="869"/>
      <c r="G189" s="891"/>
      <c r="H189" s="874"/>
      <c r="I189" s="139" t="s">
        <v>1589</v>
      </c>
      <c r="J189" s="145" t="s">
        <v>6</v>
      </c>
      <c r="K189" s="147" t="s">
        <v>1590</v>
      </c>
      <c r="L189" s="139" t="str">
        <f>VLOOKUP(K189,CódigosRetorno!$A$2:$B$2000,2,FALSE)</f>
        <v>Si existe 'Valor referencial unitario en operac. no onerosas' con monto mayor a cero, la operacion debe ser gratuita (codigo de tributo 9996)</v>
      </c>
      <c r="M189" s="148" t="s">
        <v>9</v>
      </c>
      <c r="N189" s="2"/>
    </row>
    <row r="190" spans="1:14" ht="60" x14ac:dyDescent="0.35">
      <c r="A190" s="2"/>
      <c r="B190" s="872"/>
      <c r="C190" s="915"/>
      <c r="D190" s="892"/>
      <c r="E190" s="892"/>
      <c r="F190" s="134"/>
      <c r="G190" s="137"/>
      <c r="H190" s="296"/>
      <c r="I190" s="139" t="s">
        <v>1591</v>
      </c>
      <c r="J190" s="145" t="s">
        <v>6</v>
      </c>
      <c r="K190" s="147" t="s">
        <v>1592</v>
      </c>
      <c r="L190" s="139" t="str">
        <f>VLOOKUP(K190,CódigosRetorno!$A$2:$B$2000,2,FALSE)</f>
        <v>El código de precio '02' es sólo para operaciones gratuitas</v>
      </c>
      <c r="M190" s="148" t="s">
        <v>9</v>
      </c>
      <c r="N190" s="2"/>
    </row>
    <row r="191" spans="1:14" ht="24" x14ac:dyDescent="0.35">
      <c r="A191" s="2"/>
      <c r="B191" s="872"/>
      <c r="C191" s="915"/>
      <c r="D191" s="892"/>
      <c r="E191" s="892"/>
      <c r="F191" s="138" t="s">
        <v>144</v>
      </c>
      <c r="G191" s="131" t="s">
        <v>308</v>
      </c>
      <c r="H191" s="95" t="s">
        <v>1570</v>
      </c>
      <c r="I191" s="141" t="s">
        <v>1593</v>
      </c>
      <c r="J191" s="145" t="s">
        <v>6</v>
      </c>
      <c r="K191" s="147" t="s">
        <v>1147</v>
      </c>
      <c r="L191" s="139" t="str">
        <f>VLOOKUP(K191,CódigosRetorno!$A$2:$B$2000,2,FALSE)</f>
        <v>La moneda debe ser la misma en todo el documento. Salvo las percepciones que sólo son en moneda nacional</v>
      </c>
      <c r="M191" s="138" t="s">
        <v>1295</v>
      </c>
      <c r="N191" s="2"/>
    </row>
    <row r="192" spans="1:14" ht="24" x14ac:dyDescent="0.35">
      <c r="A192" s="2"/>
      <c r="B192" s="872"/>
      <c r="C192" s="915"/>
      <c r="D192" s="892"/>
      <c r="E192" s="892"/>
      <c r="F192" s="872" t="s">
        <v>330</v>
      </c>
      <c r="G192" s="868" t="s">
        <v>1594</v>
      </c>
      <c r="H192" s="877" t="s">
        <v>1579</v>
      </c>
      <c r="I192" s="139" t="s">
        <v>469</v>
      </c>
      <c r="J192" s="145" t="s">
        <v>6</v>
      </c>
      <c r="K192" s="147" t="s">
        <v>1580</v>
      </c>
      <c r="L192" s="139" t="str">
        <f>VLOOKUP(K192,CódigosRetorno!$A$2:$B$2000,2,FALSE)</f>
        <v>Se ha consignado un valor invalido en el campo cbc:PriceTypeCode</v>
      </c>
      <c r="M192" s="138" t="s">
        <v>1581</v>
      </c>
      <c r="N192" s="2"/>
    </row>
    <row r="193" spans="1:14" ht="24" x14ac:dyDescent="0.35">
      <c r="A193" s="2"/>
      <c r="B193" s="872"/>
      <c r="C193" s="915"/>
      <c r="D193" s="892"/>
      <c r="E193" s="892"/>
      <c r="F193" s="872"/>
      <c r="G193" s="891"/>
      <c r="H193" s="878"/>
      <c r="I193" s="146" t="s">
        <v>1582</v>
      </c>
      <c r="J193" s="145" t="s">
        <v>6</v>
      </c>
      <c r="K193" s="147" t="s">
        <v>1583</v>
      </c>
      <c r="L193" s="139" t="str">
        <f>VLOOKUP(K193,CódigosRetorno!$A$2:$B$2000,2,FALSE)</f>
        <v>Existe mas de un tag cac:AlternativeConditionPrice con el mismo cbc:PriceTypeCode</v>
      </c>
      <c r="M193" s="138" t="s">
        <v>9</v>
      </c>
      <c r="N193" s="2"/>
    </row>
    <row r="194" spans="1:14" ht="24" x14ac:dyDescent="0.35">
      <c r="A194" s="2"/>
      <c r="B194" s="872"/>
      <c r="C194" s="915"/>
      <c r="D194" s="892"/>
      <c r="E194" s="892"/>
      <c r="F194" s="872"/>
      <c r="G194" s="148" t="s">
        <v>1584</v>
      </c>
      <c r="H194" s="95" t="s">
        <v>1283</v>
      </c>
      <c r="I194" s="139" t="s">
        <v>1585</v>
      </c>
      <c r="J194" s="145" t="s">
        <v>208</v>
      </c>
      <c r="K194" s="147" t="s">
        <v>1285</v>
      </c>
      <c r="L194" s="139" t="str">
        <f>VLOOKUP(K194,CódigosRetorno!$A$2:$B$2000,2,FALSE)</f>
        <v>El dato ingresado como atributo @listName es incorrecto.</v>
      </c>
      <c r="M194" s="148" t="s">
        <v>9</v>
      </c>
      <c r="N194" s="2"/>
    </row>
    <row r="195" spans="1:14" ht="24" x14ac:dyDescent="0.35">
      <c r="A195" s="2"/>
      <c r="B195" s="872"/>
      <c r="C195" s="915"/>
      <c r="D195" s="892"/>
      <c r="E195" s="892"/>
      <c r="F195" s="872"/>
      <c r="G195" s="148" t="s">
        <v>1257</v>
      </c>
      <c r="H195" s="95" t="s">
        <v>1280</v>
      </c>
      <c r="I195" s="139" t="s">
        <v>1259</v>
      </c>
      <c r="J195" s="131" t="s">
        <v>208</v>
      </c>
      <c r="K195" s="145" t="s">
        <v>1281</v>
      </c>
      <c r="L195" s="139" t="str">
        <f>VLOOKUP(K195,CódigosRetorno!$A$2:$B$2000,2,FALSE)</f>
        <v>El dato ingresado como atributo @listAgencyName es incorrecto.</v>
      </c>
      <c r="M195" s="148" t="s">
        <v>9</v>
      </c>
      <c r="N195" s="2"/>
    </row>
    <row r="196" spans="1:14" ht="36" x14ac:dyDescent="0.35">
      <c r="A196" s="2"/>
      <c r="B196" s="872"/>
      <c r="C196" s="915"/>
      <c r="D196" s="892"/>
      <c r="E196" s="892"/>
      <c r="F196" s="872"/>
      <c r="G196" s="148" t="s">
        <v>1586</v>
      </c>
      <c r="H196" s="95" t="s">
        <v>1287</v>
      </c>
      <c r="I196" s="139" t="s">
        <v>1587</v>
      </c>
      <c r="J196" s="145" t="s">
        <v>208</v>
      </c>
      <c r="K196" s="147" t="s">
        <v>1289</v>
      </c>
      <c r="L196" s="139" t="str">
        <f>VLOOKUP(K196,CódigosRetorno!$A$2:$B$2000,2,FALSE)</f>
        <v>El dato ingresado como atributo @listURI es incorrecto.</v>
      </c>
      <c r="M196" s="148" t="s">
        <v>9</v>
      </c>
      <c r="N196" s="2"/>
    </row>
    <row r="197" spans="1:14" ht="15" customHeight="1" x14ac:dyDescent="0.35">
      <c r="A197" s="2"/>
      <c r="B197" s="872">
        <f>B188+1</f>
        <v>35</v>
      </c>
      <c r="C197" s="915" t="s">
        <v>1595</v>
      </c>
      <c r="D197" s="892" t="s">
        <v>329</v>
      </c>
      <c r="E197" s="892" t="s">
        <v>143</v>
      </c>
      <c r="F197" s="868" t="s">
        <v>300</v>
      </c>
      <c r="G197" s="868" t="s">
        <v>301</v>
      </c>
      <c r="H197" s="873" t="s">
        <v>1596</v>
      </c>
      <c r="I197" s="139" t="s">
        <v>1597</v>
      </c>
      <c r="J197" s="131" t="s">
        <v>6</v>
      </c>
      <c r="K197" s="145" t="s">
        <v>1598</v>
      </c>
      <c r="L197" s="139" t="str">
        <f>VLOOKUP(K197,CódigosRetorno!$A$2:$B$2000,2,FALSE)</f>
        <v>El xml no contiene el tag de impuesto por linea (TaxtTotal).</v>
      </c>
      <c r="M197" s="148" t="s">
        <v>9</v>
      </c>
      <c r="N197" s="2"/>
    </row>
    <row r="198" spans="1:14" ht="36" x14ac:dyDescent="0.35">
      <c r="A198" s="2"/>
      <c r="B198" s="872"/>
      <c r="C198" s="915"/>
      <c r="D198" s="892"/>
      <c r="E198" s="892"/>
      <c r="F198" s="885"/>
      <c r="G198" s="885"/>
      <c r="H198" s="886"/>
      <c r="I198" s="139" t="s">
        <v>1599</v>
      </c>
      <c r="J198" s="131" t="s">
        <v>6</v>
      </c>
      <c r="K198" s="145" t="s">
        <v>1600</v>
      </c>
      <c r="L198" s="139" t="str">
        <f>VLOOKUP(K198,CódigosRetorno!$A$2:$B$2000,2,FALSE)</f>
        <v>El dato ingresado en el monto total de impuestos por línea no cumple con el formato establecido</v>
      </c>
      <c r="M198" s="148" t="s">
        <v>9</v>
      </c>
      <c r="N198" s="2"/>
    </row>
    <row r="199" spans="1:14" ht="48" x14ac:dyDescent="0.35">
      <c r="A199" s="2"/>
      <c r="B199" s="872"/>
      <c r="C199" s="915"/>
      <c r="D199" s="892"/>
      <c r="E199" s="892"/>
      <c r="F199" s="885"/>
      <c r="G199" s="885"/>
      <c r="H199" s="886"/>
      <c r="I199" s="139" t="s">
        <v>1601</v>
      </c>
      <c r="J199" s="843" t="s">
        <v>6</v>
      </c>
      <c r="K199" s="834" t="s">
        <v>1602</v>
      </c>
      <c r="L199" s="139" t="str">
        <f>VLOOKUP(MID(K199,1,4),CódigosRetorno!$A$2:$B$2000,2,FALSE)</f>
        <v>El importe total de impuestos por línea no coincide con la sumatoria de los impuestos por línea.</v>
      </c>
      <c r="M199" s="148" t="s">
        <v>9</v>
      </c>
      <c r="N199" s="2"/>
    </row>
    <row r="200" spans="1:14" x14ac:dyDescent="0.35">
      <c r="A200" s="2"/>
      <c r="B200" s="872"/>
      <c r="C200" s="915"/>
      <c r="D200" s="892"/>
      <c r="E200" s="892"/>
      <c r="F200" s="885"/>
      <c r="G200" s="885"/>
      <c r="H200" s="886"/>
      <c r="I200" s="95" t="s">
        <v>1603</v>
      </c>
      <c r="J200" s="131" t="s">
        <v>6</v>
      </c>
      <c r="K200" s="79" t="s">
        <v>1604</v>
      </c>
      <c r="L200" s="139" t="str">
        <f>VLOOKUP(K200,CódigosRetorno!$A$2:$B$2000,2,FALSE)</f>
        <v>El tag cac:TaxTotal no debe repetirse a nivel de Item</v>
      </c>
      <c r="M200" s="81" t="s">
        <v>9</v>
      </c>
      <c r="N200" s="2"/>
    </row>
    <row r="201" spans="1:14" ht="24" x14ac:dyDescent="0.35">
      <c r="A201" s="2"/>
      <c r="B201" s="872"/>
      <c r="C201" s="915"/>
      <c r="D201" s="892"/>
      <c r="E201" s="892"/>
      <c r="F201" s="138" t="s">
        <v>144</v>
      </c>
      <c r="G201" s="138" t="s">
        <v>308</v>
      </c>
      <c r="H201" s="95" t="s">
        <v>1570</v>
      </c>
      <c r="I201" s="141" t="s">
        <v>1593</v>
      </c>
      <c r="J201" s="145" t="s">
        <v>6</v>
      </c>
      <c r="K201" s="147" t="s">
        <v>1147</v>
      </c>
      <c r="L201" s="139" t="str">
        <f>VLOOKUP(K201,CódigosRetorno!$A$2:$B$2000,2,FALSE)</f>
        <v>La moneda debe ser la misma en todo el documento. Salvo las percepciones que sólo son en moneda nacional</v>
      </c>
      <c r="M201" s="138" t="s">
        <v>1295</v>
      </c>
      <c r="N201" s="2"/>
    </row>
    <row r="202" spans="1:14" ht="36" x14ac:dyDescent="0.35">
      <c r="A202" s="2"/>
      <c r="B202" s="872">
        <f>B197+1</f>
        <v>36</v>
      </c>
      <c r="C202" s="915" t="s">
        <v>1605</v>
      </c>
      <c r="D202" s="892" t="s">
        <v>329</v>
      </c>
      <c r="E202" s="892" t="s">
        <v>143</v>
      </c>
      <c r="F202" s="868" t="s">
        <v>300</v>
      </c>
      <c r="G202" s="889" t="s">
        <v>301</v>
      </c>
      <c r="H202" s="873" t="s">
        <v>1606</v>
      </c>
      <c r="I202" s="139" t="s">
        <v>1599</v>
      </c>
      <c r="J202" s="131" t="s">
        <v>6</v>
      </c>
      <c r="K202" s="147" t="s">
        <v>1607</v>
      </c>
      <c r="L202" s="139" t="str">
        <f>VLOOKUP(K202,CódigosRetorno!$A$2:$B$2000,2,FALSE)</f>
        <v>El dato ingresado en TaxableAmount de la linea no cumple con el formato establecido</v>
      </c>
      <c r="M202" s="138" t="s">
        <v>9</v>
      </c>
      <c r="N202" s="2"/>
    </row>
    <row r="203" spans="1:14" ht="72" x14ac:dyDescent="0.35">
      <c r="A203" s="2"/>
      <c r="B203" s="872"/>
      <c r="C203" s="915"/>
      <c r="D203" s="892"/>
      <c r="E203" s="892"/>
      <c r="F203" s="885"/>
      <c r="G203" s="890"/>
      <c r="H203" s="886"/>
      <c r="I203" s="139" t="s">
        <v>1608</v>
      </c>
      <c r="J203" s="834" t="s">
        <v>6</v>
      </c>
      <c r="K203" s="834" t="s">
        <v>1609</v>
      </c>
      <c r="L203" s="139" t="str">
        <f>VLOOKUP(MID(K203,1,4),CódigosRetorno!$A$2:$B$2000,2,FALSE)</f>
        <v>La base imponible a nivel de línea difiere de la información consignada en el comprobante</v>
      </c>
      <c r="M203" s="138" t="s">
        <v>9</v>
      </c>
      <c r="N203" s="2"/>
    </row>
    <row r="204" spans="1:14" ht="48" x14ac:dyDescent="0.35">
      <c r="A204" s="2"/>
      <c r="B204" s="872"/>
      <c r="C204" s="915"/>
      <c r="D204" s="892"/>
      <c r="E204" s="892"/>
      <c r="F204" s="885"/>
      <c r="G204" s="890"/>
      <c r="H204" s="886"/>
      <c r="I204" s="139" t="s">
        <v>1610</v>
      </c>
      <c r="J204" s="834" t="s">
        <v>6</v>
      </c>
      <c r="K204" s="834" t="s">
        <v>1609</v>
      </c>
      <c r="L204" s="139" t="str">
        <f>VLOOKUP(MID(K204,1,4),CódigosRetorno!$A$2:$B$2000,2,FALSE)</f>
        <v>La base imponible a nivel de línea difiere de la información consignada en el comprobante</v>
      </c>
      <c r="M204" s="138" t="s">
        <v>9</v>
      </c>
      <c r="N204" s="2"/>
    </row>
    <row r="205" spans="1:14" ht="24" x14ac:dyDescent="0.35">
      <c r="A205" s="2"/>
      <c r="B205" s="872"/>
      <c r="C205" s="915"/>
      <c r="D205" s="892"/>
      <c r="E205" s="892"/>
      <c r="F205" s="138" t="s">
        <v>144</v>
      </c>
      <c r="G205" s="131" t="s">
        <v>308</v>
      </c>
      <c r="H205" s="95" t="s">
        <v>1611</v>
      </c>
      <c r="I205" s="141" t="s">
        <v>1593</v>
      </c>
      <c r="J205" s="145" t="s">
        <v>6</v>
      </c>
      <c r="K205" s="147" t="s">
        <v>1147</v>
      </c>
      <c r="L205" s="139" t="str">
        <f>VLOOKUP(K205,CódigosRetorno!$A$2:$B$2000,2,FALSE)</f>
        <v>La moneda debe ser la misma en todo el documento. Salvo las percepciones que sólo son en moneda nacional</v>
      </c>
      <c r="M205" s="138" t="s">
        <v>9</v>
      </c>
      <c r="N205" s="2"/>
    </row>
    <row r="206" spans="1:14" ht="24" x14ac:dyDescent="0.35">
      <c r="A206" s="2"/>
      <c r="B206" s="872"/>
      <c r="C206" s="915"/>
      <c r="D206" s="892"/>
      <c r="E206" s="892"/>
      <c r="F206" s="872" t="s">
        <v>300</v>
      </c>
      <c r="G206" s="892" t="s">
        <v>301</v>
      </c>
      <c r="H206" s="915" t="s">
        <v>1612</v>
      </c>
      <c r="I206" s="139" t="s">
        <v>1613</v>
      </c>
      <c r="J206" s="145" t="s">
        <v>6</v>
      </c>
      <c r="K206" s="147" t="s">
        <v>1614</v>
      </c>
      <c r="L206" s="139" t="str">
        <f>VLOOKUP(K206,CódigosRetorno!$A$2:$B$2000,2,FALSE)</f>
        <v>El dato ingresado en TaxAmount de la linea no cumple con el formato establecido</v>
      </c>
      <c r="M206" s="138" t="s">
        <v>9</v>
      </c>
      <c r="N206" s="2"/>
    </row>
    <row r="207" spans="1:14" ht="36" x14ac:dyDescent="0.35">
      <c r="A207" s="2"/>
      <c r="B207" s="872"/>
      <c r="C207" s="915"/>
      <c r="D207" s="892"/>
      <c r="E207" s="892"/>
      <c r="F207" s="872"/>
      <c r="G207" s="892"/>
      <c r="H207" s="915"/>
      <c r="I207" s="139" t="s">
        <v>1615</v>
      </c>
      <c r="J207" s="145" t="s">
        <v>6</v>
      </c>
      <c r="K207" s="147" t="s">
        <v>1616</v>
      </c>
      <c r="L207" s="139" t="str">
        <f>VLOOKUP(K207,CódigosRetorno!$A$2:$B$2000,2,FALSE)</f>
        <v>El monto de afectacion de IGV por linea debe ser igual a 0.00 para Exoneradas, Inafectas, Exportación, Gratuitas de exoneradas o Gratuitas de inafectas.</v>
      </c>
      <c r="M207" s="148" t="s">
        <v>9</v>
      </c>
      <c r="N207" s="2"/>
    </row>
    <row r="208" spans="1:14" ht="48" x14ac:dyDescent="0.35">
      <c r="A208" s="2"/>
      <c r="B208" s="872"/>
      <c r="C208" s="915"/>
      <c r="D208" s="892"/>
      <c r="E208" s="892"/>
      <c r="F208" s="872"/>
      <c r="G208" s="892"/>
      <c r="H208" s="915"/>
      <c r="I208" s="139" t="s">
        <v>1617</v>
      </c>
      <c r="J208" s="145" t="s">
        <v>6</v>
      </c>
      <c r="K208" s="147" t="s">
        <v>1618</v>
      </c>
      <c r="L208" s="139" t="str">
        <f>VLOOKUP(K208,CódigosRetorno!$A$2:$B$2000,2,FALSE)</f>
        <v>El monto de afectación de IGV por linea debe ser diferente a 0.00.</v>
      </c>
      <c r="M208" s="148" t="s">
        <v>9</v>
      </c>
      <c r="N208" s="2"/>
    </row>
    <row r="209" spans="1:14" ht="48" x14ac:dyDescent="0.35">
      <c r="A209" s="2"/>
      <c r="B209" s="872"/>
      <c r="C209" s="915"/>
      <c r="D209" s="892"/>
      <c r="E209" s="892"/>
      <c r="F209" s="872"/>
      <c r="G209" s="892"/>
      <c r="H209" s="915"/>
      <c r="I209" s="139" t="s">
        <v>1619</v>
      </c>
      <c r="J209" s="145" t="s">
        <v>6</v>
      </c>
      <c r="K209" s="147" t="s">
        <v>1616</v>
      </c>
      <c r="L209" s="139" t="str">
        <f>VLOOKUP(K209,CódigosRetorno!$A$2:$B$2000,2,FALSE)</f>
        <v>El monto de afectacion de IGV por linea debe ser igual a 0.00 para Exoneradas, Inafectas, Exportación, Gratuitas de exoneradas o Gratuitas de inafectas.</v>
      </c>
      <c r="M209" s="148" t="s">
        <v>9</v>
      </c>
      <c r="N209" s="2"/>
    </row>
    <row r="210" spans="1:14" ht="36" x14ac:dyDescent="0.35">
      <c r="A210" s="2"/>
      <c r="B210" s="872"/>
      <c r="C210" s="915"/>
      <c r="D210" s="892"/>
      <c r="E210" s="892"/>
      <c r="F210" s="872"/>
      <c r="G210" s="892"/>
      <c r="H210" s="915"/>
      <c r="I210" s="139" t="s">
        <v>1620</v>
      </c>
      <c r="J210" s="145" t="s">
        <v>6</v>
      </c>
      <c r="K210" s="147" t="s">
        <v>1618</v>
      </c>
      <c r="L210" s="139" t="str">
        <f>VLOOKUP(K210,CódigosRetorno!$A$2:$B$2000,2,FALSE)</f>
        <v>El monto de afectación de IGV por linea debe ser diferente a 0.00.</v>
      </c>
      <c r="M210" s="148" t="s">
        <v>9</v>
      </c>
      <c r="N210" s="2"/>
    </row>
    <row r="211" spans="1:14" ht="48" x14ac:dyDescent="0.35">
      <c r="A211" s="2"/>
      <c r="B211" s="872"/>
      <c r="C211" s="915"/>
      <c r="D211" s="892"/>
      <c r="E211" s="892"/>
      <c r="F211" s="872"/>
      <c r="G211" s="892"/>
      <c r="H211" s="915"/>
      <c r="I211" s="139" t="s">
        <v>1621</v>
      </c>
      <c r="J211" s="145" t="s">
        <v>6</v>
      </c>
      <c r="K211" s="147" t="s">
        <v>1622</v>
      </c>
      <c r="L211" s="139" t="str">
        <f>VLOOKUP(K211,CódigosRetorno!$A$2:$B$2000,2,FALSE)</f>
        <v>El producto del factor y monto base de la afectación del IGV/IVAP no corresponde al monto de afectacion de linea.</v>
      </c>
      <c r="M211" s="138" t="s">
        <v>9</v>
      </c>
      <c r="N211" s="2"/>
    </row>
    <row r="212" spans="1:14" ht="24" x14ac:dyDescent="0.35">
      <c r="A212" s="2"/>
      <c r="B212" s="872"/>
      <c r="C212" s="915"/>
      <c r="D212" s="892"/>
      <c r="E212" s="892"/>
      <c r="F212" s="138" t="s">
        <v>144</v>
      </c>
      <c r="G212" s="131" t="s">
        <v>308</v>
      </c>
      <c r="H212" s="95" t="s">
        <v>1570</v>
      </c>
      <c r="I212" s="141" t="s">
        <v>1593</v>
      </c>
      <c r="J212" s="145" t="s">
        <v>6</v>
      </c>
      <c r="K212" s="147" t="s">
        <v>1147</v>
      </c>
      <c r="L212" s="139" t="str">
        <f>VLOOKUP(K212,CódigosRetorno!$A$2:$B$2000,2,FALSE)</f>
        <v>La moneda debe ser la misma en todo el documento. Salvo las percepciones que sólo son en moneda nacional</v>
      </c>
      <c r="M212" s="138" t="s">
        <v>1295</v>
      </c>
      <c r="N212" s="2"/>
    </row>
    <row r="213" spans="1:14" ht="24" x14ac:dyDescent="0.35">
      <c r="A213" s="2"/>
      <c r="B213" s="872"/>
      <c r="C213" s="915"/>
      <c r="D213" s="892"/>
      <c r="E213" s="892"/>
      <c r="F213" s="872" t="s">
        <v>1623</v>
      </c>
      <c r="G213" s="872" t="s">
        <v>1624</v>
      </c>
      <c r="H213" s="915" t="s">
        <v>1625</v>
      </c>
      <c r="I213" s="141" t="s">
        <v>1626</v>
      </c>
      <c r="J213" s="145" t="s">
        <v>6</v>
      </c>
      <c r="K213" s="147" t="s">
        <v>1627</v>
      </c>
      <c r="L213" s="139" t="str">
        <f>VLOOKUP(K213,CódigosRetorno!$A$2:$B$2000,2,FALSE)</f>
        <v>El XML no contiene el tag de la tasa del tributo de la línea</v>
      </c>
      <c r="M213" s="148" t="s">
        <v>9</v>
      </c>
      <c r="N213" s="2"/>
    </row>
    <row r="214" spans="1:14" ht="36" x14ac:dyDescent="0.35">
      <c r="A214" s="2"/>
      <c r="B214" s="872"/>
      <c r="C214" s="915"/>
      <c r="D214" s="892"/>
      <c r="E214" s="892"/>
      <c r="F214" s="872"/>
      <c r="G214" s="872"/>
      <c r="H214" s="915"/>
      <c r="I214" s="139" t="s">
        <v>1628</v>
      </c>
      <c r="J214" s="145" t="s">
        <v>6</v>
      </c>
      <c r="K214" s="147" t="s">
        <v>1629</v>
      </c>
      <c r="L214" s="139" t="str">
        <f>VLOOKUP(K214,CódigosRetorno!$A$2:$B$2000,2,FALSE)</f>
        <v>El dato ingresado como factor de afectacion por linea no cumple con el formato establecido.</v>
      </c>
      <c r="M214" s="148" t="s">
        <v>9</v>
      </c>
      <c r="N214" s="2"/>
    </row>
    <row r="215" spans="1:14" ht="48" x14ac:dyDescent="0.35">
      <c r="A215" s="2"/>
      <c r="B215" s="872"/>
      <c r="C215" s="915"/>
      <c r="D215" s="892"/>
      <c r="E215" s="892"/>
      <c r="F215" s="872"/>
      <c r="G215" s="872"/>
      <c r="H215" s="915"/>
      <c r="I215" s="139" t="s">
        <v>1630</v>
      </c>
      <c r="J215" s="145" t="s">
        <v>6</v>
      </c>
      <c r="K215" s="147" t="s">
        <v>1631</v>
      </c>
      <c r="L215" s="139" t="str">
        <f>VLOOKUP(K215,CódigosRetorno!$A$2:$B$2000,2,FALSE)</f>
        <v>El factor de afectación de IGV por linea debe ser diferente a 0.00.</v>
      </c>
      <c r="M215" s="148" t="s">
        <v>9</v>
      </c>
      <c r="N215" s="2"/>
    </row>
    <row r="216" spans="1:14" ht="36" x14ac:dyDescent="0.35">
      <c r="A216" s="2"/>
      <c r="B216" s="872"/>
      <c r="C216" s="915"/>
      <c r="D216" s="892"/>
      <c r="E216" s="892"/>
      <c r="F216" s="872"/>
      <c r="G216" s="872"/>
      <c r="H216" s="915"/>
      <c r="I216" s="139" t="s">
        <v>1632</v>
      </c>
      <c r="J216" s="145" t="s">
        <v>6</v>
      </c>
      <c r="K216" s="147" t="s">
        <v>1631</v>
      </c>
      <c r="L216" s="139" t="str">
        <f>VLOOKUP(K216,CódigosRetorno!$A$2:$B$2000,2,FALSE)</f>
        <v>El factor de afectación de IGV por linea debe ser diferente a 0.00.</v>
      </c>
      <c r="M216" s="148" t="s">
        <v>9</v>
      </c>
      <c r="N216" s="2"/>
    </row>
    <row r="217" spans="1:14" ht="36" x14ac:dyDescent="0.35">
      <c r="A217" s="2"/>
      <c r="B217" s="872"/>
      <c r="C217" s="915"/>
      <c r="D217" s="892"/>
      <c r="E217" s="892"/>
      <c r="F217" s="872" t="s">
        <v>330</v>
      </c>
      <c r="G217" s="892" t="s">
        <v>1633</v>
      </c>
      <c r="H217" s="871" t="s">
        <v>1634</v>
      </c>
      <c r="I217" s="139" t="s">
        <v>1635</v>
      </c>
      <c r="J217" s="145" t="s">
        <v>6</v>
      </c>
      <c r="K217" s="147" t="s">
        <v>1636</v>
      </c>
      <c r="L217" s="139" t="str">
        <f>VLOOKUP(K217,CódigosRetorno!$A$2:$B$2000,2,FALSE)</f>
        <v>El XML no contiene el tag cbc:TaxExemptionReasonCode de Afectacion al IGV</v>
      </c>
      <c r="M217" s="148" t="s">
        <v>9</v>
      </c>
      <c r="N217" s="2"/>
    </row>
    <row r="218" spans="1:14" ht="24" x14ac:dyDescent="0.35">
      <c r="A218" s="2"/>
      <c r="B218" s="872"/>
      <c r="C218" s="915"/>
      <c r="D218" s="892"/>
      <c r="E218" s="892"/>
      <c r="F218" s="872"/>
      <c r="G218" s="892"/>
      <c r="H218" s="871"/>
      <c r="I218" s="139" t="s">
        <v>1637</v>
      </c>
      <c r="J218" s="145" t="s">
        <v>6</v>
      </c>
      <c r="K218" s="147" t="s">
        <v>1638</v>
      </c>
      <c r="L218" s="139" t="str">
        <f>VLOOKUP(K218,CódigosRetorno!$A$2:$B$2000,2,FALSE)</f>
        <v>Afectación de IGV no corresponde al código de tributo de la linea.</v>
      </c>
      <c r="M218" s="138" t="s">
        <v>9</v>
      </c>
      <c r="N218" s="2"/>
    </row>
    <row r="219" spans="1:14" ht="48" x14ac:dyDescent="0.35">
      <c r="A219" s="2"/>
      <c r="B219" s="872"/>
      <c r="C219" s="915"/>
      <c r="D219" s="892"/>
      <c r="E219" s="892"/>
      <c r="F219" s="872"/>
      <c r="G219" s="892"/>
      <c r="H219" s="871"/>
      <c r="I219" s="139" t="s">
        <v>1639</v>
      </c>
      <c r="J219" s="145" t="s">
        <v>6</v>
      </c>
      <c r="K219" s="147" t="s">
        <v>1640</v>
      </c>
      <c r="L219" s="139" t="str">
        <f>VLOOKUP(K219,CódigosRetorno!$A$2:$B$2000,2,FALSE)</f>
        <v>El tipo de afectacion del IGV es incorrecto</v>
      </c>
      <c r="M219" s="138" t="s">
        <v>1641</v>
      </c>
      <c r="N219" s="2"/>
    </row>
    <row r="220" spans="1:14" ht="36" x14ac:dyDescent="0.35">
      <c r="A220" s="2"/>
      <c r="B220" s="872"/>
      <c r="C220" s="915"/>
      <c r="D220" s="892"/>
      <c r="E220" s="892"/>
      <c r="F220" s="872"/>
      <c r="G220" s="892"/>
      <c r="H220" s="871"/>
      <c r="I220" s="139" t="s">
        <v>1642</v>
      </c>
      <c r="J220" s="145" t="s">
        <v>6</v>
      </c>
      <c r="K220" s="147" t="s">
        <v>1643</v>
      </c>
      <c r="L220" s="139" t="str">
        <f>VLOOKUP(K220,CódigosRetorno!$A$2:$B$2000,2,FALSE)</f>
        <v>Operaciones de exportacion, deben consignar Tipo Afectacion igual a 40</v>
      </c>
      <c r="M220" s="138" t="s">
        <v>9</v>
      </c>
      <c r="N220" s="2"/>
    </row>
    <row r="221" spans="1:14" ht="36" x14ac:dyDescent="0.35">
      <c r="A221" s="2"/>
      <c r="B221" s="872"/>
      <c r="C221" s="915"/>
      <c r="D221" s="892"/>
      <c r="E221" s="892"/>
      <c r="F221" s="872"/>
      <c r="G221" s="892"/>
      <c r="H221" s="871"/>
      <c r="I221" s="139" t="s">
        <v>1644</v>
      </c>
      <c r="J221" s="145" t="s">
        <v>6</v>
      </c>
      <c r="K221" s="147" t="s">
        <v>1645</v>
      </c>
      <c r="L221" s="139" t="str">
        <f>VLOOKUP(K221,CódigosRetorno!$A$2:$B$2000,2,FALSE)</f>
        <v>Comprobante operacion sujeta IVAP solo debe tener ítems con código de afectación del IGV igual a 17</v>
      </c>
      <c r="M221" s="138" t="s">
        <v>9</v>
      </c>
      <c r="N221" s="2"/>
    </row>
    <row r="222" spans="1:14" ht="24" x14ac:dyDescent="0.35">
      <c r="A222" s="2"/>
      <c r="B222" s="872"/>
      <c r="C222" s="915"/>
      <c r="D222" s="892"/>
      <c r="E222" s="892" t="s">
        <v>184</v>
      </c>
      <c r="F222" s="872"/>
      <c r="G222" s="148" t="s">
        <v>1257</v>
      </c>
      <c r="H222" s="95" t="s">
        <v>1280</v>
      </c>
      <c r="I222" s="139" t="s">
        <v>1259</v>
      </c>
      <c r="J222" s="145" t="s">
        <v>208</v>
      </c>
      <c r="K222" s="147" t="s">
        <v>1281</v>
      </c>
      <c r="L222" s="139" t="str">
        <f>VLOOKUP(K222,CódigosRetorno!$A$2:$B$2000,2,FALSE)</f>
        <v>El dato ingresado como atributo @listAgencyName es incorrecto.</v>
      </c>
      <c r="M222" s="148" t="s">
        <v>9</v>
      </c>
      <c r="N222" s="2"/>
    </row>
    <row r="223" spans="1:14" ht="24" x14ac:dyDescent="0.35">
      <c r="A223" s="2"/>
      <c r="B223" s="872"/>
      <c r="C223" s="915"/>
      <c r="D223" s="892"/>
      <c r="E223" s="892"/>
      <c r="F223" s="872"/>
      <c r="G223" s="148" t="s">
        <v>1646</v>
      </c>
      <c r="H223" s="95" t="s">
        <v>1283</v>
      </c>
      <c r="I223" s="139" t="s">
        <v>1647</v>
      </c>
      <c r="J223" s="131" t="s">
        <v>208</v>
      </c>
      <c r="K223" s="145" t="s">
        <v>1285</v>
      </c>
      <c r="L223" s="139" t="str">
        <f>VLOOKUP(K223,CódigosRetorno!$A$2:$B$2000,2,FALSE)</f>
        <v>El dato ingresado como atributo @listName es incorrecto.</v>
      </c>
      <c r="M223" s="148" t="s">
        <v>9</v>
      </c>
      <c r="N223" s="2"/>
    </row>
    <row r="224" spans="1:14" ht="36" x14ac:dyDescent="0.35">
      <c r="A224" s="2"/>
      <c r="B224" s="872"/>
      <c r="C224" s="915"/>
      <c r="D224" s="892"/>
      <c r="E224" s="892"/>
      <c r="F224" s="872"/>
      <c r="G224" s="138" t="s">
        <v>1648</v>
      </c>
      <c r="H224" s="95" t="s">
        <v>1287</v>
      </c>
      <c r="I224" s="139" t="s">
        <v>1649</v>
      </c>
      <c r="J224" s="145" t="s">
        <v>208</v>
      </c>
      <c r="K224" s="147" t="s">
        <v>1289</v>
      </c>
      <c r="L224" s="139" t="str">
        <f>VLOOKUP(K224,CódigosRetorno!$A$2:$B$2000,2,FALSE)</f>
        <v>El dato ingresado como atributo @listURI es incorrecto.</v>
      </c>
      <c r="M224" s="148" t="s">
        <v>9</v>
      </c>
      <c r="N224" s="2"/>
    </row>
    <row r="225" spans="1:14" ht="24" x14ac:dyDescent="0.35">
      <c r="A225" s="2"/>
      <c r="B225" s="872"/>
      <c r="C225" s="915"/>
      <c r="D225" s="892"/>
      <c r="E225" s="892" t="s">
        <v>143</v>
      </c>
      <c r="F225" s="872" t="s">
        <v>664</v>
      </c>
      <c r="G225" s="892" t="s">
        <v>1202</v>
      </c>
      <c r="H225" s="871" t="s">
        <v>1650</v>
      </c>
      <c r="I225" s="139" t="s">
        <v>606</v>
      </c>
      <c r="J225" s="145" t="s">
        <v>6</v>
      </c>
      <c r="K225" s="147" t="s">
        <v>1651</v>
      </c>
      <c r="L225" s="139" t="str">
        <f>VLOOKUP(K225,CódigosRetorno!$A$2:$B$2000,2,FALSE)</f>
        <v>El XML no contiene el tag cac:TaxCategory/cac:TaxScheme/cbc:ID del Item</v>
      </c>
      <c r="M225" s="148" t="s">
        <v>9</v>
      </c>
      <c r="N225" s="2"/>
    </row>
    <row r="226" spans="1:14" ht="24" x14ac:dyDescent="0.35">
      <c r="A226" s="2"/>
      <c r="B226" s="872"/>
      <c r="C226" s="915"/>
      <c r="D226" s="892"/>
      <c r="E226" s="892"/>
      <c r="F226" s="872"/>
      <c r="G226" s="892"/>
      <c r="H226" s="871"/>
      <c r="I226" s="139" t="s">
        <v>469</v>
      </c>
      <c r="J226" s="145" t="s">
        <v>6</v>
      </c>
      <c r="K226" s="147" t="s">
        <v>1652</v>
      </c>
      <c r="L226" s="139" t="str">
        <f>VLOOKUP(K226,CódigosRetorno!$A$2:$B$2000,2,FALSE)</f>
        <v>El codigo del tributo es invalido</v>
      </c>
      <c r="M226" s="138" t="s">
        <v>1653</v>
      </c>
      <c r="N226" s="2"/>
    </row>
    <row r="227" spans="1:14" ht="24" x14ac:dyDescent="0.35">
      <c r="A227" s="2"/>
      <c r="B227" s="872"/>
      <c r="C227" s="915"/>
      <c r="D227" s="892"/>
      <c r="E227" s="892"/>
      <c r="F227" s="872"/>
      <c r="G227" s="892"/>
      <c r="H227" s="871"/>
      <c r="I227" s="358" t="s">
        <v>1654</v>
      </c>
      <c r="J227" s="145" t="s">
        <v>6</v>
      </c>
      <c r="K227" s="147" t="s">
        <v>1655</v>
      </c>
      <c r="L227" s="139" t="str">
        <f>VLOOKUP(K227,CódigosRetorno!$A$2:$B$2000,2,FALSE)</f>
        <v>El código de tributo no debe repetirse a nivel de item</v>
      </c>
      <c r="M227" s="148" t="s">
        <v>9</v>
      </c>
      <c r="N227" s="2"/>
    </row>
    <row r="228" spans="1:14" ht="72" x14ac:dyDescent="0.35">
      <c r="A228" s="2"/>
      <c r="B228" s="872"/>
      <c r="C228" s="915"/>
      <c r="D228" s="892"/>
      <c r="E228" s="892"/>
      <c r="F228" s="872"/>
      <c r="G228" s="892"/>
      <c r="H228" s="871"/>
      <c r="I228" s="146" t="s">
        <v>1656</v>
      </c>
      <c r="J228" s="145" t="s">
        <v>6</v>
      </c>
      <c r="K228" s="147" t="s">
        <v>1657</v>
      </c>
      <c r="L228" s="139" t="str">
        <f>VLOOKUP(K228,CódigosRetorno!$A$2:$B$2000,2,FALSE)</f>
        <v>El XML debe contener al menos un tributo por linea de afectacion por IGV</v>
      </c>
      <c r="M228" s="148" t="s">
        <v>9</v>
      </c>
      <c r="N228" s="2"/>
    </row>
    <row r="229" spans="1:14" ht="123" customHeight="1" x14ac:dyDescent="0.35">
      <c r="A229" s="2"/>
      <c r="B229" s="872"/>
      <c r="C229" s="915"/>
      <c r="D229" s="892"/>
      <c r="E229" s="892"/>
      <c r="F229" s="872"/>
      <c r="G229" s="892"/>
      <c r="H229" s="871"/>
      <c r="I229" s="141" t="s">
        <v>1658</v>
      </c>
      <c r="J229" s="145" t="s">
        <v>6</v>
      </c>
      <c r="K229" s="147" t="s">
        <v>1659</v>
      </c>
      <c r="L229" s="139" t="str">
        <f>VLOOKUP(K229,CódigosRetorno!$A$2:$B$2000,2,FALSE)</f>
        <v>La combinación de tributos no es permitida</v>
      </c>
      <c r="M229" s="148" t="s">
        <v>9</v>
      </c>
      <c r="N229" s="2"/>
    </row>
    <row r="230" spans="1:14" ht="117" customHeight="1" x14ac:dyDescent="0.35">
      <c r="A230" s="2"/>
      <c r="B230" s="872"/>
      <c r="C230" s="915"/>
      <c r="D230" s="892"/>
      <c r="E230" s="892"/>
      <c r="F230" s="872"/>
      <c r="G230" s="892"/>
      <c r="H230" s="871"/>
      <c r="I230" s="146" t="s">
        <v>1660</v>
      </c>
      <c r="J230" s="145" t="s">
        <v>6</v>
      </c>
      <c r="K230" s="147" t="s">
        <v>1659</v>
      </c>
      <c r="L230" s="139" t="str">
        <f>VLOOKUP(K230,CódigosRetorno!$A$2:$B$2000,2,FALSE)</f>
        <v>La combinación de tributos no es permitida</v>
      </c>
      <c r="M230" s="148" t="s">
        <v>9</v>
      </c>
      <c r="N230" s="2"/>
    </row>
    <row r="231" spans="1:14" ht="24" x14ac:dyDescent="0.35">
      <c r="A231" s="2"/>
      <c r="B231" s="872"/>
      <c r="C231" s="915"/>
      <c r="D231" s="892"/>
      <c r="E231" s="892" t="s">
        <v>184</v>
      </c>
      <c r="F231" s="872"/>
      <c r="G231" s="138" t="s">
        <v>1661</v>
      </c>
      <c r="H231" s="139" t="s">
        <v>1329</v>
      </c>
      <c r="I231" s="139" t="s">
        <v>1662</v>
      </c>
      <c r="J231" s="131" t="s">
        <v>208</v>
      </c>
      <c r="K231" s="145" t="s">
        <v>1331</v>
      </c>
      <c r="L231" s="139" t="str">
        <f>VLOOKUP(K231,CódigosRetorno!$A$2:$B$2000,2,FALSE)</f>
        <v>El dato ingresado como atributo @schemeName es incorrecto.</v>
      </c>
      <c r="M231" s="148" t="s">
        <v>9</v>
      </c>
      <c r="N231" s="2"/>
    </row>
    <row r="232" spans="1:14" ht="24" x14ac:dyDescent="0.35">
      <c r="A232" s="2"/>
      <c r="B232" s="872"/>
      <c r="C232" s="915"/>
      <c r="D232" s="892"/>
      <c r="E232" s="892"/>
      <c r="F232" s="872"/>
      <c r="G232" s="138" t="s">
        <v>1257</v>
      </c>
      <c r="H232" s="139" t="s">
        <v>1258</v>
      </c>
      <c r="I232" s="139" t="s">
        <v>1259</v>
      </c>
      <c r="J232" s="131" t="s">
        <v>208</v>
      </c>
      <c r="K232" s="145" t="s">
        <v>1260</v>
      </c>
      <c r="L232" s="139" t="str">
        <f>VLOOKUP(K232,CódigosRetorno!$A$2:$B$2000,2,FALSE)</f>
        <v>El dato ingresado como atributo @schemeAgencyName es incorrecto.</v>
      </c>
      <c r="M232" s="148" t="s">
        <v>9</v>
      </c>
      <c r="N232" s="2"/>
    </row>
    <row r="233" spans="1:14" ht="36" x14ac:dyDescent="0.35">
      <c r="A233" s="2"/>
      <c r="B233" s="872"/>
      <c r="C233" s="915"/>
      <c r="D233" s="892"/>
      <c r="E233" s="892"/>
      <c r="F233" s="872"/>
      <c r="G233" s="148" t="s">
        <v>1663</v>
      </c>
      <c r="H233" s="95" t="s">
        <v>1333</v>
      </c>
      <c r="I233" s="139" t="s">
        <v>1664</v>
      </c>
      <c r="J233" s="145" t="s">
        <v>208</v>
      </c>
      <c r="K233" s="147" t="s">
        <v>1335</v>
      </c>
      <c r="L233" s="139" t="str">
        <f>VLOOKUP(K233,CódigosRetorno!$A$2:$B$2000,2,FALSE)</f>
        <v>El dato ingresado como atributo @schemeURI es incorrecto.</v>
      </c>
      <c r="M233" s="148" t="s">
        <v>9</v>
      </c>
      <c r="N233" s="2"/>
    </row>
    <row r="234" spans="1:14" ht="24" x14ac:dyDescent="0.35">
      <c r="A234" s="2"/>
      <c r="B234" s="872"/>
      <c r="C234" s="915"/>
      <c r="D234" s="892"/>
      <c r="E234" s="892" t="s">
        <v>143</v>
      </c>
      <c r="F234" s="872" t="s">
        <v>1665</v>
      </c>
      <c r="G234" s="892" t="s">
        <v>1202</v>
      </c>
      <c r="H234" s="871" t="s">
        <v>1666</v>
      </c>
      <c r="I234" s="139" t="s">
        <v>606</v>
      </c>
      <c r="J234" s="145" t="s">
        <v>6</v>
      </c>
      <c r="K234" s="147" t="s">
        <v>1667</v>
      </c>
      <c r="L234" s="139" t="str">
        <f>VLOOKUP(K234,CódigosRetorno!$A$2:$B$2000,2,FALSE)</f>
        <v>El XML no contiene el tag o no existe información del nombre de tributo de la línea</v>
      </c>
      <c r="M234" s="148" t="s">
        <v>9</v>
      </c>
      <c r="N234" s="2"/>
    </row>
    <row r="235" spans="1:14" ht="24" x14ac:dyDescent="0.35">
      <c r="A235" s="2"/>
      <c r="B235" s="872"/>
      <c r="C235" s="915"/>
      <c r="D235" s="892"/>
      <c r="E235" s="892"/>
      <c r="F235" s="872"/>
      <c r="G235" s="892"/>
      <c r="H235" s="871"/>
      <c r="I235" s="141" t="s">
        <v>1668</v>
      </c>
      <c r="J235" s="145" t="s">
        <v>6</v>
      </c>
      <c r="K235" s="147" t="s">
        <v>1214</v>
      </c>
      <c r="L235" s="139" t="str">
        <f>VLOOKUP(K235,CódigosRetorno!$A$2:$B$2000,2,FALSE)</f>
        <v>Nombre de tributo no corresponde al código de tributo de la linea.</v>
      </c>
      <c r="M235" s="138" t="s">
        <v>1653</v>
      </c>
      <c r="N235" s="2"/>
    </row>
    <row r="236" spans="1:14" ht="36" x14ac:dyDescent="0.35">
      <c r="A236" s="2"/>
      <c r="B236" s="872"/>
      <c r="C236" s="915"/>
      <c r="D236" s="892"/>
      <c r="E236" s="892"/>
      <c r="F236" s="138" t="s">
        <v>144</v>
      </c>
      <c r="G236" s="131"/>
      <c r="H236" s="141" t="s">
        <v>1669</v>
      </c>
      <c r="I236" s="141" t="s">
        <v>1670</v>
      </c>
      <c r="J236" s="145" t="s">
        <v>6</v>
      </c>
      <c r="K236" s="145" t="s">
        <v>1671</v>
      </c>
      <c r="L236" s="139" t="str">
        <f>VLOOKUP(K236,CódigosRetorno!$A$2:$B$2000,2,FALSE)</f>
        <v>El Name o TaxTypeCode debe corresponder al codigo de tributo del item</v>
      </c>
      <c r="M236" s="138" t="s">
        <v>1653</v>
      </c>
      <c r="N236" s="2"/>
    </row>
    <row r="237" spans="1:14" ht="37.5" customHeight="1" x14ac:dyDescent="0.35">
      <c r="A237" s="2"/>
      <c r="B237" s="872">
        <f>B202+1</f>
        <v>37</v>
      </c>
      <c r="C237" s="915" t="s">
        <v>1672</v>
      </c>
      <c r="D237" s="892" t="s">
        <v>329</v>
      </c>
      <c r="E237" s="892" t="s">
        <v>184</v>
      </c>
      <c r="F237" s="138" t="s">
        <v>300</v>
      </c>
      <c r="G237" s="131" t="s">
        <v>301</v>
      </c>
      <c r="H237" s="139" t="s">
        <v>1606</v>
      </c>
      <c r="I237" s="139" t="s">
        <v>1599</v>
      </c>
      <c r="J237" s="131" t="s">
        <v>6</v>
      </c>
      <c r="K237" s="147" t="s">
        <v>1607</v>
      </c>
      <c r="L237" s="139" t="str">
        <f>VLOOKUP(K237,CódigosRetorno!$A$2:$B$2000,2,FALSE)</f>
        <v>El dato ingresado en TaxableAmount de la linea no cumple con el formato establecido</v>
      </c>
      <c r="M237" s="138" t="s">
        <v>9</v>
      </c>
      <c r="N237" s="2"/>
    </row>
    <row r="238" spans="1:14" ht="24" x14ac:dyDescent="0.35">
      <c r="A238" s="2"/>
      <c r="B238" s="872"/>
      <c r="C238" s="915"/>
      <c r="D238" s="892"/>
      <c r="E238" s="892"/>
      <c r="F238" s="138" t="s">
        <v>144</v>
      </c>
      <c r="G238" s="131" t="s">
        <v>308</v>
      </c>
      <c r="H238" s="95" t="s">
        <v>1570</v>
      </c>
      <c r="I238" s="141" t="s">
        <v>1593</v>
      </c>
      <c r="J238" s="145" t="s">
        <v>6</v>
      </c>
      <c r="K238" s="147" t="s">
        <v>1147</v>
      </c>
      <c r="L238" s="139" t="str">
        <f>VLOOKUP(K238,CódigosRetorno!$A$2:$B$2000,2,FALSE)</f>
        <v>La moneda debe ser la misma en todo el documento. Salvo las percepciones que sólo son en moneda nacional</v>
      </c>
      <c r="M238" s="138" t="s">
        <v>1295</v>
      </c>
      <c r="N238" s="2"/>
    </row>
    <row r="239" spans="1:14" ht="24.75" customHeight="1" x14ac:dyDescent="0.35">
      <c r="A239" s="2"/>
      <c r="B239" s="872"/>
      <c r="C239" s="915"/>
      <c r="D239" s="892"/>
      <c r="E239" s="892"/>
      <c r="F239" s="872" t="s">
        <v>300</v>
      </c>
      <c r="G239" s="892" t="s">
        <v>301</v>
      </c>
      <c r="H239" s="871" t="s">
        <v>1673</v>
      </c>
      <c r="I239" s="139" t="s">
        <v>1613</v>
      </c>
      <c r="J239" s="145" t="s">
        <v>6</v>
      </c>
      <c r="K239" s="147" t="s">
        <v>1614</v>
      </c>
      <c r="L239" s="139" t="str">
        <f>VLOOKUP(K239,CódigosRetorno!$A$2:$B$2000,2,FALSE)</f>
        <v>El dato ingresado en TaxAmount de la linea no cumple con el formato establecido</v>
      </c>
      <c r="M239" s="148" t="s">
        <v>9</v>
      </c>
      <c r="N239" s="2"/>
    </row>
    <row r="240" spans="1:14" ht="48" x14ac:dyDescent="0.35">
      <c r="A240" s="2"/>
      <c r="B240" s="872"/>
      <c r="C240" s="915"/>
      <c r="D240" s="892"/>
      <c r="E240" s="892"/>
      <c r="F240" s="872"/>
      <c r="G240" s="892"/>
      <c r="H240" s="871"/>
      <c r="I240" s="139" t="s">
        <v>1674</v>
      </c>
      <c r="J240" s="145" t="s">
        <v>6</v>
      </c>
      <c r="K240" s="147" t="s">
        <v>1675</v>
      </c>
      <c r="L240" s="139" t="str">
        <f>VLOOKUP(K240,CódigosRetorno!$A$2:$B$2000,2,FALSE)</f>
        <v>El producto del factor y monto base de la afectación del ISC no corresponde al monto de afectacion de linea.</v>
      </c>
      <c r="M240" s="148" t="s">
        <v>9</v>
      </c>
      <c r="N240" s="2"/>
    </row>
    <row r="241" spans="1:14" ht="48" x14ac:dyDescent="0.35">
      <c r="A241" s="2"/>
      <c r="B241" s="872"/>
      <c r="C241" s="915"/>
      <c r="D241" s="892"/>
      <c r="E241" s="892"/>
      <c r="F241" s="872"/>
      <c r="G241" s="892"/>
      <c r="H241" s="871"/>
      <c r="I241" s="139" t="s">
        <v>1676</v>
      </c>
      <c r="J241" s="145" t="s">
        <v>6</v>
      </c>
      <c r="K241" s="147" t="s">
        <v>1677</v>
      </c>
      <c r="L241" s="139" t="str">
        <f>VLOOKUP(K241,CódigosRetorno!$A$2:$B$2000,2,FALSE)</f>
        <v>El producto del factor y monto base de la afectación de otros tributos no corresponde al monto de afectacion de linea.</v>
      </c>
      <c r="M241" s="148" t="s">
        <v>9</v>
      </c>
      <c r="N241" s="2"/>
    </row>
    <row r="242" spans="1:14" ht="24" x14ac:dyDescent="0.35">
      <c r="A242" s="2"/>
      <c r="B242" s="872"/>
      <c r="C242" s="915"/>
      <c r="D242" s="892"/>
      <c r="E242" s="892"/>
      <c r="F242" s="138" t="s">
        <v>144</v>
      </c>
      <c r="G242" s="131" t="s">
        <v>308</v>
      </c>
      <c r="H242" s="95" t="s">
        <v>1570</v>
      </c>
      <c r="I242" s="141" t="s">
        <v>1593</v>
      </c>
      <c r="J242" s="145" t="s">
        <v>6</v>
      </c>
      <c r="K242" s="147" t="s">
        <v>1147</v>
      </c>
      <c r="L242" s="139" t="str">
        <f>VLOOKUP(K242,CódigosRetorno!$A$2:$B$2000,2,FALSE)</f>
        <v>La moneda debe ser la misma en todo el documento. Salvo las percepciones que sólo son en moneda nacional</v>
      </c>
      <c r="M242" s="138" t="s">
        <v>1295</v>
      </c>
      <c r="N242" s="2"/>
    </row>
    <row r="243" spans="1:14" ht="24.75" customHeight="1" x14ac:dyDescent="0.35">
      <c r="A243" s="2"/>
      <c r="B243" s="872"/>
      <c r="C243" s="915"/>
      <c r="D243" s="892"/>
      <c r="E243" s="892"/>
      <c r="F243" s="872" t="s">
        <v>1623</v>
      </c>
      <c r="G243" s="872" t="s">
        <v>1624</v>
      </c>
      <c r="H243" s="871" t="s">
        <v>1678</v>
      </c>
      <c r="I243" s="141" t="s">
        <v>1626</v>
      </c>
      <c r="J243" s="145" t="s">
        <v>6</v>
      </c>
      <c r="K243" s="147" t="s">
        <v>1627</v>
      </c>
      <c r="L243" s="139" t="str">
        <f>VLOOKUP(K243,CódigosRetorno!$A$2:$B$2000,2,FALSE)</f>
        <v>El XML no contiene el tag de la tasa del tributo de la línea</v>
      </c>
      <c r="M243" s="148" t="s">
        <v>9</v>
      </c>
      <c r="N243" s="2"/>
    </row>
    <row r="244" spans="1:14" ht="36" x14ac:dyDescent="0.35">
      <c r="A244" s="2"/>
      <c r="B244" s="872"/>
      <c r="C244" s="915"/>
      <c r="D244" s="892"/>
      <c r="E244" s="892"/>
      <c r="F244" s="872"/>
      <c r="G244" s="872"/>
      <c r="H244" s="871"/>
      <c r="I244" s="139" t="s">
        <v>1628</v>
      </c>
      <c r="J244" s="145" t="s">
        <v>6</v>
      </c>
      <c r="K244" s="147" t="s">
        <v>1629</v>
      </c>
      <c r="L244" s="139" t="str">
        <f>VLOOKUP(K244,CódigosRetorno!$A$2:$B$2000,2,FALSE)</f>
        <v>El dato ingresado como factor de afectacion por linea no cumple con el formato establecido.</v>
      </c>
      <c r="M244" s="148" t="s">
        <v>9</v>
      </c>
      <c r="N244" s="2"/>
    </row>
    <row r="245" spans="1:14" ht="36" x14ac:dyDescent="0.35">
      <c r="A245" s="2"/>
      <c r="B245" s="872"/>
      <c r="C245" s="915"/>
      <c r="D245" s="892"/>
      <c r="E245" s="892"/>
      <c r="F245" s="872"/>
      <c r="G245" s="872"/>
      <c r="H245" s="871"/>
      <c r="I245" s="139" t="s">
        <v>1679</v>
      </c>
      <c r="J245" s="145" t="s">
        <v>6</v>
      </c>
      <c r="K245" s="147" t="s">
        <v>1680</v>
      </c>
      <c r="L245" s="139" t="str">
        <f>VLOOKUP(K245,CódigosRetorno!$A$2:$B$2000,2,FALSE)</f>
        <v>El factor de afectación de ISC por linea debe ser diferente a 0.00.</v>
      </c>
      <c r="M245" s="148" t="s">
        <v>9</v>
      </c>
      <c r="N245" s="2"/>
    </row>
    <row r="246" spans="1:14" ht="36" x14ac:dyDescent="0.35">
      <c r="A246" s="2"/>
      <c r="B246" s="872"/>
      <c r="C246" s="915"/>
      <c r="D246" s="892"/>
      <c r="E246" s="892"/>
      <c r="F246" s="872" t="s">
        <v>330</v>
      </c>
      <c r="G246" s="892" t="s">
        <v>1681</v>
      </c>
      <c r="H246" s="871" t="s">
        <v>1682</v>
      </c>
      <c r="I246" s="139" t="s">
        <v>1683</v>
      </c>
      <c r="J246" s="145" t="s">
        <v>6</v>
      </c>
      <c r="K246" s="147" t="s">
        <v>1684</v>
      </c>
      <c r="L246" s="139" t="str">
        <f>VLOOKUP(K246,CódigosRetorno!$A$2:$B$2000,2,FALSE)</f>
        <v>Si existe monto de ISC en el ITEM debe especificar el sistema de calculo</v>
      </c>
      <c r="M246" s="81" t="s">
        <v>9</v>
      </c>
      <c r="N246" s="2"/>
    </row>
    <row r="247" spans="1:14" ht="24" x14ac:dyDescent="0.35">
      <c r="A247" s="2"/>
      <c r="B247" s="872"/>
      <c r="C247" s="915"/>
      <c r="D247" s="892"/>
      <c r="E247" s="892"/>
      <c r="F247" s="872"/>
      <c r="G247" s="892"/>
      <c r="H247" s="871"/>
      <c r="I247" s="139" t="s">
        <v>1685</v>
      </c>
      <c r="J247" s="145" t="s">
        <v>6</v>
      </c>
      <c r="K247" s="147" t="s">
        <v>1686</v>
      </c>
      <c r="L247" s="139" t="str">
        <f>VLOOKUP(K247,CódigosRetorno!$A$2:$B$2000,2,FALSE)</f>
        <v>Solo debe consignar sistema de calculo si el tributo es ISC</v>
      </c>
      <c r="M247" s="148" t="s">
        <v>9</v>
      </c>
      <c r="N247" s="2"/>
    </row>
    <row r="248" spans="1:14" ht="36" x14ac:dyDescent="0.35">
      <c r="A248" s="2"/>
      <c r="B248" s="872"/>
      <c r="C248" s="915"/>
      <c r="D248" s="892"/>
      <c r="E248" s="892"/>
      <c r="F248" s="872"/>
      <c r="G248" s="892"/>
      <c r="H248" s="871"/>
      <c r="I248" s="139" t="s">
        <v>1687</v>
      </c>
      <c r="J248" s="145" t="s">
        <v>6</v>
      </c>
      <c r="K248" s="147" t="s">
        <v>1688</v>
      </c>
      <c r="L248" s="139" t="str">
        <f>VLOOKUP(K248,CódigosRetorno!$A$2:$B$2000,2,FALSE)</f>
        <v>El sistema de calculo del ISC es incorrecto</v>
      </c>
      <c r="M248" s="138" t="s">
        <v>1689</v>
      </c>
      <c r="N248" s="2"/>
    </row>
    <row r="249" spans="1:14" ht="24" x14ac:dyDescent="0.35">
      <c r="A249" s="2"/>
      <c r="B249" s="872"/>
      <c r="C249" s="915"/>
      <c r="D249" s="892"/>
      <c r="E249" s="892"/>
      <c r="F249" s="872" t="s">
        <v>664</v>
      </c>
      <c r="G249" s="892" t="s">
        <v>1202</v>
      </c>
      <c r="H249" s="871" t="s">
        <v>1650</v>
      </c>
      <c r="I249" s="139" t="s">
        <v>606</v>
      </c>
      <c r="J249" s="145" t="s">
        <v>6</v>
      </c>
      <c r="K249" s="147" t="s">
        <v>1651</v>
      </c>
      <c r="L249" s="139" t="str">
        <f>VLOOKUP(K249,CódigosRetorno!$A$2:$B$2000,2,FALSE)</f>
        <v>El XML no contiene el tag cac:TaxCategory/cac:TaxScheme/cbc:ID del Item</v>
      </c>
      <c r="M249" s="148" t="s">
        <v>9</v>
      </c>
      <c r="N249" s="2"/>
    </row>
    <row r="250" spans="1:14" ht="24" x14ac:dyDescent="0.35">
      <c r="A250" s="2"/>
      <c r="B250" s="872"/>
      <c r="C250" s="915"/>
      <c r="D250" s="892"/>
      <c r="E250" s="892"/>
      <c r="F250" s="872"/>
      <c r="G250" s="892"/>
      <c r="H250" s="871"/>
      <c r="I250" s="139" t="s">
        <v>469</v>
      </c>
      <c r="J250" s="145" t="s">
        <v>6</v>
      </c>
      <c r="K250" s="147" t="s">
        <v>1652</v>
      </c>
      <c r="L250" s="139" t="str">
        <f>VLOOKUP(K250,CódigosRetorno!$A$2:$B$2000,2,FALSE)</f>
        <v>El codigo del tributo es invalido</v>
      </c>
      <c r="M250" s="138" t="s">
        <v>1653</v>
      </c>
      <c r="N250" s="2"/>
    </row>
    <row r="251" spans="1:14" ht="24" x14ac:dyDescent="0.35">
      <c r="A251" s="2"/>
      <c r="B251" s="872"/>
      <c r="C251" s="915"/>
      <c r="D251" s="892"/>
      <c r="E251" s="892"/>
      <c r="F251" s="872"/>
      <c r="G251" s="892"/>
      <c r="H251" s="871"/>
      <c r="I251" s="385" t="s">
        <v>1654</v>
      </c>
      <c r="J251" s="145" t="s">
        <v>6</v>
      </c>
      <c r="K251" s="147" t="s">
        <v>1655</v>
      </c>
      <c r="L251" s="139" t="str">
        <f>VLOOKUP(K251,CódigosRetorno!$A$2:$B$2000,2,FALSE)</f>
        <v>El código de tributo no debe repetirse a nivel de item</v>
      </c>
      <c r="M251" s="148" t="s">
        <v>9</v>
      </c>
      <c r="N251" s="2"/>
    </row>
    <row r="252" spans="1:14" ht="24" x14ac:dyDescent="0.35">
      <c r="A252" s="2"/>
      <c r="B252" s="872"/>
      <c r="C252" s="915"/>
      <c r="D252" s="892"/>
      <c r="E252" s="892"/>
      <c r="F252" s="872"/>
      <c r="G252" s="138" t="s">
        <v>1661</v>
      </c>
      <c r="H252" s="139" t="s">
        <v>1329</v>
      </c>
      <c r="I252" s="139" t="s">
        <v>1662</v>
      </c>
      <c r="J252" s="131" t="s">
        <v>208</v>
      </c>
      <c r="K252" s="145" t="s">
        <v>1331</v>
      </c>
      <c r="L252" s="139" t="str">
        <f>VLOOKUP(K252,CódigosRetorno!$A$2:$B$2000,2,FALSE)</f>
        <v>El dato ingresado como atributo @schemeName es incorrecto.</v>
      </c>
      <c r="M252" s="148" t="s">
        <v>9</v>
      </c>
      <c r="N252" s="2"/>
    </row>
    <row r="253" spans="1:14" ht="24" x14ac:dyDescent="0.35">
      <c r="A253" s="2"/>
      <c r="B253" s="872"/>
      <c r="C253" s="915"/>
      <c r="D253" s="892"/>
      <c r="E253" s="892"/>
      <c r="F253" s="872"/>
      <c r="G253" s="138" t="s">
        <v>1257</v>
      </c>
      <c r="H253" s="139" t="s">
        <v>1258</v>
      </c>
      <c r="I253" s="139" t="s">
        <v>1259</v>
      </c>
      <c r="J253" s="131" t="s">
        <v>208</v>
      </c>
      <c r="K253" s="145" t="s">
        <v>1260</v>
      </c>
      <c r="L253" s="139" t="str">
        <f>VLOOKUP(K253,CódigosRetorno!$A$2:$B$2000,2,FALSE)</f>
        <v>El dato ingresado como atributo @schemeAgencyName es incorrecto.</v>
      </c>
      <c r="M253" s="148" t="s">
        <v>9</v>
      </c>
      <c r="N253" s="2"/>
    </row>
    <row r="254" spans="1:14" ht="36" x14ac:dyDescent="0.35">
      <c r="A254" s="2"/>
      <c r="B254" s="872"/>
      <c r="C254" s="915"/>
      <c r="D254" s="892"/>
      <c r="E254" s="892"/>
      <c r="F254" s="872"/>
      <c r="G254" s="138" t="s">
        <v>1690</v>
      </c>
      <c r="H254" s="95" t="s">
        <v>1333</v>
      </c>
      <c r="I254" s="139" t="s">
        <v>1664</v>
      </c>
      <c r="J254" s="145" t="s">
        <v>208</v>
      </c>
      <c r="K254" s="147" t="s">
        <v>1335</v>
      </c>
      <c r="L254" s="139" t="str">
        <f>VLOOKUP(K254,CódigosRetorno!$A$2:$B$2000,2,FALSE)</f>
        <v>El dato ingresado como atributo @schemeURI es incorrecto.</v>
      </c>
      <c r="M254" s="148" t="s">
        <v>9</v>
      </c>
      <c r="N254" s="2"/>
    </row>
    <row r="255" spans="1:14" ht="24" x14ac:dyDescent="0.35">
      <c r="A255" s="2"/>
      <c r="B255" s="872"/>
      <c r="C255" s="915"/>
      <c r="D255" s="892"/>
      <c r="E255" s="892"/>
      <c r="F255" s="872" t="s">
        <v>1665</v>
      </c>
      <c r="G255" s="892" t="s">
        <v>1202</v>
      </c>
      <c r="H255" s="871" t="s">
        <v>1666</v>
      </c>
      <c r="I255" s="139" t="s">
        <v>606</v>
      </c>
      <c r="J255" s="145" t="s">
        <v>6</v>
      </c>
      <c r="K255" s="147" t="s">
        <v>1667</v>
      </c>
      <c r="L255" s="139" t="str">
        <f>VLOOKUP(K255,CódigosRetorno!$A$2:$B$2000,2,FALSE)</f>
        <v>El XML no contiene el tag o no existe información del nombre de tributo de la línea</v>
      </c>
      <c r="M255" s="148" t="s">
        <v>9</v>
      </c>
      <c r="N255" s="2"/>
    </row>
    <row r="256" spans="1:14" ht="24" x14ac:dyDescent="0.35">
      <c r="A256" s="2"/>
      <c r="B256" s="872"/>
      <c r="C256" s="915"/>
      <c r="D256" s="892"/>
      <c r="E256" s="892"/>
      <c r="F256" s="872"/>
      <c r="G256" s="892"/>
      <c r="H256" s="871"/>
      <c r="I256" s="141" t="s">
        <v>1668</v>
      </c>
      <c r="J256" s="145" t="s">
        <v>6</v>
      </c>
      <c r="K256" s="147" t="s">
        <v>1214</v>
      </c>
      <c r="L256" s="139" t="str">
        <f>VLOOKUP(K256,CódigosRetorno!$A$2:$B$2000,2,FALSE)</f>
        <v>Nombre de tributo no corresponde al código de tributo de la linea.</v>
      </c>
      <c r="M256" s="138" t="s">
        <v>1653</v>
      </c>
      <c r="N256" s="2"/>
    </row>
    <row r="257" spans="1:14" ht="36" x14ac:dyDescent="0.35">
      <c r="A257" s="2"/>
      <c r="B257" s="872"/>
      <c r="C257" s="915"/>
      <c r="D257" s="892"/>
      <c r="E257" s="892"/>
      <c r="F257" s="138" t="s">
        <v>144</v>
      </c>
      <c r="G257" s="131" t="s">
        <v>1202</v>
      </c>
      <c r="H257" s="139" t="s">
        <v>1669</v>
      </c>
      <c r="I257" s="141" t="s">
        <v>1670</v>
      </c>
      <c r="J257" s="145" t="s">
        <v>6</v>
      </c>
      <c r="K257" s="145" t="s">
        <v>1671</v>
      </c>
      <c r="L257" s="139" t="str">
        <f>VLOOKUP(K257,CódigosRetorno!$A$2:$B$2000,2,FALSE)</f>
        <v>El Name o TaxTypeCode debe corresponder al codigo de tributo del item</v>
      </c>
      <c r="M257" s="138" t="s">
        <v>1653</v>
      </c>
      <c r="N257" s="2"/>
    </row>
    <row r="258" spans="1:14" ht="24" x14ac:dyDescent="0.35">
      <c r="A258" s="2"/>
      <c r="B258" s="872" t="s">
        <v>1691</v>
      </c>
      <c r="C258" s="915" t="s">
        <v>1692</v>
      </c>
      <c r="D258" s="892" t="s">
        <v>329</v>
      </c>
      <c r="E258" s="892" t="s">
        <v>184</v>
      </c>
      <c r="F258" s="872" t="s">
        <v>300</v>
      </c>
      <c r="G258" s="892" t="s">
        <v>301</v>
      </c>
      <c r="H258" s="871" t="s">
        <v>1673</v>
      </c>
      <c r="I258" s="139" t="s">
        <v>1613</v>
      </c>
      <c r="J258" s="145" t="s">
        <v>6</v>
      </c>
      <c r="K258" s="147" t="s">
        <v>1614</v>
      </c>
      <c r="L258" s="139" t="str">
        <f>VLOOKUP(K258,CódigosRetorno!$A$2:$B$2000,2,FALSE)</f>
        <v>El dato ingresado en TaxAmount de la linea no cumple con el formato establecido</v>
      </c>
      <c r="M258" s="148" t="s">
        <v>9</v>
      </c>
      <c r="N258" s="2"/>
    </row>
    <row r="259" spans="1:14" ht="60" x14ac:dyDescent="0.35">
      <c r="A259" s="2"/>
      <c r="B259" s="872"/>
      <c r="C259" s="915"/>
      <c r="D259" s="892"/>
      <c r="E259" s="892"/>
      <c r="F259" s="872"/>
      <c r="G259" s="892"/>
      <c r="H259" s="871"/>
      <c r="I259" s="139" t="s">
        <v>1693</v>
      </c>
      <c r="J259" s="145" t="s">
        <v>208</v>
      </c>
      <c r="K259" s="147" t="s">
        <v>1694</v>
      </c>
      <c r="L259" s="139" t="str">
        <f>VLOOKUP(K259,CódigosRetorno!$A$2:$B$2000,2,FALSE)</f>
        <v>El dato ingresado en el campo cac:TaxSubtotal/cbc:TaxAmount del ítem no coincide con el valor calculado</v>
      </c>
      <c r="M259" s="148" t="s">
        <v>9</v>
      </c>
      <c r="N259" s="2"/>
    </row>
    <row r="260" spans="1:14" ht="24" x14ac:dyDescent="0.35">
      <c r="A260" s="2"/>
      <c r="B260" s="872"/>
      <c r="C260" s="915"/>
      <c r="D260" s="892"/>
      <c r="E260" s="892"/>
      <c r="F260" s="132" t="s">
        <v>144</v>
      </c>
      <c r="G260" s="136" t="s">
        <v>308</v>
      </c>
      <c r="H260" s="384" t="s">
        <v>1570</v>
      </c>
      <c r="I260" s="141" t="s">
        <v>1593</v>
      </c>
      <c r="J260" s="145" t="s">
        <v>6</v>
      </c>
      <c r="K260" s="147" t="s">
        <v>1147</v>
      </c>
      <c r="L260" s="139" t="str">
        <f>VLOOKUP(K260,CódigosRetorno!$A$2:$B$2000,2,FALSE)</f>
        <v>La moneda debe ser la misma en todo el documento. Salvo las percepciones que sólo son en moneda nacional</v>
      </c>
      <c r="M260" s="138" t="s">
        <v>1295</v>
      </c>
      <c r="N260" s="2"/>
    </row>
    <row r="261" spans="1:14" ht="24" x14ac:dyDescent="0.35">
      <c r="A261" s="2"/>
      <c r="B261" s="872"/>
      <c r="C261" s="915"/>
      <c r="D261" s="892"/>
      <c r="E261" s="892"/>
      <c r="F261" s="868" t="s">
        <v>1695</v>
      </c>
      <c r="G261" s="889" t="s">
        <v>1696</v>
      </c>
      <c r="H261" s="873" t="s">
        <v>1697</v>
      </c>
      <c r="I261" s="139" t="s">
        <v>1698</v>
      </c>
      <c r="J261" s="145" t="s">
        <v>6</v>
      </c>
      <c r="K261" s="147" t="s">
        <v>1699</v>
      </c>
      <c r="L261" s="139" t="str">
        <f>VLOOKUP(K261,CódigosRetorno!$A$2:$B$2000,2,FALSE)</f>
        <v>El valor del tag no cumple con el formato establecido</v>
      </c>
      <c r="M261" s="138" t="s">
        <v>9</v>
      </c>
      <c r="N261" s="2"/>
    </row>
    <row r="262" spans="1:14" ht="24" x14ac:dyDescent="0.35">
      <c r="A262" s="2"/>
      <c r="B262" s="872"/>
      <c r="C262" s="915"/>
      <c r="D262" s="892"/>
      <c r="E262" s="892"/>
      <c r="F262" s="885"/>
      <c r="G262" s="890"/>
      <c r="H262" s="886"/>
      <c r="I262" s="139" t="s">
        <v>1700</v>
      </c>
      <c r="J262" s="145" t="s">
        <v>6</v>
      </c>
      <c r="K262" s="147" t="s">
        <v>1701</v>
      </c>
      <c r="L262" s="139" t="str">
        <f>VLOOKUP(K262,CódigosRetorno!$A$2:$B$2000,2,FALSE)</f>
        <v>Debe consignar el campo cac:TaxSubtotal/cbc:BaseUnitMeasure a nivel de ítem</v>
      </c>
      <c r="M262" s="138" t="s">
        <v>9</v>
      </c>
      <c r="N262" s="2"/>
    </row>
    <row r="263" spans="1:14" ht="36" x14ac:dyDescent="0.35">
      <c r="A263" s="2"/>
      <c r="B263" s="872"/>
      <c r="C263" s="915"/>
      <c r="D263" s="892"/>
      <c r="E263" s="892"/>
      <c r="F263" s="869"/>
      <c r="G263" s="891"/>
      <c r="H263" s="874"/>
      <c r="I263" s="139" t="s">
        <v>1702</v>
      </c>
      <c r="J263" s="145" t="s">
        <v>6</v>
      </c>
      <c r="K263" s="147" t="s">
        <v>1703</v>
      </c>
      <c r="L263" s="139" t="str">
        <f>VLOOKUP(K263,CódigosRetorno!$A$2:$B$2000,2,FALSE)</f>
        <v>El valor ingresado en el campo cac:TaxSubtotal/cbc:BaseUnitMeasure no corresponde al valor esperado</v>
      </c>
      <c r="M263" s="138" t="s">
        <v>9</v>
      </c>
      <c r="N263" s="2"/>
    </row>
    <row r="264" spans="1:14" ht="24" x14ac:dyDescent="0.35">
      <c r="A264" s="2"/>
      <c r="B264" s="872"/>
      <c r="C264" s="915"/>
      <c r="D264" s="892"/>
      <c r="E264" s="892"/>
      <c r="F264" s="132" t="s">
        <v>144</v>
      </c>
      <c r="G264" s="136" t="s">
        <v>1704</v>
      </c>
      <c r="H264" s="95" t="s">
        <v>1705</v>
      </c>
      <c r="I264" s="141" t="s">
        <v>1706</v>
      </c>
      <c r="J264" s="145" t="s">
        <v>208</v>
      </c>
      <c r="K264" s="147" t="s">
        <v>1707</v>
      </c>
      <c r="L264" s="139" t="str">
        <f>VLOOKUP(K264,CódigosRetorno!$A$2:$B$2000,2,FALSE)</f>
        <v>El dato ingresado como unidad de medida no corresponde al valor esperado</v>
      </c>
      <c r="M264" s="138" t="s">
        <v>9</v>
      </c>
      <c r="N264" s="2"/>
    </row>
    <row r="265" spans="1:14" ht="36" x14ac:dyDescent="0.35">
      <c r="A265" s="2"/>
      <c r="B265" s="872"/>
      <c r="C265" s="915"/>
      <c r="D265" s="892"/>
      <c r="E265" s="892"/>
      <c r="F265" s="872" t="s">
        <v>1623</v>
      </c>
      <c r="G265" s="872" t="s">
        <v>1624</v>
      </c>
      <c r="H265" s="871" t="s">
        <v>1708</v>
      </c>
      <c r="I265" s="139" t="s">
        <v>1628</v>
      </c>
      <c r="J265" s="145" t="s">
        <v>6</v>
      </c>
      <c r="K265" s="147" t="s">
        <v>1699</v>
      </c>
      <c r="L265" s="139" t="str">
        <f>VLOOKUP(K265,CódigosRetorno!$A$2:$B$2000,2,FALSE)</f>
        <v>El valor del tag no cumple con el formato establecido</v>
      </c>
      <c r="M265" s="148" t="s">
        <v>9</v>
      </c>
      <c r="N265" s="2"/>
    </row>
    <row r="266" spans="1:14" ht="48" x14ac:dyDescent="0.35">
      <c r="A266" s="2"/>
      <c r="B266" s="872"/>
      <c r="C266" s="915"/>
      <c r="D266" s="892"/>
      <c r="E266" s="892"/>
      <c r="F266" s="872"/>
      <c r="G266" s="872"/>
      <c r="H266" s="871"/>
      <c r="I266" s="139" t="s">
        <v>1709</v>
      </c>
      <c r="J266" s="145" t="s">
        <v>6</v>
      </c>
      <c r="K266" s="147" t="s">
        <v>1710</v>
      </c>
      <c r="L266" s="139" t="str">
        <f>VLOOKUP(K266,CódigosRetorno!$A$2:$B$2000,2,FALSE)</f>
        <v>El valor ingresado en el campo cac:TaxSubtotal/cbc:PerUnitAmount del ítem no corresponde al valor esperado</v>
      </c>
      <c r="M266" s="148" t="s">
        <v>9</v>
      </c>
      <c r="N266" s="2"/>
    </row>
    <row r="267" spans="1:14" ht="72" x14ac:dyDescent="0.35">
      <c r="A267" s="2"/>
      <c r="B267" s="872"/>
      <c r="C267" s="915"/>
      <c r="D267" s="892"/>
      <c r="E267" s="892"/>
      <c r="F267" s="872"/>
      <c r="G267" s="872"/>
      <c r="H267" s="871"/>
      <c r="I267" s="139" t="s">
        <v>1711</v>
      </c>
      <c r="J267" s="145" t="s">
        <v>208</v>
      </c>
      <c r="K267" s="147" t="s">
        <v>1712</v>
      </c>
      <c r="L267" s="139" t="str">
        <f>VLOOKUP(K267,CódigosRetorno!$A$2:$B$2000,2,FALSE)</f>
        <v>La tasa del tributo de la línea no corresponde al valor esperado</v>
      </c>
      <c r="M267" s="148" t="s">
        <v>9</v>
      </c>
      <c r="N267" s="2"/>
    </row>
    <row r="268" spans="1:14" ht="24" x14ac:dyDescent="0.35">
      <c r="A268" s="2"/>
      <c r="B268" s="872"/>
      <c r="C268" s="915"/>
      <c r="D268" s="892"/>
      <c r="E268" s="892"/>
      <c r="F268" s="872" t="s">
        <v>664</v>
      </c>
      <c r="G268" s="892" t="s">
        <v>1202</v>
      </c>
      <c r="H268" s="871" t="s">
        <v>1650</v>
      </c>
      <c r="I268" s="139" t="s">
        <v>606</v>
      </c>
      <c r="J268" s="145" t="s">
        <v>6</v>
      </c>
      <c r="K268" s="147" t="s">
        <v>1651</v>
      </c>
      <c r="L268" s="139" t="str">
        <f>VLOOKUP(K268,CódigosRetorno!$A$2:$B$2000,2,FALSE)</f>
        <v>El XML no contiene el tag cac:TaxCategory/cac:TaxScheme/cbc:ID del Item</v>
      </c>
      <c r="M268" s="148" t="s">
        <v>9</v>
      </c>
      <c r="N268" s="2"/>
    </row>
    <row r="269" spans="1:14" ht="24" x14ac:dyDescent="0.35">
      <c r="A269" s="2"/>
      <c r="B269" s="872"/>
      <c r="C269" s="915"/>
      <c r="D269" s="892"/>
      <c r="E269" s="892"/>
      <c r="F269" s="872"/>
      <c r="G269" s="892"/>
      <c r="H269" s="871"/>
      <c r="I269" s="139" t="s">
        <v>469</v>
      </c>
      <c r="J269" s="145" t="s">
        <v>6</v>
      </c>
      <c r="K269" s="147" t="s">
        <v>1652</v>
      </c>
      <c r="L269" s="139" t="str">
        <f>VLOOKUP(K269,CódigosRetorno!$A$2:$B$2000,2,FALSE)</f>
        <v>El codigo del tributo es invalido</v>
      </c>
      <c r="M269" s="138" t="s">
        <v>1653</v>
      </c>
      <c r="N269" s="2"/>
    </row>
    <row r="270" spans="1:14" ht="24" x14ac:dyDescent="0.35">
      <c r="A270" s="2"/>
      <c r="B270" s="872"/>
      <c r="C270" s="915"/>
      <c r="D270" s="892"/>
      <c r="E270" s="892"/>
      <c r="F270" s="872"/>
      <c r="G270" s="892"/>
      <c r="H270" s="871"/>
      <c r="I270" s="146" t="s">
        <v>1654</v>
      </c>
      <c r="J270" s="145" t="s">
        <v>6</v>
      </c>
      <c r="K270" s="147" t="s">
        <v>1655</v>
      </c>
      <c r="L270" s="139" t="str">
        <f>VLOOKUP(K270,CódigosRetorno!$A$2:$B$2000,2,FALSE)</f>
        <v>El código de tributo no debe repetirse a nivel de item</v>
      </c>
      <c r="M270" s="148" t="s">
        <v>9</v>
      </c>
      <c r="N270" s="2"/>
    </row>
    <row r="271" spans="1:14" ht="24" x14ac:dyDescent="0.35">
      <c r="A271" s="2"/>
      <c r="B271" s="872"/>
      <c r="C271" s="915"/>
      <c r="D271" s="892"/>
      <c r="E271" s="892"/>
      <c r="F271" s="872"/>
      <c r="G271" s="138" t="s">
        <v>1661</v>
      </c>
      <c r="H271" s="139" t="s">
        <v>1329</v>
      </c>
      <c r="I271" s="139" t="s">
        <v>1662</v>
      </c>
      <c r="J271" s="131" t="s">
        <v>208</v>
      </c>
      <c r="K271" s="145" t="s">
        <v>1331</v>
      </c>
      <c r="L271" s="139" t="str">
        <f>VLOOKUP(K271,CódigosRetorno!$A$2:$B$2000,2,FALSE)</f>
        <v>El dato ingresado como atributo @schemeName es incorrecto.</v>
      </c>
      <c r="M271" s="148" t="s">
        <v>9</v>
      </c>
      <c r="N271" s="2"/>
    </row>
    <row r="272" spans="1:14" ht="24" x14ac:dyDescent="0.35">
      <c r="A272" s="2"/>
      <c r="B272" s="872"/>
      <c r="C272" s="915"/>
      <c r="D272" s="892"/>
      <c r="E272" s="892"/>
      <c r="F272" s="872"/>
      <c r="G272" s="138" t="s">
        <v>1257</v>
      </c>
      <c r="H272" s="139" t="s">
        <v>1258</v>
      </c>
      <c r="I272" s="139" t="s">
        <v>1259</v>
      </c>
      <c r="J272" s="131" t="s">
        <v>208</v>
      </c>
      <c r="K272" s="145" t="s">
        <v>1260</v>
      </c>
      <c r="L272" s="139" t="str">
        <f>VLOOKUP(K272,CódigosRetorno!$A$2:$B$2000,2,FALSE)</f>
        <v>El dato ingresado como atributo @schemeAgencyName es incorrecto.</v>
      </c>
      <c r="M272" s="148" t="s">
        <v>9</v>
      </c>
      <c r="N272" s="2"/>
    </row>
    <row r="273" spans="1:14" ht="36" x14ac:dyDescent="0.35">
      <c r="A273" s="2"/>
      <c r="B273" s="872"/>
      <c r="C273" s="915"/>
      <c r="D273" s="892"/>
      <c r="E273" s="892"/>
      <c r="F273" s="872"/>
      <c r="G273" s="138" t="s">
        <v>1690</v>
      </c>
      <c r="H273" s="95" t="s">
        <v>1333</v>
      </c>
      <c r="I273" s="139" t="s">
        <v>1664</v>
      </c>
      <c r="J273" s="145" t="s">
        <v>208</v>
      </c>
      <c r="K273" s="147" t="s">
        <v>1335</v>
      </c>
      <c r="L273" s="139" t="str">
        <f>VLOOKUP(K273,CódigosRetorno!$A$2:$B$2000,2,FALSE)</f>
        <v>El dato ingresado como atributo @schemeURI es incorrecto.</v>
      </c>
      <c r="M273" s="148" t="s">
        <v>9</v>
      </c>
      <c r="N273" s="2"/>
    </row>
    <row r="274" spans="1:14" ht="24" x14ac:dyDescent="0.35">
      <c r="A274" s="2"/>
      <c r="B274" s="872"/>
      <c r="C274" s="915"/>
      <c r="D274" s="892"/>
      <c r="E274" s="892"/>
      <c r="F274" s="872" t="s">
        <v>1665</v>
      </c>
      <c r="G274" s="892" t="s">
        <v>1202</v>
      </c>
      <c r="H274" s="871" t="s">
        <v>1666</v>
      </c>
      <c r="I274" s="139" t="s">
        <v>606</v>
      </c>
      <c r="J274" s="145" t="s">
        <v>6</v>
      </c>
      <c r="K274" s="147" t="s">
        <v>1667</v>
      </c>
      <c r="L274" s="139" t="str">
        <f>VLOOKUP(K274,CódigosRetorno!$A$2:$B$2000,2,FALSE)</f>
        <v>El XML no contiene el tag o no existe información del nombre de tributo de la línea</v>
      </c>
      <c r="M274" s="148" t="s">
        <v>9</v>
      </c>
      <c r="N274" s="2"/>
    </row>
    <row r="275" spans="1:14" ht="24" x14ac:dyDescent="0.35">
      <c r="A275" s="2"/>
      <c r="B275" s="872"/>
      <c r="C275" s="915"/>
      <c r="D275" s="892"/>
      <c r="E275" s="892"/>
      <c r="F275" s="872"/>
      <c r="G275" s="892"/>
      <c r="H275" s="871"/>
      <c r="I275" s="141" t="s">
        <v>1668</v>
      </c>
      <c r="J275" s="145" t="s">
        <v>6</v>
      </c>
      <c r="K275" s="147" t="s">
        <v>1214</v>
      </c>
      <c r="L275" s="139" t="str">
        <f>VLOOKUP(K275,CódigosRetorno!$A$2:$B$2000,2,FALSE)</f>
        <v>Nombre de tributo no corresponde al código de tributo de la linea.</v>
      </c>
      <c r="M275" s="138" t="s">
        <v>1653</v>
      </c>
      <c r="N275" s="2"/>
    </row>
    <row r="276" spans="1:14" ht="36" x14ac:dyDescent="0.35">
      <c r="A276" s="2"/>
      <c r="B276" s="872"/>
      <c r="C276" s="915"/>
      <c r="D276" s="892"/>
      <c r="E276" s="892"/>
      <c r="F276" s="138" t="s">
        <v>144</v>
      </c>
      <c r="G276" s="131" t="s">
        <v>1202</v>
      </c>
      <c r="H276" s="139" t="s">
        <v>1669</v>
      </c>
      <c r="I276" s="141" t="s">
        <v>1670</v>
      </c>
      <c r="J276" s="145" t="s">
        <v>6</v>
      </c>
      <c r="K276" s="145" t="s">
        <v>1671</v>
      </c>
      <c r="L276" s="139" t="str">
        <f>VLOOKUP(K276,CódigosRetorno!$A$2:$B$2000,2,FALSE)</f>
        <v>El Name o TaxTypeCode debe corresponder al codigo de tributo del item</v>
      </c>
      <c r="M276" s="138" t="s">
        <v>1653</v>
      </c>
      <c r="N276" s="2"/>
    </row>
    <row r="277" spans="1:14" ht="24" x14ac:dyDescent="0.35">
      <c r="A277" s="2"/>
      <c r="B277" s="868">
        <v>38</v>
      </c>
      <c r="C277" s="873" t="s">
        <v>1713</v>
      </c>
      <c r="D277" s="889" t="s">
        <v>329</v>
      </c>
      <c r="E277" s="889" t="s">
        <v>143</v>
      </c>
      <c r="F277" s="868" t="s">
        <v>300</v>
      </c>
      <c r="G277" s="889" t="s">
        <v>1714</v>
      </c>
      <c r="H277" s="877" t="s">
        <v>1715</v>
      </c>
      <c r="I277" s="139" t="s">
        <v>1613</v>
      </c>
      <c r="J277" s="145" t="s">
        <v>6</v>
      </c>
      <c r="K277" s="147" t="s">
        <v>1716</v>
      </c>
      <c r="L277" s="139" t="str">
        <f>VLOOKUP(K277,CódigosRetorno!$A$2:$B$2000,2,FALSE)</f>
        <v>El dato ingresado en LineExtensionAmount del item no cumple con el formato establecido</v>
      </c>
      <c r="M277" s="138" t="s">
        <v>9</v>
      </c>
      <c r="N277" s="2"/>
    </row>
    <row r="278" spans="1:14" ht="120" x14ac:dyDescent="0.35">
      <c r="A278" s="2"/>
      <c r="B278" s="885"/>
      <c r="C278" s="886"/>
      <c r="D278" s="890"/>
      <c r="E278" s="890"/>
      <c r="F278" s="885"/>
      <c r="G278" s="890"/>
      <c r="H278" s="894"/>
      <c r="I278" s="139" t="s">
        <v>1717</v>
      </c>
      <c r="J278" s="834" t="s">
        <v>6</v>
      </c>
      <c r="K278" s="834" t="s">
        <v>1718</v>
      </c>
      <c r="L278" s="139" t="str">
        <f>VLOOKUP(MID(K278,1,4),CódigosRetorno!$A$2:$B$2000,2,FALSE)</f>
        <v>El valor de venta por ítem difiere de los importes consignados.</v>
      </c>
      <c r="M278" s="138" t="s">
        <v>9</v>
      </c>
      <c r="N278" s="2"/>
    </row>
    <row r="279" spans="1:14" ht="108" x14ac:dyDescent="0.35">
      <c r="A279" s="2"/>
      <c r="B279" s="885"/>
      <c r="C279" s="886"/>
      <c r="D279" s="890"/>
      <c r="E279" s="890"/>
      <c r="F279" s="885"/>
      <c r="G279" s="890"/>
      <c r="H279" s="894"/>
      <c r="I279" s="139" t="s">
        <v>1719</v>
      </c>
      <c r="J279" s="834" t="s">
        <v>6</v>
      </c>
      <c r="K279" s="834" t="s">
        <v>1718</v>
      </c>
      <c r="L279" s="139" t="str">
        <f>VLOOKUP(MID(K279,1,4),CódigosRetorno!$A$2:$B$2000,2,FALSE)</f>
        <v>El valor de venta por ítem difiere de los importes consignados.</v>
      </c>
      <c r="M279" s="138" t="s">
        <v>9</v>
      </c>
      <c r="N279" s="2"/>
    </row>
    <row r="280" spans="1:14" ht="24" x14ac:dyDescent="0.35">
      <c r="A280" s="2"/>
      <c r="B280" s="869"/>
      <c r="C280" s="874"/>
      <c r="D280" s="891"/>
      <c r="E280" s="891"/>
      <c r="F280" s="138" t="s">
        <v>144</v>
      </c>
      <c r="G280" s="131" t="s">
        <v>308</v>
      </c>
      <c r="H280" s="95" t="s">
        <v>1570</v>
      </c>
      <c r="I280" s="141" t="s">
        <v>1593</v>
      </c>
      <c r="J280" s="145" t="s">
        <v>6</v>
      </c>
      <c r="K280" s="147" t="s">
        <v>1147</v>
      </c>
      <c r="L280" s="139" t="str">
        <f>VLOOKUP(K280,CódigosRetorno!$A$2:$B$2000,2,FALSE)</f>
        <v>La moneda debe ser la misma en todo el documento. Salvo las percepciones que sólo son en moneda nacional</v>
      </c>
      <c r="M280" s="138" t="s">
        <v>9</v>
      </c>
      <c r="N280" s="2"/>
    </row>
    <row r="281" spans="1:14" ht="24" x14ac:dyDescent="0.35">
      <c r="A281" s="2"/>
      <c r="B281" s="872">
        <f>B277+1</f>
        <v>39</v>
      </c>
      <c r="C281" s="915" t="s">
        <v>1720</v>
      </c>
      <c r="D281" s="892" t="s">
        <v>329</v>
      </c>
      <c r="E281" s="892" t="s">
        <v>184</v>
      </c>
      <c r="F281" s="872" t="s">
        <v>1695</v>
      </c>
      <c r="G281" s="892" t="s">
        <v>1721</v>
      </c>
      <c r="H281" s="871" t="s">
        <v>1722</v>
      </c>
      <c r="I281" s="139" t="s">
        <v>1723</v>
      </c>
      <c r="J281" s="131" t="s">
        <v>6</v>
      </c>
      <c r="K281" s="79" t="s">
        <v>1724</v>
      </c>
      <c r="L281" s="139" t="str">
        <f>VLOOKUP(K281,CódigosRetorno!$A$2:$B$2000,2,FALSE)</f>
        <v>El dato ingresado como indicador de cargo/descuento no corresponde al valor esperado.</v>
      </c>
      <c r="M281" s="138" t="s">
        <v>9</v>
      </c>
      <c r="N281" s="2"/>
    </row>
    <row r="282" spans="1:14" ht="24" x14ac:dyDescent="0.35">
      <c r="A282" s="2"/>
      <c r="B282" s="872"/>
      <c r="C282" s="915"/>
      <c r="D282" s="892"/>
      <c r="E282" s="892"/>
      <c r="F282" s="872"/>
      <c r="G282" s="892"/>
      <c r="H282" s="871"/>
      <c r="I282" s="139" t="s">
        <v>1725</v>
      </c>
      <c r="J282" s="131" t="s">
        <v>6</v>
      </c>
      <c r="K282" s="79" t="s">
        <v>1724</v>
      </c>
      <c r="L282" s="139" t="str">
        <f>VLOOKUP(K282,CódigosRetorno!$A$2:$B$2000,2,FALSE)</f>
        <v>El dato ingresado como indicador de cargo/descuento no corresponde al valor esperado.</v>
      </c>
      <c r="M282" s="138" t="s">
        <v>9</v>
      </c>
      <c r="N282" s="2"/>
    </row>
    <row r="283" spans="1:14" ht="24" x14ac:dyDescent="0.35">
      <c r="A283" s="2"/>
      <c r="B283" s="872"/>
      <c r="C283" s="915"/>
      <c r="D283" s="892"/>
      <c r="E283" s="892"/>
      <c r="F283" s="872" t="s">
        <v>330</v>
      </c>
      <c r="G283" s="892" t="s">
        <v>1726</v>
      </c>
      <c r="H283" s="871" t="s">
        <v>1727</v>
      </c>
      <c r="I283" s="139" t="s">
        <v>606</v>
      </c>
      <c r="J283" s="145" t="s">
        <v>6</v>
      </c>
      <c r="K283" s="147" t="s">
        <v>1728</v>
      </c>
      <c r="L283" s="139" t="str">
        <f>VLOOKUP(K283,CódigosRetorno!$A$2:$B$2000,2,FALSE)</f>
        <v>El XML no contiene el tag o no existe informacion de codigo de motivo de cargo/descuento por item.</v>
      </c>
      <c r="M283" s="148" t="s">
        <v>9</v>
      </c>
      <c r="N283" s="2"/>
    </row>
    <row r="284" spans="1:14" ht="24" x14ac:dyDescent="0.35">
      <c r="A284" s="2"/>
      <c r="B284" s="872"/>
      <c r="C284" s="915"/>
      <c r="D284" s="892"/>
      <c r="E284" s="892"/>
      <c r="F284" s="872"/>
      <c r="G284" s="892"/>
      <c r="H284" s="871"/>
      <c r="I284" s="139" t="s">
        <v>1729</v>
      </c>
      <c r="J284" s="145" t="s">
        <v>6</v>
      </c>
      <c r="K284" s="147" t="s">
        <v>1730</v>
      </c>
      <c r="L284" s="139" t="str">
        <f>VLOOKUP(K284,CódigosRetorno!$A$2:$B$2000,2,FALSE)</f>
        <v>El valor ingresado como codigo de motivo de cargo/descuento por linea no es valido (catalogo 53)</v>
      </c>
      <c r="M284" s="138" t="s">
        <v>1731</v>
      </c>
      <c r="N284" s="2"/>
    </row>
    <row r="285" spans="1:14" ht="24" x14ac:dyDescent="0.35">
      <c r="A285" s="2"/>
      <c r="B285" s="872"/>
      <c r="C285" s="915"/>
      <c r="D285" s="892"/>
      <c r="E285" s="892"/>
      <c r="F285" s="872"/>
      <c r="G285" s="892"/>
      <c r="H285" s="871"/>
      <c r="I285" s="139" t="s">
        <v>1732</v>
      </c>
      <c r="J285" s="145" t="s">
        <v>208</v>
      </c>
      <c r="K285" s="147" t="s">
        <v>1733</v>
      </c>
      <c r="L285" s="139" t="str">
        <f>VLOOKUP(K285,CódigosRetorno!$A$2:$B$2000,2,FALSE)</f>
        <v>El dato ingresado como cargo/descuento no es valido a nivel de ítem.</v>
      </c>
      <c r="M285" s="138" t="s">
        <v>9</v>
      </c>
      <c r="N285" s="2"/>
    </row>
    <row r="286" spans="1:14" ht="24" x14ac:dyDescent="0.35">
      <c r="A286" s="2"/>
      <c r="B286" s="872"/>
      <c r="C286" s="915"/>
      <c r="D286" s="892"/>
      <c r="E286" s="892"/>
      <c r="F286" s="138"/>
      <c r="G286" s="138" t="s">
        <v>1257</v>
      </c>
      <c r="H286" s="139" t="s">
        <v>1280</v>
      </c>
      <c r="I286" s="139" t="s">
        <v>1259</v>
      </c>
      <c r="J286" s="145" t="s">
        <v>208</v>
      </c>
      <c r="K286" s="147" t="s">
        <v>1281</v>
      </c>
      <c r="L286" s="139" t="str">
        <f>VLOOKUP(K286,CódigosRetorno!$A$2:$B$2000,2,FALSE)</f>
        <v>El dato ingresado como atributo @listAgencyName es incorrecto.</v>
      </c>
      <c r="M286" s="148" t="s">
        <v>9</v>
      </c>
      <c r="N286" s="2"/>
    </row>
    <row r="287" spans="1:14" ht="24" x14ac:dyDescent="0.35">
      <c r="A287" s="2"/>
      <c r="B287" s="872"/>
      <c r="C287" s="915"/>
      <c r="D287" s="892"/>
      <c r="E287" s="892"/>
      <c r="F287" s="138"/>
      <c r="G287" s="138" t="s">
        <v>1734</v>
      </c>
      <c r="H287" s="139" t="s">
        <v>1283</v>
      </c>
      <c r="I287" s="139" t="s">
        <v>1735</v>
      </c>
      <c r="J287" s="131" t="s">
        <v>208</v>
      </c>
      <c r="K287" s="145" t="s">
        <v>1285</v>
      </c>
      <c r="L287" s="139" t="str">
        <f>VLOOKUP(K287,CódigosRetorno!$A$2:$B$2000,2,FALSE)</f>
        <v>El dato ingresado como atributo @listName es incorrecto.</v>
      </c>
      <c r="M287" s="148" t="s">
        <v>9</v>
      </c>
      <c r="N287" s="2"/>
    </row>
    <row r="288" spans="1:14" ht="36" x14ac:dyDescent="0.35">
      <c r="A288" s="2"/>
      <c r="B288" s="872"/>
      <c r="C288" s="915"/>
      <c r="D288" s="892"/>
      <c r="E288" s="892"/>
      <c r="F288" s="138"/>
      <c r="G288" s="138" t="s">
        <v>1736</v>
      </c>
      <c r="H288" s="139" t="s">
        <v>1287</v>
      </c>
      <c r="I288" s="139" t="s">
        <v>1737</v>
      </c>
      <c r="J288" s="145" t="s">
        <v>208</v>
      </c>
      <c r="K288" s="147" t="s">
        <v>1289</v>
      </c>
      <c r="L288" s="139" t="str">
        <f>VLOOKUP(K288,CódigosRetorno!$A$2:$B$2000,2,FALSE)</f>
        <v>El dato ingresado como atributo @listURI es incorrecto.</v>
      </c>
      <c r="M288" s="148" t="s">
        <v>9</v>
      </c>
      <c r="N288" s="2"/>
    </row>
    <row r="289" spans="1:14" ht="36" x14ac:dyDescent="0.35">
      <c r="A289" s="2"/>
      <c r="B289" s="872"/>
      <c r="C289" s="915"/>
      <c r="D289" s="892"/>
      <c r="E289" s="892"/>
      <c r="F289" s="138" t="s">
        <v>1623</v>
      </c>
      <c r="G289" s="131" t="s">
        <v>1624</v>
      </c>
      <c r="H289" s="139" t="s">
        <v>1738</v>
      </c>
      <c r="I289" s="139" t="s">
        <v>1739</v>
      </c>
      <c r="J289" s="145" t="s">
        <v>6</v>
      </c>
      <c r="K289" s="147" t="s">
        <v>1740</v>
      </c>
      <c r="L289" s="139" t="str">
        <f>VLOOKUP(K289,CódigosRetorno!$A$2:$B$2000,2,FALSE)</f>
        <v>El factor de cargo/descuento por linea no cumple con el formato establecido.</v>
      </c>
      <c r="M289" s="148" t="s">
        <v>9</v>
      </c>
      <c r="N289" s="2"/>
    </row>
    <row r="290" spans="1:14" ht="37.5" customHeight="1" x14ac:dyDescent="0.35">
      <c r="A290" s="2"/>
      <c r="B290" s="872"/>
      <c r="C290" s="915"/>
      <c r="D290" s="892"/>
      <c r="E290" s="892"/>
      <c r="F290" s="138" t="s">
        <v>300</v>
      </c>
      <c r="G290" s="889" t="s">
        <v>301</v>
      </c>
      <c r="H290" s="873" t="s">
        <v>1741</v>
      </c>
      <c r="I290" s="139" t="s">
        <v>1613</v>
      </c>
      <c r="J290" s="145" t="s">
        <v>6</v>
      </c>
      <c r="K290" s="147" t="s">
        <v>1742</v>
      </c>
      <c r="L290" s="139" t="str">
        <f>VLOOKUP(K290,CódigosRetorno!$A$2:$B$2000,2,FALSE)</f>
        <v>El formato ingresado en el tag cac:InvoiceLine/cac:Allowancecharge/cbc:Amount no cumple con el formato establecido</v>
      </c>
      <c r="M290" s="138" t="s">
        <v>9</v>
      </c>
      <c r="N290" s="2"/>
    </row>
    <row r="291" spans="1:14" ht="60" x14ac:dyDescent="0.35">
      <c r="A291" s="2"/>
      <c r="B291" s="872"/>
      <c r="C291" s="915"/>
      <c r="D291" s="892"/>
      <c r="E291" s="892"/>
      <c r="F291" s="138"/>
      <c r="G291" s="891"/>
      <c r="H291" s="874"/>
      <c r="I291" s="139" t="s">
        <v>1743</v>
      </c>
      <c r="J291" s="834" t="s">
        <v>6</v>
      </c>
      <c r="K291" s="834" t="s">
        <v>1744</v>
      </c>
      <c r="L291" s="139" t="str">
        <f>VLOOKUP(MID(K291,1,4),CódigosRetorno!$A$2:$B$2000,2,FALSE)</f>
        <v>El valor de cargo/descuento por ítem difiere de los importes consignados.</v>
      </c>
      <c r="M291" s="138" t="s">
        <v>9</v>
      </c>
      <c r="N291" s="2"/>
    </row>
    <row r="292" spans="1:14" ht="24" x14ac:dyDescent="0.35">
      <c r="A292" s="2"/>
      <c r="B292" s="872"/>
      <c r="C292" s="915"/>
      <c r="D292" s="892"/>
      <c r="E292" s="892"/>
      <c r="F292" s="138" t="s">
        <v>144</v>
      </c>
      <c r="G292" s="131" t="s">
        <v>308</v>
      </c>
      <c r="H292" s="95" t="s">
        <v>1570</v>
      </c>
      <c r="I292" s="141" t="s">
        <v>1593</v>
      </c>
      <c r="J292" s="145" t="s">
        <v>6</v>
      </c>
      <c r="K292" s="147" t="s">
        <v>1147</v>
      </c>
      <c r="L292" s="139" t="str">
        <f>VLOOKUP(K292,CódigosRetorno!$A$2:$B$2000,2,FALSE)</f>
        <v>La moneda debe ser la misma en todo el documento. Salvo las percepciones que sólo son en moneda nacional</v>
      </c>
      <c r="M292" s="138" t="s">
        <v>1295</v>
      </c>
      <c r="N292" s="2"/>
    </row>
    <row r="293" spans="1:14" ht="37.5" customHeight="1" x14ac:dyDescent="0.35">
      <c r="A293" s="2"/>
      <c r="B293" s="872"/>
      <c r="C293" s="915"/>
      <c r="D293" s="892"/>
      <c r="E293" s="892"/>
      <c r="F293" s="138" t="s">
        <v>300</v>
      </c>
      <c r="G293" s="131" t="s">
        <v>301</v>
      </c>
      <c r="H293" s="139" t="s">
        <v>1745</v>
      </c>
      <c r="I293" s="139" t="s">
        <v>1599</v>
      </c>
      <c r="J293" s="131" t="s">
        <v>6</v>
      </c>
      <c r="K293" s="147" t="s">
        <v>1746</v>
      </c>
      <c r="L293" s="139" t="str">
        <f>VLOOKUP(K293,CódigosRetorno!$A$2:$B$2000,2,FALSE)</f>
        <v>El Monto base de cargo/descuento por linea no cumple con el formato establecido.</v>
      </c>
      <c r="M293" s="138" t="s">
        <v>9</v>
      </c>
      <c r="N293" s="2"/>
    </row>
    <row r="294" spans="1:14" ht="24" x14ac:dyDescent="0.35">
      <c r="A294" s="2"/>
      <c r="B294" s="872"/>
      <c r="C294" s="915"/>
      <c r="D294" s="892"/>
      <c r="E294" s="892"/>
      <c r="F294" s="138" t="s">
        <v>144</v>
      </c>
      <c r="G294" s="131" t="s">
        <v>308</v>
      </c>
      <c r="H294" s="95" t="s">
        <v>1570</v>
      </c>
      <c r="I294" s="141" t="s">
        <v>1593</v>
      </c>
      <c r="J294" s="145" t="s">
        <v>6</v>
      </c>
      <c r="K294" s="147" t="s">
        <v>1147</v>
      </c>
      <c r="L294" s="139" t="str">
        <f>VLOOKUP(K294,CódigosRetorno!$A$2:$B$2000,2,FALSE)</f>
        <v>La moneda debe ser la misma en todo el documento. Salvo las percepciones que sólo son en moneda nacional</v>
      </c>
      <c r="M294" s="138" t="s">
        <v>1295</v>
      </c>
      <c r="N294" s="2"/>
    </row>
    <row r="295" spans="1:14" x14ac:dyDescent="0.35">
      <c r="A295" s="2"/>
      <c r="B295" s="603" t="s">
        <v>1747</v>
      </c>
      <c r="C295" s="604"/>
      <c r="D295" s="596"/>
      <c r="E295" s="596" t="s">
        <v>9</v>
      </c>
      <c r="F295" s="605" t="s">
        <v>9</v>
      </c>
      <c r="G295" s="605" t="s">
        <v>9</v>
      </c>
      <c r="H295" s="606" t="s">
        <v>9</v>
      </c>
      <c r="I295" s="590" t="s">
        <v>9</v>
      </c>
      <c r="J295" s="591" t="s">
        <v>9</v>
      </c>
      <c r="K295" s="592" t="s">
        <v>9</v>
      </c>
      <c r="L295" s="590" t="str">
        <f>VLOOKUP(K295,CódigosRetorno!$A$2:$B$2000,2,FALSE)</f>
        <v>-</v>
      </c>
      <c r="M295" s="589" t="s">
        <v>9</v>
      </c>
      <c r="N295" s="2"/>
    </row>
    <row r="296" spans="1:14" x14ac:dyDescent="0.35">
      <c r="A296" s="2"/>
      <c r="B296" s="892">
        <f>B281+1</f>
        <v>40</v>
      </c>
      <c r="C296" s="950" t="s">
        <v>1748</v>
      </c>
      <c r="D296" s="872" t="s">
        <v>63</v>
      </c>
      <c r="E296" s="949" t="s">
        <v>143</v>
      </c>
      <c r="F296" s="949" t="s">
        <v>300</v>
      </c>
      <c r="G296" s="949" t="s">
        <v>301</v>
      </c>
      <c r="H296" s="951" t="s">
        <v>1749</v>
      </c>
      <c r="I296" s="139" t="s">
        <v>1750</v>
      </c>
      <c r="J296" s="82" t="s">
        <v>6</v>
      </c>
      <c r="K296" s="83" t="s">
        <v>1751</v>
      </c>
      <c r="L296" s="139" t="str">
        <f>VLOOKUP(K296,CódigosRetorno!$A$2:$B$2000,2,FALSE)</f>
        <v>El Monto total de impuestos es obligatorio</v>
      </c>
      <c r="M296" s="138" t="s">
        <v>9</v>
      </c>
      <c r="N296" s="2"/>
    </row>
    <row r="297" spans="1:14" ht="36" x14ac:dyDescent="0.35">
      <c r="A297" s="2"/>
      <c r="B297" s="892"/>
      <c r="C297" s="950"/>
      <c r="D297" s="872"/>
      <c r="E297" s="949"/>
      <c r="F297" s="949"/>
      <c r="G297" s="949"/>
      <c r="H297" s="951"/>
      <c r="I297" s="139" t="s">
        <v>1599</v>
      </c>
      <c r="J297" s="131" t="s">
        <v>6</v>
      </c>
      <c r="K297" s="145" t="s">
        <v>1752</v>
      </c>
      <c r="L297" s="139" t="str">
        <f>VLOOKUP(K297,CódigosRetorno!$A$2:$B$2000,2,FALSE)</f>
        <v>El dato ingresado en el monto total de impuestos no cumple con el formato establecido</v>
      </c>
      <c r="M297" s="148" t="s">
        <v>9</v>
      </c>
      <c r="N297" s="2"/>
    </row>
    <row r="298" spans="1:14" ht="48" x14ac:dyDescent="0.35">
      <c r="A298" s="2"/>
      <c r="B298" s="892"/>
      <c r="C298" s="950"/>
      <c r="D298" s="872"/>
      <c r="E298" s="949"/>
      <c r="F298" s="949"/>
      <c r="G298" s="949"/>
      <c r="H298" s="951"/>
      <c r="I298" s="139" t="s">
        <v>1753</v>
      </c>
      <c r="J298" s="843" t="s">
        <v>6</v>
      </c>
      <c r="K298" s="834" t="s">
        <v>1754</v>
      </c>
      <c r="L298" s="139" t="str">
        <f>VLOOKUP(MID(K298,1,4),CódigosRetorno!$A$2:$B$2000,2,FALSE)</f>
        <v>La sumatoria de impuestos globales no corresponde al monto total de impuestos.</v>
      </c>
      <c r="M298" s="148" t="s">
        <v>9</v>
      </c>
      <c r="N298" s="2"/>
    </row>
    <row r="299" spans="1:14" x14ac:dyDescent="0.35">
      <c r="A299" s="2"/>
      <c r="B299" s="892"/>
      <c r="C299" s="950"/>
      <c r="D299" s="872"/>
      <c r="E299" s="949"/>
      <c r="F299" s="949"/>
      <c r="G299" s="949"/>
      <c r="H299" s="951"/>
      <c r="I299" s="95" t="s">
        <v>1755</v>
      </c>
      <c r="J299" s="131" t="s">
        <v>6</v>
      </c>
      <c r="K299" s="145" t="s">
        <v>1756</v>
      </c>
      <c r="L299" s="139" t="str">
        <f>VLOOKUP(K299,CódigosRetorno!$A$2:$B$2000,2,FALSE)</f>
        <v>El tag cac:TaxTotal no debe repetirse a nivel de totales</v>
      </c>
      <c r="M299" s="148" t="s">
        <v>9</v>
      </c>
      <c r="N299" s="2"/>
    </row>
    <row r="300" spans="1:14" ht="104.25" customHeight="1" x14ac:dyDescent="0.35">
      <c r="A300" s="2"/>
      <c r="B300" s="892"/>
      <c r="C300" s="950"/>
      <c r="D300" s="872"/>
      <c r="E300" s="949"/>
      <c r="F300" s="949"/>
      <c r="G300" s="949"/>
      <c r="H300" s="951"/>
      <c r="I300" s="95" t="s">
        <v>1757</v>
      </c>
      <c r="J300" s="131" t="s">
        <v>6</v>
      </c>
      <c r="K300" s="145" t="s">
        <v>1758</v>
      </c>
      <c r="L300" s="139" t="str">
        <f>VLOOKUP(K300,CódigosRetorno!$A$2:$B$2000,2,FALSE)</f>
        <v xml:space="preserve">Si tiene operaciones de un tributo en alguna línea, debe consignar el tag del total del tributo </v>
      </c>
      <c r="M300" s="148" t="s">
        <v>9</v>
      </c>
      <c r="N300" s="2"/>
    </row>
    <row r="301" spans="1:14" ht="24" x14ac:dyDescent="0.35">
      <c r="A301" s="2"/>
      <c r="B301" s="892"/>
      <c r="C301" s="950"/>
      <c r="D301" s="872"/>
      <c r="E301" s="949"/>
      <c r="F301" s="138" t="s">
        <v>144</v>
      </c>
      <c r="G301" s="131" t="s">
        <v>308</v>
      </c>
      <c r="H301" s="95" t="s">
        <v>1570</v>
      </c>
      <c r="I301" s="141" t="s">
        <v>1593</v>
      </c>
      <c r="J301" s="145" t="s">
        <v>6</v>
      </c>
      <c r="K301" s="147" t="s">
        <v>1147</v>
      </c>
      <c r="L301" s="139" t="str">
        <f>VLOOKUP(K301,CódigosRetorno!$A$2:$B$2000,2,FALSE)</f>
        <v>La moneda debe ser la misma en todo el documento. Salvo las percepciones que sólo son en moneda nacional</v>
      </c>
      <c r="M301" s="138" t="s">
        <v>1295</v>
      </c>
      <c r="N301" s="2"/>
    </row>
    <row r="302" spans="1:14" ht="24.75" customHeight="1" x14ac:dyDescent="0.35">
      <c r="A302" s="2"/>
      <c r="B302" s="872" t="s">
        <v>1759</v>
      </c>
      <c r="C302" s="915" t="s">
        <v>1760</v>
      </c>
      <c r="D302" s="872" t="s">
        <v>63</v>
      </c>
      <c r="E302" s="872" t="s">
        <v>184</v>
      </c>
      <c r="F302" s="872" t="s">
        <v>300</v>
      </c>
      <c r="G302" s="892" t="s">
        <v>1714</v>
      </c>
      <c r="H302" s="915" t="s">
        <v>1761</v>
      </c>
      <c r="I302" s="141" t="s">
        <v>1626</v>
      </c>
      <c r="J302" s="145" t="s">
        <v>6</v>
      </c>
      <c r="K302" s="147" t="s">
        <v>1762</v>
      </c>
      <c r="L302" s="139" t="str">
        <f>VLOOKUP(K302,CódigosRetorno!$A$2:$B$2000,2,FALSE)</f>
        <v>El XML no contiene el tag o no existe información de total valor de venta globales</v>
      </c>
      <c r="M302" s="81" t="s">
        <v>9</v>
      </c>
      <c r="N302" s="2"/>
    </row>
    <row r="303" spans="1:14" ht="24" x14ac:dyDescent="0.35">
      <c r="A303" s="2"/>
      <c r="B303" s="872"/>
      <c r="C303" s="915"/>
      <c r="D303" s="872"/>
      <c r="E303" s="872"/>
      <c r="F303" s="872"/>
      <c r="G303" s="892"/>
      <c r="H303" s="915"/>
      <c r="I303" s="139" t="s">
        <v>1613</v>
      </c>
      <c r="J303" s="131" t="s">
        <v>6</v>
      </c>
      <c r="K303" s="145" t="s">
        <v>1763</v>
      </c>
      <c r="L303" s="139" t="str">
        <f>VLOOKUP(K303,CódigosRetorno!$A$2:$B$2000,2,FALSE)</f>
        <v>El dato ingresado en el total valor de venta globales no cumple con el formato establecido</v>
      </c>
      <c r="M303" s="81" t="s">
        <v>9</v>
      </c>
      <c r="N303" s="2"/>
    </row>
    <row r="304" spans="1:14" ht="94.5" customHeight="1" x14ac:dyDescent="0.35">
      <c r="A304" s="2"/>
      <c r="B304" s="872"/>
      <c r="C304" s="915"/>
      <c r="D304" s="872"/>
      <c r="E304" s="872"/>
      <c r="F304" s="872"/>
      <c r="G304" s="892"/>
      <c r="H304" s="915"/>
      <c r="I304" s="139" t="s">
        <v>1764</v>
      </c>
      <c r="J304" s="834" t="s">
        <v>6</v>
      </c>
      <c r="K304" s="834" t="s">
        <v>1765</v>
      </c>
      <c r="L304" s="139" t="str">
        <f>VLOOKUP(MID(K304,1,4),CódigosRetorno!$A$2:$B$2000,2,FALSE)</f>
        <v>La sumatoria del total valor de venta - Exportaciones de línea no corresponden al total</v>
      </c>
      <c r="M304" s="81" t="s">
        <v>9</v>
      </c>
      <c r="N304" s="2"/>
    </row>
    <row r="305" spans="1:14" ht="94.5" customHeight="1" x14ac:dyDescent="0.35">
      <c r="A305" s="2"/>
      <c r="B305" s="872"/>
      <c r="C305" s="915"/>
      <c r="D305" s="872"/>
      <c r="E305" s="872"/>
      <c r="F305" s="872"/>
      <c r="G305" s="892"/>
      <c r="H305" s="915"/>
      <c r="I305" s="139" t="s">
        <v>1766</v>
      </c>
      <c r="J305" s="834" t="s">
        <v>6</v>
      </c>
      <c r="K305" s="834" t="s">
        <v>1767</v>
      </c>
      <c r="L305" s="139" t="str">
        <f>VLOOKUP(MID(K305,1,4),CódigosRetorno!$A$2:$B$2000,2,FALSE)</f>
        <v>La sumatoria del total valor de venta - operaciones exoneradas de línea no corresponden al total</v>
      </c>
      <c r="M305" s="148" t="s">
        <v>9</v>
      </c>
      <c r="N305" s="2"/>
    </row>
    <row r="306" spans="1:14" ht="118.5" customHeight="1" x14ac:dyDescent="0.35">
      <c r="A306" s="2"/>
      <c r="B306" s="872"/>
      <c r="C306" s="915"/>
      <c r="D306" s="872"/>
      <c r="E306" s="872"/>
      <c r="F306" s="872"/>
      <c r="G306" s="892"/>
      <c r="H306" s="915"/>
      <c r="I306" s="139" t="s">
        <v>1768</v>
      </c>
      <c r="J306" s="834" t="s">
        <v>6</v>
      </c>
      <c r="K306" s="834" t="s">
        <v>1769</v>
      </c>
      <c r="L306" s="139" t="str">
        <f>VLOOKUP(MID(K306,1,4),CódigosRetorno!$A$2:$B$2000,2,FALSE)</f>
        <v>La sumatoria del total valor de venta - operaciones inafectas de línea no corresponden al total</v>
      </c>
      <c r="M306" s="148" t="s">
        <v>9</v>
      </c>
      <c r="N306" s="2"/>
    </row>
    <row r="307" spans="1:14" ht="48" x14ac:dyDescent="0.35">
      <c r="A307" s="2"/>
      <c r="B307" s="872"/>
      <c r="C307" s="915"/>
      <c r="D307" s="872"/>
      <c r="E307" s="872"/>
      <c r="F307" s="872"/>
      <c r="G307" s="892"/>
      <c r="H307" s="915"/>
      <c r="I307" s="139" t="s">
        <v>1770</v>
      </c>
      <c r="J307" s="834" t="s">
        <v>6</v>
      </c>
      <c r="K307" s="834" t="s">
        <v>1771</v>
      </c>
      <c r="L307" s="139" t="str">
        <f>VLOOKUP(MID(K307,1,4),CódigosRetorno!$A$2:$B$2000,2,FALSE)</f>
        <v>Si se utiliza la leyenda con código 2001, el total de operaciones exoneradas debe ser mayor a 0.00</v>
      </c>
      <c r="M307" s="138" t="s">
        <v>1772</v>
      </c>
      <c r="N307" s="2"/>
    </row>
    <row r="308" spans="1:14" ht="48" x14ac:dyDescent="0.35">
      <c r="A308" s="2"/>
      <c r="B308" s="872"/>
      <c r="C308" s="915"/>
      <c r="D308" s="872"/>
      <c r="E308" s="872"/>
      <c r="F308" s="872"/>
      <c r="G308" s="892"/>
      <c r="H308" s="915"/>
      <c r="I308" s="139" t="s">
        <v>1773</v>
      </c>
      <c r="J308" s="834" t="s">
        <v>6</v>
      </c>
      <c r="K308" s="834" t="s">
        <v>1774</v>
      </c>
      <c r="L308" s="139" t="str">
        <f>VLOOKUP(MID(K308,1,4),CódigosRetorno!$A$2:$B$2000,2,FALSE)</f>
        <v>Si se utiliza la leyenda con código 2002, el total de operaciones exoneradas debe ser mayor a 0.00</v>
      </c>
      <c r="M308" s="138" t="s">
        <v>1772</v>
      </c>
      <c r="N308" s="2"/>
    </row>
    <row r="309" spans="1:14" ht="48" x14ac:dyDescent="0.35">
      <c r="A309" s="2"/>
      <c r="B309" s="872"/>
      <c r="C309" s="915"/>
      <c r="D309" s="872"/>
      <c r="E309" s="872"/>
      <c r="F309" s="872"/>
      <c r="G309" s="892"/>
      <c r="H309" s="915"/>
      <c r="I309" s="139" t="s">
        <v>1775</v>
      </c>
      <c r="J309" s="834" t="s">
        <v>6</v>
      </c>
      <c r="K309" s="834" t="s">
        <v>1776</v>
      </c>
      <c r="L309" s="139" t="str">
        <f>VLOOKUP(MID(K309,1,4),CódigosRetorno!$A$2:$B$2000,2,FALSE)</f>
        <v>Si se utiliza la leyenda con código 2003, el total de operaciones exoneradas debe ser mayor a 0.00</v>
      </c>
      <c r="M309" s="138" t="s">
        <v>1772</v>
      </c>
      <c r="N309" s="2"/>
    </row>
    <row r="310" spans="1:14" ht="48" x14ac:dyDescent="0.35">
      <c r="A310" s="2"/>
      <c r="B310" s="872"/>
      <c r="C310" s="915"/>
      <c r="D310" s="872"/>
      <c r="E310" s="872"/>
      <c r="F310" s="872"/>
      <c r="G310" s="892"/>
      <c r="H310" s="915"/>
      <c r="I310" s="139" t="s">
        <v>1777</v>
      </c>
      <c r="J310" s="834" t="s">
        <v>6</v>
      </c>
      <c r="K310" s="834" t="s">
        <v>1778</v>
      </c>
      <c r="L310" s="139" t="str">
        <f>VLOOKUP(MID(K310,1,4),CódigosRetorno!$A$2:$B$2000,2,FALSE)</f>
        <v>Si se utiliza la leyenda con código 2008, el total de operaciones exoneradas debe ser mayor a 0.00</v>
      </c>
      <c r="M310" s="138" t="s">
        <v>1772</v>
      </c>
      <c r="N310" s="2"/>
    </row>
    <row r="311" spans="1:14" ht="24" x14ac:dyDescent="0.35">
      <c r="A311" s="2"/>
      <c r="B311" s="872"/>
      <c r="C311" s="915"/>
      <c r="D311" s="872"/>
      <c r="E311" s="872"/>
      <c r="F311" s="138" t="s">
        <v>144</v>
      </c>
      <c r="G311" s="131" t="s">
        <v>308</v>
      </c>
      <c r="H311" s="95" t="s">
        <v>1570</v>
      </c>
      <c r="I311" s="141" t="s">
        <v>1593</v>
      </c>
      <c r="J311" s="145" t="s">
        <v>6</v>
      </c>
      <c r="K311" s="147" t="s">
        <v>1147</v>
      </c>
      <c r="L311" s="139" t="str">
        <f>VLOOKUP(K311,CódigosRetorno!$A$2:$B$2000,2,FALSE)</f>
        <v>La moneda debe ser la misma en todo el documento. Salvo las percepciones que sólo son en moneda nacional</v>
      </c>
      <c r="M311" s="138" t="s">
        <v>1295</v>
      </c>
      <c r="N311" s="2"/>
    </row>
    <row r="312" spans="1:14" ht="24" x14ac:dyDescent="0.35">
      <c r="A312" s="2"/>
      <c r="B312" s="872"/>
      <c r="C312" s="915"/>
      <c r="D312" s="872"/>
      <c r="E312" s="872"/>
      <c r="F312" s="872"/>
      <c r="G312" s="892" t="s">
        <v>1779</v>
      </c>
      <c r="H312" s="871" t="s">
        <v>1780</v>
      </c>
      <c r="I312" s="139" t="s">
        <v>1613</v>
      </c>
      <c r="J312" s="145" t="s">
        <v>6</v>
      </c>
      <c r="K312" s="147" t="s">
        <v>1193</v>
      </c>
      <c r="L312" s="139" t="str">
        <f>VLOOKUP(K312,CódigosRetorno!$A$2:$B$2000,2,FALSE)</f>
        <v>El dato ingresado en TaxAmount no cumple con el formato establecido</v>
      </c>
      <c r="M312" s="148" t="s">
        <v>9</v>
      </c>
      <c r="N312" s="2"/>
    </row>
    <row r="313" spans="1:14" ht="36" x14ac:dyDescent="0.35">
      <c r="A313" s="2"/>
      <c r="B313" s="872"/>
      <c r="C313" s="915"/>
      <c r="D313" s="872"/>
      <c r="E313" s="872"/>
      <c r="F313" s="872"/>
      <c r="G313" s="892"/>
      <c r="H313" s="871"/>
      <c r="I313" s="139" t="s">
        <v>1781</v>
      </c>
      <c r="J313" s="131" t="s">
        <v>6</v>
      </c>
      <c r="K313" s="145" t="s">
        <v>1782</v>
      </c>
      <c r="L313" s="139" t="str">
        <f>VLOOKUP(K313,CódigosRetorno!$A$2:$B$2000,2,FALSE)</f>
        <v xml:space="preserve">El monto total del impuestos sobre el valor de venta de operaciones gratuitas/inafectas/exoneradas debe ser igual a 0.00 </v>
      </c>
      <c r="M313" s="148" t="s">
        <v>9</v>
      </c>
      <c r="N313" s="2"/>
    </row>
    <row r="314" spans="1:14" ht="24" x14ac:dyDescent="0.35">
      <c r="A314" s="2"/>
      <c r="B314" s="872"/>
      <c r="C314" s="915"/>
      <c r="D314" s="872"/>
      <c r="E314" s="872"/>
      <c r="F314" s="138" t="s">
        <v>144</v>
      </c>
      <c r="G314" s="131" t="s">
        <v>308</v>
      </c>
      <c r="H314" s="95" t="s">
        <v>1570</v>
      </c>
      <c r="I314" s="141" t="s">
        <v>1593</v>
      </c>
      <c r="J314" s="145" t="s">
        <v>6</v>
      </c>
      <c r="K314" s="147" t="s">
        <v>1147</v>
      </c>
      <c r="L314" s="139" t="str">
        <f>VLOOKUP(K314,CódigosRetorno!$A$2:$B$2000,2,FALSE)</f>
        <v>La moneda debe ser la misma en todo el documento. Salvo las percepciones que sólo son en moneda nacional</v>
      </c>
      <c r="M314" s="138" t="s">
        <v>1295</v>
      </c>
      <c r="N314" s="2"/>
    </row>
    <row r="315" spans="1:14" ht="24" x14ac:dyDescent="0.35">
      <c r="A315" s="2"/>
      <c r="B315" s="872"/>
      <c r="C315" s="915"/>
      <c r="D315" s="872"/>
      <c r="E315" s="872"/>
      <c r="F315" s="872" t="s">
        <v>664</v>
      </c>
      <c r="G315" s="892" t="s">
        <v>1202</v>
      </c>
      <c r="H315" s="915" t="s">
        <v>1783</v>
      </c>
      <c r="I315" s="139" t="s">
        <v>606</v>
      </c>
      <c r="J315" s="131" t="s">
        <v>6</v>
      </c>
      <c r="K315" s="78" t="s">
        <v>1784</v>
      </c>
      <c r="L315" s="139" t="str">
        <f>VLOOKUP(K315,CódigosRetorno!$A$2:$B$2000,2,FALSE)</f>
        <v>El XML no contiene el tag o no existe información de código de tributo.</v>
      </c>
      <c r="M315" s="148" t="s">
        <v>9</v>
      </c>
      <c r="N315" s="2"/>
    </row>
    <row r="316" spans="1:14" ht="24" x14ac:dyDescent="0.35">
      <c r="A316" s="2"/>
      <c r="B316" s="872"/>
      <c r="C316" s="915"/>
      <c r="D316" s="872"/>
      <c r="E316" s="872"/>
      <c r="F316" s="872"/>
      <c r="G316" s="892"/>
      <c r="H316" s="915"/>
      <c r="I316" s="141" t="s">
        <v>1785</v>
      </c>
      <c r="J316" s="145" t="s">
        <v>6</v>
      </c>
      <c r="K316" s="147" t="s">
        <v>1786</v>
      </c>
      <c r="L316" s="139" t="str">
        <f>VLOOKUP(K316,CódigosRetorno!$A$2:$B$2000,2,FALSE)</f>
        <v>El dato ingresado como codigo de tributo global no corresponde al valor esperado.</v>
      </c>
      <c r="M316" s="138" t="s">
        <v>1653</v>
      </c>
      <c r="N316" s="2"/>
    </row>
    <row r="317" spans="1:14" ht="24" x14ac:dyDescent="0.35">
      <c r="A317" s="2"/>
      <c r="B317" s="872"/>
      <c r="C317" s="915"/>
      <c r="D317" s="872"/>
      <c r="E317" s="872"/>
      <c r="F317" s="872"/>
      <c r="G317" s="892"/>
      <c r="H317" s="915"/>
      <c r="I317" s="386" t="s">
        <v>1787</v>
      </c>
      <c r="J317" s="147" t="s">
        <v>6</v>
      </c>
      <c r="K317" s="147" t="s">
        <v>1788</v>
      </c>
      <c r="L317" s="139" t="str">
        <f>VLOOKUP(K317,CódigosRetorno!$A$2:$B$2000,2,FALSE)</f>
        <v>El código de tributo no debe repetirse a nivel de totales</v>
      </c>
      <c r="M317" s="126" t="s">
        <v>9</v>
      </c>
      <c r="N317" s="2"/>
    </row>
    <row r="318" spans="1:14" ht="36" x14ac:dyDescent="0.35">
      <c r="A318" s="2"/>
      <c r="B318" s="872"/>
      <c r="C318" s="915"/>
      <c r="D318" s="872"/>
      <c r="E318" s="872"/>
      <c r="F318" s="872"/>
      <c r="G318" s="892"/>
      <c r="H318" s="915"/>
      <c r="I318" s="139" t="s">
        <v>1789</v>
      </c>
      <c r="J318" s="145" t="s">
        <v>6</v>
      </c>
      <c r="K318" s="147" t="s">
        <v>1790</v>
      </c>
      <c r="L318" s="139" t="str">
        <f>VLOOKUP(K318,CódigosRetorno!$A$2:$B$2000,2,FALSE)</f>
        <v>El dato ingresado como codigo de tributo global es invalido para tipo de operación.</v>
      </c>
      <c r="M318" s="148" t="s">
        <v>9</v>
      </c>
      <c r="N318" s="2"/>
    </row>
    <row r="319" spans="1:14" ht="24" x14ac:dyDescent="0.35">
      <c r="A319" s="2"/>
      <c r="B319" s="872"/>
      <c r="C319" s="915"/>
      <c r="D319" s="872"/>
      <c r="E319" s="872" t="s">
        <v>184</v>
      </c>
      <c r="F319" s="872"/>
      <c r="G319" s="138" t="s">
        <v>1661</v>
      </c>
      <c r="H319" s="139" t="s">
        <v>1329</v>
      </c>
      <c r="I319" s="139" t="s">
        <v>1662</v>
      </c>
      <c r="J319" s="131" t="s">
        <v>208</v>
      </c>
      <c r="K319" s="145" t="s">
        <v>1331</v>
      </c>
      <c r="L319" s="139" t="str">
        <f>VLOOKUP(K319,CódigosRetorno!$A$2:$B$2000,2,FALSE)</f>
        <v>El dato ingresado como atributo @schemeName es incorrecto.</v>
      </c>
      <c r="M319" s="148" t="s">
        <v>9</v>
      </c>
      <c r="N319" s="2"/>
    </row>
    <row r="320" spans="1:14" ht="24" x14ac:dyDescent="0.35">
      <c r="A320" s="2"/>
      <c r="B320" s="872"/>
      <c r="C320" s="915"/>
      <c r="D320" s="872"/>
      <c r="E320" s="872"/>
      <c r="F320" s="872"/>
      <c r="G320" s="138" t="s">
        <v>1257</v>
      </c>
      <c r="H320" s="139" t="s">
        <v>1258</v>
      </c>
      <c r="I320" s="139" t="s">
        <v>1259</v>
      </c>
      <c r="J320" s="131" t="s">
        <v>208</v>
      </c>
      <c r="K320" s="145" t="s">
        <v>1260</v>
      </c>
      <c r="L320" s="139" t="str">
        <f>VLOOKUP(K320,CódigosRetorno!$A$2:$B$2000,2,FALSE)</f>
        <v>El dato ingresado como atributo @schemeAgencyName es incorrecto.</v>
      </c>
      <c r="M320" s="148" t="s">
        <v>9</v>
      </c>
      <c r="N320" s="2"/>
    </row>
    <row r="321" spans="1:14" ht="36" x14ac:dyDescent="0.35">
      <c r="A321" s="2"/>
      <c r="B321" s="872"/>
      <c r="C321" s="915"/>
      <c r="D321" s="872"/>
      <c r="E321" s="872"/>
      <c r="F321" s="872"/>
      <c r="G321" s="138" t="s">
        <v>1690</v>
      </c>
      <c r="H321" s="95" t="s">
        <v>1333</v>
      </c>
      <c r="I321" s="139" t="s">
        <v>1664</v>
      </c>
      <c r="J321" s="145" t="s">
        <v>208</v>
      </c>
      <c r="K321" s="147" t="s">
        <v>1335</v>
      </c>
      <c r="L321" s="139" t="str">
        <f>VLOOKUP(K321,CódigosRetorno!$A$2:$B$2000,2,FALSE)</f>
        <v>El dato ingresado como atributo @schemeURI es incorrecto.</v>
      </c>
      <c r="M321" s="148" t="s">
        <v>9</v>
      </c>
      <c r="N321" s="2"/>
    </row>
    <row r="322" spans="1:14" ht="24" x14ac:dyDescent="0.35">
      <c r="A322" s="2"/>
      <c r="B322" s="872"/>
      <c r="C322" s="915"/>
      <c r="D322" s="872"/>
      <c r="E322" s="872" t="s">
        <v>184</v>
      </c>
      <c r="F322" s="872" t="s">
        <v>1665</v>
      </c>
      <c r="G322" s="892" t="s">
        <v>1202</v>
      </c>
      <c r="H322" s="871" t="s">
        <v>1791</v>
      </c>
      <c r="I322" s="139" t="s">
        <v>606</v>
      </c>
      <c r="J322" s="145" t="s">
        <v>6</v>
      </c>
      <c r="K322" s="147" t="s">
        <v>1792</v>
      </c>
      <c r="L322" s="139" t="str">
        <f>VLOOKUP(K322,CódigosRetorno!$A$2:$B$2000,2,FALSE)</f>
        <v>El XML no contiene el tag TaxScheme Name de impuestos globales</v>
      </c>
      <c r="M322" s="148" t="s">
        <v>9</v>
      </c>
      <c r="N322" s="2"/>
    </row>
    <row r="323" spans="1:14" ht="24" x14ac:dyDescent="0.35">
      <c r="A323" s="2"/>
      <c r="B323" s="872"/>
      <c r="C323" s="915"/>
      <c r="D323" s="872"/>
      <c r="E323" s="872"/>
      <c r="F323" s="872"/>
      <c r="G323" s="892"/>
      <c r="H323" s="871"/>
      <c r="I323" s="141" t="s">
        <v>1793</v>
      </c>
      <c r="J323" s="145" t="s">
        <v>6</v>
      </c>
      <c r="K323" s="147" t="s">
        <v>1794</v>
      </c>
      <c r="L323" s="139" t="str">
        <f>VLOOKUP(K323,CódigosRetorno!$A$2:$B$2000,2,FALSE)</f>
        <v>El valor del tag nombre del tributo no corresponde al esperado.</v>
      </c>
      <c r="M323" s="138" t="s">
        <v>1653</v>
      </c>
      <c r="N323" s="2"/>
    </row>
    <row r="324" spans="1:14" ht="24" x14ac:dyDescent="0.35">
      <c r="A324" s="2"/>
      <c r="B324" s="872"/>
      <c r="C324" s="915"/>
      <c r="D324" s="872"/>
      <c r="E324" s="872"/>
      <c r="F324" s="872" t="s">
        <v>144</v>
      </c>
      <c r="G324" s="892" t="s">
        <v>1202</v>
      </c>
      <c r="H324" s="871" t="s">
        <v>1795</v>
      </c>
      <c r="I324" s="139" t="s">
        <v>606</v>
      </c>
      <c r="J324" s="145" t="s">
        <v>6</v>
      </c>
      <c r="K324" s="147" t="s">
        <v>1796</v>
      </c>
      <c r="L324" s="139" t="str">
        <f>VLOOKUP(K324,CódigosRetorno!$A$2:$B$2000,2,FALSE)</f>
        <v>El XML no contiene el tag código de tributo internacional de impuestos globales</v>
      </c>
      <c r="M324" s="138" t="s">
        <v>9</v>
      </c>
      <c r="N324" s="2"/>
    </row>
    <row r="325" spans="1:14" ht="24" x14ac:dyDescent="0.35">
      <c r="A325" s="2"/>
      <c r="B325" s="872"/>
      <c r="C325" s="915"/>
      <c r="D325" s="872"/>
      <c r="E325" s="872"/>
      <c r="F325" s="872"/>
      <c r="G325" s="892"/>
      <c r="H325" s="871"/>
      <c r="I325" s="141" t="s">
        <v>1797</v>
      </c>
      <c r="J325" s="145" t="s">
        <v>6</v>
      </c>
      <c r="K325" s="147" t="s">
        <v>1798</v>
      </c>
      <c r="L325" s="139" t="str">
        <f>VLOOKUP(K325,CódigosRetorno!$A$2:$B$2000,2,FALSE)</f>
        <v>El valor del tag codigo de tributo internacional no corresponde al esperado.</v>
      </c>
      <c r="M325" s="138" t="s">
        <v>1653</v>
      </c>
      <c r="N325" s="2"/>
    </row>
    <row r="326" spans="1:14" ht="24" x14ac:dyDescent="0.35">
      <c r="A326" s="2"/>
      <c r="B326" s="872" t="s">
        <v>1799</v>
      </c>
      <c r="C326" s="915" t="s">
        <v>1800</v>
      </c>
      <c r="D326" s="872" t="s">
        <v>63</v>
      </c>
      <c r="E326" s="872" t="s">
        <v>184</v>
      </c>
      <c r="F326" s="872" t="s">
        <v>300</v>
      </c>
      <c r="G326" s="892" t="s">
        <v>1714</v>
      </c>
      <c r="H326" s="915" t="s">
        <v>1801</v>
      </c>
      <c r="I326" s="139" t="s">
        <v>1613</v>
      </c>
      <c r="J326" s="131" t="s">
        <v>6</v>
      </c>
      <c r="K326" s="145" t="s">
        <v>1763</v>
      </c>
      <c r="L326" s="139" t="str">
        <f>VLOOKUP(K326,CódigosRetorno!$A$2:$B$2000,2,FALSE)</f>
        <v>El dato ingresado en el total valor de venta globales no cumple con el formato establecido</v>
      </c>
      <c r="M326" s="81" t="s">
        <v>9</v>
      </c>
      <c r="N326" s="2"/>
    </row>
    <row r="327" spans="1:14" ht="88.5" customHeight="1" x14ac:dyDescent="0.35">
      <c r="A327" s="2"/>
      <c r="B327" s="872"/>
      <c r="C327" s="915"/>
      <c r="D327" s="872"/>
      <c r="E327" s="872"/>
      <c r="F327" s="872"/>
      <c r="G327" s="892"/>
      <c r="H327" s="915"/>
      <c r="I327" s="139" t="s">
        <v>1802</v>
      </c>
      <c r="J327" s="834" t="s">
        <v>6</v>
      </c>
      <c r="K327" s="834" t="s">
        <v>1803</v>
      </c>
      <c r="L327" s="139" t="str">
        <f>VLOOKUP(MID(K327,1,4),CódigosRetorno!$A$2:$B$2000,2,FALSE)</f>
        <v>La sumatoria del total valor de venta - operaciones gratuitas de línea no corresponden al total</v>
      </c>
      <c r="M327" s="138" t="s">
        <v>9</v>
      </c>
      <c r="N327" s="2"/>
    </row>
    <row r="328" spans="1:14" ht="48" x14ac:dyDescent="0.35">
      <c r="A328" s="2"/>
      <c r="B328" s="872"/>
      <c r="C328" s="915"/>
      <c r="D328" s="872"/>
      <c r="E328" s="872"/>
      <c r="F328" s="872"/>
      <c r="G328" s="892"/>
      <c r="H328" s="915"/>
      <c r="I328" s="139" t="s">
        <v>1804</v>
      </c>
      <c r="J328" s="145" t="s">
        <v>6</v>
      </c>
      <c r="K328" s="147" t="s">
        <v>1805</v>
      </c>
      <c r="L328" s="139" t="str">
        <f>VLOOKUP(K328,CódigosRetorno!$A$2:$B$2000,2,FALSE)</f>
        <v>Operacion gratuita,  debe consignar Total valor venta - operaciones gratuitas  mayor a cero</v>
      </c>
      <c r="M328" s="138" t="s">
        <v>9</v>
      </c>
      <c r="N328" s="2"/>
    </row>
    <row r="329" spans="1:14" ht="24" x14ac:dyDescent="0.35">
      <c r="A329" s="2"/>
      <c r="B329" s="872"/>
      <c r="C329" s="915"/>
      <c r="D329" s="872"/>
      <c r="E329" s="872"/>
      <c r="F329" s="872"/>
      <c r="G329" s="892"/>
      <c r="H329" s="915"/>
      <c r="I329" s="139" t="s">
        <v>1806</v>
      </c>
      <c r="J329" s="145" t="s">
        <v>6</v>
      </c>
      <c r="K329" s="78" t="s">
        <v>1807</v>
      </c>
      <c r="L329" s="139" t="str">
        <f>VLOOKUP(K329,CódigosRetorno!$A$2:$B$2000,2,FALSE)</f>
        <v>Si existe leyenda Transferencia Gratuita debe consignar Total Valor de Venta de Operaciones Gratuitas</v>
      </c>
      <c r="M329" s="138" t="s">
        <v>9</v>
      </c>
      <c r="N329" s="2"/>
    </row>
    <row r="330" spans="1:14" ht="24" x14ac:dyDescent="0.35">
      <c r="A330" s="2"/>
      <c r="B330" s="872"/>
      <c r="C330" s="915"/>
      <c r="D330" s="872"/>
      <c r="E330" s="872"/>
      <c r="F330" s="138" t="s">
        <v>144</v>
      </c>
      <c r="G330" s="131" t="s">
        <v>308</v>
      </c>
      <c r="H330" s="95" t="s">
        <v>1570</v>
      </c>
      <c r="I330" s="141" t="s">
        <v>1593</v>
      </c>
      <c r="J330" s="145" t="s">
        <v>6</v>
      </c>
      <c r="K330" s="147" t="s">
        <v>1147</v>
      </c>
      <c r="L330" s="139" t="str">
        <f>VLOOKUP(K330,CódigosRetorno!$A$2:$B$2000,2,FALSE)</f>
        <v>La moneda debe ser la misma en todo el documento. Salvo las percepciones que sólo son en moneda nacional</v>
      </c>
      <c r="M330" s="138" t="s">
        <v>1295</v>
      </c>
      <c r="N330" s="2"/>
    </row>
    <row r="331" spans="1:14" ht="24" x14ac:dyDescent="0.35">
      <c r="A331" s="2"/>
      <c r="B331" s="872"/>
      <c r="C331" s="915"/>
      <c r="D331" s="872"/>
      <c r="E331" s="872"/>
      <c r="F331" s="872"/>
      <c r="G331" s="892" t="s">
        <v>301</v>
      </c>
      <c r="H331" s="871" t="s">
        <v>1808</v>
      </c>
      <c r="I331" s="139" t="s">
        <v>1613</v>
      </c>
      <c r="J331" s="145" t="s">
        <v>6</v>
      </c>
      <c r="K331" s="147" t="s">
        <v>1193</v>
      </c>
      <c r="L331" s="139" t="str">
        <f>VLOOKUP(K331,CódigosRetorno!$A$2:$B$2000,2,FALSE)</f>
        <v>El dato ingresado en TaxAmount no cumple con el formato establecido</v>
      </c>
      <c r="M331" s="148" t="s">
        <v>9</v>
      </c>
      <c r="N331" s="2"/>
    </row>
    <row r="332" spans="1:14" ht="72" x14ac:dyDescent="0.35">
      <c r="A332" s="2"/>
      <c r="B332" s="872"/>
      <c r="C332" s="915"/>
      <c r="D332" s="872"/>
      <c r="E332" s="872"/>
      <c r="F332" s="872"/>
      <c r="G332" s="892"/>
      <c r="H332" s="871"/>
      <c r="I332" s="139" t="s">
        <v>1809</v>
      </c>
      <c r="J332" s="834" t="s">
        <v>6</v>
      </c>
      <c r="K332" s="834" t="s">
        <v>1810</v>
      </c>
      <c r="L332" s="139" t="str">
        <f>VLOOKUP(MID(K332,1,4),CódigosRetorno!$A$2:$B$2000,2,FALSE)</f>
        <v>La sumatoria de los IGV de operaciones gratuitas de la línea (codigo tributo 9996) no corresponden al total</v>
      </c>
      <c r="M332" s="148" t="s">
        <v>9</v>
      </c>
      <c r="N332" s="2"/>
    </row>
    <row r="333" spans="1:14" ht="24" x14ac:dyDescent="0.35">
      <c r="A333" s="2"/>
      <c r="B333" s="872"/>
      <c r="C333" s="915"/>
      <c r="D333" s="872"/>
      <c r="E333" s="872"/>
      <c r="F333" s="138" t="s">
        <v>144</v>
      </c>
      <c r="G333" s="131" t="s">
        <v>308</v>
      </c>
      <c r="H333" s="95" t="s">
        <v>1570</v>
      </c>
      <c r="I333" s="141" t="s">
        <v>1593</v>
      </c>
      <c r="J333" s="145" t="s">
        <v>6</v>
      </c>
      <c r="K333" s="147" t="s">
        <v>1147</v>
      </c>
      <c r="L333" s="139" t="str">
        <f>VLOOKUP(K333,CódigosRetorno!$A$2:$B$2000,2,FALSE)</f>
        <v>La moneda debe ser la misma en todo el documento. Salvo las percepciones que sólo son en moneda nacional</v>
      </c>
      <c r="M333" s="138" t="s">
        <v>1295</v>
      </c>
      <c r="N333" s="2"/>
    </row>
    <row r="334" spans="1:14" ht="24" x14ac:dyDescent="0.35">
      <c r="A334" s="2"/>
      <c r="B334" s="872"/>
      <c r="C334" s="915"/>
      <c r="D334" s="872"/>
      <c r="E334" s="872"/>
      <c r="F334" s="872" t="s">
        <v>664</v>
      </c>
      <c r="G334" s="892" t="s">
        <v>1202</v>
      </c>
      <c r="H334" s="915" t="s">
        <v>1783</v>
      </c>
      <c r="I334" s="139" t="s">
        <v>606</v>
      </c>
      <c r="J334" s="131" t="s">
        <v>6</v>
      </c>
      <c r="K334" s="78" t="s">
        <v>1784</v>
      </c>
      <c r="L334" s="139" t="str">
        <f>VLOOKUP(K334,CódigosRetorno!$A$2:$B$2000,2,FALSE)</f>
        <v>El XML no contiene el tag o no existe información de código de tributo.</v>
      </c>
      <c r="M334" s="148" t="s">
        <v>9</v>
      </c>
      <c r="N334" s="2"/>
    </row>
    <row r="335" spans="1:14" ht="24" x14ac:dyDescent="0.35">
      <c r="A335" s="2"/>
      <c r="B335" s="872"/>
      <c r="C335" s="915"/>
      <c r="D335" s="872"/>
      <c r="E335" s="872"/>
      <c r="F335" s="872"/>
      <c r="G335" s="892"/>
      <c r="H335" s="915"/>
      <c r="I335" s="141" t="s">
        <v>1785</v>
      </c>
      <c r="J335" s="145" t="s">
        <v>6</v>
      </c>
      <c r="K335" s="147" t="s">
        <v>1786</v>
      </c>
      <c r="L335" s="139" t="str">
        <f>VLOOKUP(K335,CódigosRetorno!$A$2:$B$2000,2,FALSE)</f>
        <v>El dato ingresado como codigo de tributo global no corresponde al valor esperado.</v>
      </c>
      <c r="M335" s="138" t="s">
        <v>1653</v>
      </c>
      <c r="N335" s="2"/>
    </row>
    <row r="336" spans="1:14" ht="24" x14ac:dyDescent="0.35">
      <c r="A336" s="2"/>
      <c r="B336" s="872"/>
      <c r="C336" s="915"/>
      <c r="D336" s="872"/>
      <c r="E336" s="872"/>
      <c r="F336" s="872"/>
      <c r="G336" s="892"/>
      <c r="H336" s="915"/>
      <c r="I336" s="386" t="s">
        <v>1787</v>
      </c>
      <c r="J336" s="147" t="s">
        <v>6</v>
      </c>
      <c r="K336" s="147" t="s">
        <v>1788</v>
      </c>
      <c r="L336" s="139" t="str">
        <f>VLOOKUP(K336,CódigosRetorno!$A$2:$B$2000,2,FALSE)</f>
        <v>El código de tributo no debe repetirse a nivel de totales</v>
      </c>
      <c r="M336" s="126" t="s">
        <v>9</v>
      </c>
      <c r="N336" s="2"/>
    </row>
    <row r="337" spans="1:14" ht="24" x14ac:dyDescent="0.35">
      <c r="A337" s="2"/>
      <c r="B337" s="872"/>
      <c r="C337" s="915"/>
      <c r="D337" s="872"/>
      <c r="E337" s="872"/>
      <c r="F337" s="868"/>
      <c r="G337" s="138" t="s">
        <v>1661</v>
      </c>
      <c r="H337" s="139" t="s">
        <v>1329</v>
      </c>
      <c r="I337" s="139" t="s">
        <v>1662</v>
      </c>
      <c r="J337" s="131" t="s">
        <v>208</v>
      </c>
      <c r="K337" s="145" t="s">
        <v>1331</v>
      </c>
      <c r="L337" s="139" t="str">
        <f>VLOOKUP(K337,CódigosRetorno!$A$2:$B$2000,2,FALSE)</f>
        <v>El dato ingresado como atributo @schemeName es incorrecto.</v>
      </c>
      <c r="M337" s="148" t="s">
        <v>9</v>
      </c>
      <c r="N337" s="2"/>
    </row>
    <row r="338" spans="1:14" ht="24" x14ac:dyDescent="0.35">
      <c r="A338" s="2"/>
      <c r="B338" s="872"/>
      <c r="C338" s="915"/>
      <c r="D338" s="872"/>
      <c r="E338" s="872"/>
      <c r="F338" s="885"/>
      <c r="G338" s="138" t="s">
        <v>1257</v>
      </c>
      <c r="H338" s="139" t="s">
        <v>1258</v>
      </c>
      <c r="I338" s="139" t="s">
        <v>1259</v>
      </c>
      <c r="J338" s="131" t="s">
        <v>208</v>
      </c>
      <c r="K338" s="145" t="s">
        <v>1260</v>
      </c>
      <c r="L338" s="139" t="str">
        <f>VLOOKUP(K338,CódigosRetorno!$A$2:$B$2000,2,FALSE)</f>
        <v>El dato ingresado como atributo @schemeAgencyName es incorrecto.</v>
      </c>
      <c r="M338" s="148" t="s">
        <v>9</v>
      </c>
      <c r="N338" s="2"/>
    </row>
    <row r="339" spans="1:14" ht="36" x14ac:dyDescent="0.35">
      <c r="A339" s="2"/>
      <c r="B339" s="872"/>
      <c r="C339" s="915"/>
      <c r="D339" s="872"/>
      <c r="E339" s="872"/>
      <c r="F339" s="869"/>
      <c r="G339" s="138" t="s">
        <v>1690</v>
      </c>
      <c r="H339" s="95" t="s">
        <v>1333</v>
      </c>
      <c r="I339" s="139" t="s">
        <v>1664</v>
      </c>
      <c r="J339" s="145" t="s">
        <v>208</v>
      </c>
      <c r="K339" s="147" t="s">
        <v>1335</v>
      </c>
      <c r="L339" s="139" t="str">
        <f>VLOOKUP(K339,CódigosRetorno!$A$2:$B$2000,2,FALSE)</f>
        <v>El dato ingresado como atributo @schemeURI es incorrecto.</v>
      </c>
      <c r="M339" s="148" t="s">
        <v>9</v>
      </c>
      <c r="N339" s="2"/>
    </row>
    <row r="340" spans="1:14" ht="24" x14ac:dyDescent="0.35">
      <c r="A340" s="2"/>
      <c r="B340" s="872"/>
      <c r="C340" s="915"/>
      <c r="D340" s="872"/>
      <c r="E340" s="872"/>
      <c r="F340" s="872" t="s">
        <v>1665</v>
      </c>
      <c r="G340" s="892" t="s">
        <v>1202</v>
      </c>
      <c r="H340" s="871" t="s">
        <v>1791</v>
      </c>
      <c r="I340" s="139" t="s">
        <v>606</v>
      </c>
      <c r="J340" s="145" t="s">
        <v>6</v>
      </c>
      <c r="K340" s="147" t="s">
        <v>1792</v>
      </c>
      <c r="L340" s="139" t="str">
        <f>VLOOKUP(K340,CódigosRetorno!$A$2:$B$2000,2,FALSE)</f>
        <v>El XML no contiene el tag TaxScheme Name de impuestos globales</v>
      </c>
      <c r="M340" s="148" t="s">
        <v>9</v>
      </c>
      <c r="N340" s="2"/>
    </row>
    <row r="341" spans="1:14" ht="24" x14ac:dyDescent="0.35">
      <c r="A341" s="2"/>
      <c r="B341" s="872"/>
      <c r="C341" s="915"/>
      <c r="D341" s="872"/>
      <c r="E341" s="872"/>
      <c r="F341" s="872"/>
      <c r="G341" s="892"/>
      <c r="H341" s="871"/>
      <c r="I341" s="141" t="s">
        <v>1793</v>
      </c>
      <c r="J341" s="145" t="s">
        <v>6</v>
      </c>
      <c r="K341" s="147" t="s">
        <v>1794</v>
      </c>
      <c r="L341" s="139" t="str">
        <f>VLOOKUP(K341,CódigosRetorno!$A$2:$B$2000,2,FALSE)</f>
        <v>El valor del tag nombre del tributo no corresponde al esperado.</v>
      </c>
      <c r="M341" s="138" t="s">
        <v>1653</v>
      </c>
      <c r="N341" s="2"/>
    </row>
    <row r="342" spans="1:14" ht="24" x14ac:dyDescent="0.35">
      <c r="A342" s="2"/>
      <c r="B342" s="872"/>
      <c r="C342" s="915"/>
      <c r="D342" s="872"/>
      <c r="E342" s="872"/>
      <c r="F342" s="872" t="s">
        <v>144</v>
      </c>
      <c r="G342" s="892" t="s">
        <v>1202</v>
      </c>
      <c r="H342" s="871" t="s">
        <v>1795</v>
      </c>
      <c r="I342" s="139" t="s">
        <v>606</v>
      </c>
      <c r="J342" s="145" t="s">
        <v>6</v>
      </c>
      <c r="K342" s="147" t="s">
        <v>1796</v>
      </c>
      <c r="L342" s="139" t="str">
        <f>VLOOKUP(K342,CódigosRetorno!$A$2:$B$2000,2,FALSE)</f>
        <v>El XML no contiene el tag código de tributo internacional de impuestos globales</v>
      </c>
      <c r="M342" s="148" t="s">
        <v>9</v>
      </c>
      <c r="N342" s="2"/>
    </row>
    <row r="343" spans="1:14" ht="24" x14ac:dyDescent="0.35">
      <c r="A343" s="2"/>
      <c r="B343" s="872"/>
      <c r="C343" s="915"/>
      <c r="D343" s="872"/>
      <c r="E343" s="872"/>
      <c r="F343" s="872"/>
      <c r="G343" s="892"/>
      <c r="H343" s="871"/>
      <c r="I343" s="141" t="s">
        <v>1797</v>
      </c>
      <c r="J343" s="145" t="s">
        <v>6</v>
      </c>
      <c r="K343" s="147" t="s">
        <v>1798</v>
      </c>
      <c r="L343" s="139" t="str">
        <f>VLOOKUP(K343,CódigosRetorno!$A$2:$B$2000,2,FALSE)</f>
        <v>El valor del tag codigo de tributo internacional no corresponde al esperado.</v>
      </c>
      <c r="M343" s="138" t="s">
        <v>1653</v>
      </c>
      <c r="N343" s="2"/>
    </row>
    <row r="344" spans="1:14" ht="24.75" customHeight="1" x14ac:dyDescent="0.35">
      <c r="A344" s="2"/>
      <c r="B344" s="872" t="s">
        <v>1811</v>
      </c>
      <c r="C344" s="915" t="s">
        <v>1812</v>
      </c>
      <c r="D344" s="892" t="s">
        <v>63</v>
      </c>
      <c r="E344" s="872" t="s">
        <v>143</v>
      </c>
      <c r="F344" s="872" t="s">
        <v>300</v>
      </c>
      <c r="G344" s="892" t="s">
        <v>1714</v>
      </c>
      <c r="H344" s="915" t="s">
        <v>1813</v>
      </c>
      <c r="I344" s="141" t="s">
        <v>1626</v>
      </c>
      <c r="J344" s="145" t="s">
        <v>6</v>
      </c>
      <c r="K344" s="147" t="s">
        <v>1762</v>
      </c>
      <c r="L344" s="139" t="str">
        <f>VLOOKUP(K344,CódigosRetorno!$A$2:$B$2000,2,FALSE)</f>
        <v>El XML no contiene el tag o no existe información de total valor de venta globales</v>
      </c>
      <c r="M344" s="148" t="s">
        <v>9</v>
      </c>
      <c r="N344" s="2"/>
    </row>
    <row r="345" spans="1:14" ht="24" x14ac:dyDescent="0.35">
      <c r="A345" s="2"/>
      <c r="B345" s="872"/>
      <c r="C345" s="915"/>
      <c r="D345" s="892"/>
      <c r="E345" s="872"/>
      <c r="F345" s="872"/>
      <c r="G345" s="892"/>
      <c r="H345" s="915"/>
      <c r="I345" s="139" t="s">
        <v>1613</v>
      </c>
      <c r="J345" s="131" t="s">
        <v>6</v>
      </c>
      <c r="K345" s="145" t="s">
        <v>1763</v>
      </c>
      <c r="L345" s="139" t="str">
        <f>VLOOKUP(K345,CódigosRetorno!$A$2:$B$2000,2,FALSE)</f>
        <v>El dato ingresado en el total valor de venta globales no cumple con el formato establecido</v>
      </c>
      <c r="M345" s="148" t="s">
        <v>9</v>
      </c>
      <c r="N345" s="2"/>
    </row>
    <row r="346" spans="1:14" ht="120" x14ac:dyDescent="0.35">
      <c r="A346" s="2"/>
      <c r="B346" s="872"/>
      <c r="C346" s="915"/>
      <c r="D346" s="892"/>
      <c r="E346" s="872"/>
      <c r="F346" s="872"/>
      <c r="G346" s="892"/>
      <c r="H346" s="915"/>
      <c r="I346" s="139" t="s">
        <v>1814</v>
      </c>
      <c r="J346" s="834" t="s">
        <v>6</v>
      </c>
      <c r="K346" s="834" t="s">
        <v>1815</v>
      </c>
      <c r="L346" s="139" t="str">
        <f>VLOOKUP(MID(K346,1,4),CódigosRetorno!$A$2:$B$2000,2,FALSE)</f>
        <v>La sumatoria del total valor de venta - operaciones gravadas de línea no corresponden al total</v>
      </c>
      <c r="M346" s="148" t="s">
        <v>9</v>
      </c>
      <c r="N346" s="2"/>
    </row>
    <row r="347" spans="1:14" ht="120" x14ac:dyDescent="0.35">
      <c r="A347" s="2"/>
      <c r="B347" s="872"/>
      <c r="C347" s="915"/>
      <c r="D347" s="892"/>
      <c r="E347" s="872"/>
      <c r="F347" s="872"/>
      <c r="G347" s="892"/>
      <c r="H347" s="915"/>
      <c r="I347" s="139" t="s">
        <v>1816</v>
      </c>
      <c r="J347" s="843" t="s">
        <v>6</v>
      </c>
      <c r="K347" s="834" t="s">
        <v>1817</v>
      </c>
      <c r="L347" s="139" t="str">
        <f>VLOOKUP(MID(K347,1,4),CódigosRetorno!$A$2:$B$2000,2,FALSE)</f>
        <v>La sumatoria del total valor de venta - IVAP de línea no corresponden al total</v>
      </c>
      <c r="M347" s="148" t="s">
        <v>9</v>
      </c>
      <c r="N347" s="2"/>
    </row>
    <row r="348" spans="1:14" ht="24" x14ac:dyDescent="0.35">
      <c r="A348" s="2"/>
      <c r="B348" s="872"/>
      <c r="C348" s="915"/>
      <c r="D348" s="892"/>
      <c r="E348" s="872"/>
      <c r="F348" s="138" t="s">
        <v>144</v>
      </c>
      <c r="G348" s="131" t="s">
        <v>308</v>
      </c>
      <c r="H348" s="95" t="s">
        <v>1570</v>
      </c>
      <c r="I348" s="141" t="s">
        <v>1593</v>
      </c>
      <c r="J348" s="145" t="s">
        <v>6</v>
      </c>
      <c r="K348" s="147" t="s">
        <v>1147</v>
      </c>
      <c r="L348" s="139" t="str">
        <f>VLOOKUP(K348,CódigosRetorno!$A$2:$B$2000,2,FALSE)</f>
        <v>La moneda debe ser la misma en todo el documento. Salvo las percepciones que sólo son en moneda nacional</v>
      </c>
      <c r="M348" s="138" t="s">
        <v>1295</v>
      </c>
      <c r="N348" s="2"/>
    </row>
    <row r="349" spans="1:14" ht="24.75" customHeight="1" x14ac:dyDescent="0.35">
      <c r="A349" s="2"/>
      <c r="B349" s="872"/>
      <c r="C349" s="915"/>
      <c r="D349" s="892"/>
      <c r="E349" s="872"/>
      <c r="F349" s="868" t="s">
        <v>300</v>
      </c>
      <c r="G349" s="946" t="s">
        <v>1714</v>
      </c>
      <c r="H349" s="873" t="s">
        <v>1818</v>
      </c>
      <c r="I349" s="139" t="s">
        <v>1613</v>
      </c>
      <c r="J349" s="145" t="s">
        <v>6</v>
      </c>
      <c r="K349" s="147" t="s">
        <v>1193</v>
      </c>
      <c r="L349" s="139" t="str">
        <f>VLOOKUP(K349,CódigosRetorno!$A$2:$B$2000,2,FALSE)</f>
        <v>El dato ingresado en TaxAmount no cumple con el formato establecido</v>
      </c>
      <c r="M349" s="148" t="s">
        <v>9</v>
      </c>
      <c r="N349" s="2"/>
    </row>
    <row r="350" spans="1:14" ht="156" x14ac:dyDescent="0.35">
      <c r="A350" s="2"/>
      <c r="B350" s="872"/>
      <c r="C350" s="915"/>
      <c r="D350" s="892"/>
      <c r="E350" s="872"/>
      <c r="F350" s="885"/>
      <c r="G350" s="947"/>
      <c r="H350" s="886"/>
      <c r="I350" s="835" t="s">
        <v>1819</v>
      </c>
      <c r="J350" s="582" t="s">
        <v>6</v>
      </c>
      <c r="K350" s="582" t="s">
        <v>1820</v>
      </c>
      <c r="L350" s="581" t="str">
        <f>VLOOKUP(MID(K350,1,4),CódigosRetorno!$A$2:$B$2000,2,FALSE)</f>
        <v>El cálculo del IGV es Incorrecto</v>
      </c>
      <c r="M350" s="584" t="s">
        <v>9</v>
      </c>
      <c r="N350" s="2"/>
    </row>
    <row r="351" spans="1:14" ht="121.5" customHeight="1" x14ac:dyDescent="0.35">
      <c r="A351" s="2"/>
      <c r="B351" s="872"/>
      <c r="C351" s="915"/>
      <c r="D351" s="892"/>
      <c r="E351" s="872"/>
      <c r="F351" s="885"/>
      <c r="G351" s="947"/>
      <c r="H351" s="886"/>
      <c r="I351" s="835" t="s">
        <v>1821</v>
      </c>
      <c r="J351" s="582" t="s">
        <v>6</v>
      </c>
      <c r="K351" s="582" t="s">
        <v>1822</v>
      </c>
      <c r="L351" s="581" t="str">
        <f>VLOOKUP(MID(K351,1,4),CódigosRetorno!$A$2:$B$2000,2,FALSE)</f>
        <v>La tasa del IGV debe ser la misma en todas las líneas o ítems del documento y debe corresponder con una tasa vigente.</v>
      </c>
      <c r="M351" s="584" t="s">
        <v>9</v>
      </c>
      <c r="N351" s="2"/>
    </row>
    <row r="352" spans="1:14" ht="90" customHeight="1" x14ac:dyDescent="0.35">
      <c r="A352" s="2"/>
      <c r="B352" s="872"/>
      <c r="C352" s="915"/>
      <c r="D352" s="892"/>
      <c r="E352" s="872"/>
      <c r="F352" s="885"/>
      <c r="G352" s="947"/>
      <c r="H352" s="886"/>
      <c r="I352" s="581" t="s">
        <v>1823</v>
      </c>
      <c r="J352" s="582" t="s">
        <v>208</v>
      </c>
      <c r="K352" s="582">
        <v>4439</v>
      </c>
      <c r="L352" s="581" t="str">
        <f>VLOOKUP(MID(K352,1,4),CódigosRetorno!$A$2:$B$2000,2,FALSE)</f>
        <v>El emisor no se encuentra en el Padrón de IGV 10%</v>
      </c>
      <c r="M352" s="584" t="s">
        <v>1824</v>
      </c>
      <c r="N352" s="2"/>
    </row>
    <row r="353" spans="1:14" ht="108" x14ac:dyDescent="0.35">
      <c r="A353" s="2"/>
      <c r="B353" s="872"/>
      <c r="C353" s="915"/>
      <c r="D353" s="892"/>
      <c r="E353" s="872"/>
      <c r="F353" s="869"/>
      <c r="G353" s="948"/>
      <c r="H353" s="874"/>
      <c r="I353" s="139" t="s">
        <v>1825</v>
      </c>
      <c r="J353" s="834" t="s">
        <v>6</v>
      </c>
      <c r="K353" s="834" t="s">
        <v>1826</v>
      </c>
      <c r="L353" s="139" t="str">
        <f>VLOOKUP(MID(K353,1,4),CódigosRetorno!$A$2:$B$2000,2,FALSE)</f>
        <v>El importe del IVAP no corresponden al determinado por la informacion consignada.</v>
      </c>
      <c r="M353" s="148" t="s">
        <v>9</v>
      </c>
      <c r="N353" s="2"/>
    </row>
    <row r="354" spans="1:14" ht="24" x14ac:dyDescent="0.35">
      <c r="A354" s="2"/>
      <c r="B354" s="872"/>
      <c r="C354" s="915"/>
      <c r="D354" s="892"/>
      <c r="E354" s="872"/>
      <c r="F354" s="138" t="s">
        <v>144</v>
      </c>
      <c r="G354" s="131" t="s">
        <v>308</v>
      </c>
      <c r="H354" s="95" t="s">
        <v>1570</v>
      </c>
      <c r="I354" s="141" t="s">
        <v>1593</v>
      </c>
      <c r="J354" s="145" t="s">
        <v>6</v>
      </c>
      <c r="K354" s="147" t="s">
        <v>1147</v>
      </c>
      <c r="L354" s="139" t="str">
        <f>VLOOKUP(K354,CódigosRetorno!$A$2:$B$2000,2,FALSE)</f>
        <v>La moneda debe ser la misma en todo el documento. Salvo las percepciones que sólo son en moneda nacional</v>
      </c>
      <c r="M354" s="138" t="s">
        <v>1295</v>
      </c>
      <c r="N354" s="2"/>
    </row>
    <row r="355" spans="1:14" ht="24" x14ac:dyDescent="0.35">
      <c r="A355" s="2"/>
      <c r="B355" s="872"/>
      <c r="C355" s="915"/>
      <c r="D355" s="892"/>
      <c r="E355" s="872"/>
      <c r="F355" s="872" t="s">
        <v>664</v>
      </c>
      <c r="G355" s="892" t="s">
        <v>1202</v>
      </c>
      <c r="H355" s="871" t="s">
        <v>1783</v>
      </c>
      <c r="I355" s="139" t="s">
        <v>606</v>
      </c>
      <c r="J355" s="131" t="s">
        <v>6</v>
      </c>
      <c r="K355" s="78" t="s">
        <v>1784</v>
      </c>
      <c r="L355" s="139" t="str">
        <f>VLOOKUP(K355,CódigosRetorno!$A$2:$B$2000,2,FALSE)</f>
        <v>El XML no contiene el tag o no existe información de código de tributo.</v>
      </c>
      <c r="M355" s="148" t="s">
        <v>9</v>
      </c>
      <c r="N355" s="2"/>
    </row>
    <row r="356" spans="1:14" ht="24" x14ac:dyDescent="0.35">
      <c r="A356" s="2"/>
      <c r="B356" s="872"/>
      <c r="C356" s="915"/>
      <c r="D356" s="892"/>
      <c r="E356" s="872"/>
      <c r="F356" s="872"/>
      <c r="G356" s="892"/>
      <c r="H356" s="871"/>
      <c r="I356" s="141" t="s">
        <v>1785</v>
      </c>
      <c r="J356" s="145" t="s">
        <v>6</v>
      </c>
      <c r="K356" s="147" t="s">
        <v>1786</v>
      </c>
      <c r="L356" s="139" t="str">
        <f>VLOOKUP(K356,CódigosRetorno!$A$2:$B$2000,2,FALSE)</f>
        <v>El dato ingresado como codigo de tributo global no corresponde al valor esperado.</v>
      </c>
      <c r="M356" s="138" t="s">
        <v>1653</v>
      </c>
      <c r="N356" s="2"/>
    </row>
    <row r="357" spans="1:14" ht="24" x14ac:dyDescent="0.35">
      <c r="A357" s="2"/>
      <c r="B357" s="872"/>
      <c r="C357" s="915"/>
      <c r="D357" s="892"/>
      <c r="E357" s="872"/>
      <c r="F357" s="872"/>
      <c r="G357" s="892"/>
      <c r="H357" s="871"/>
      <c r="I357" s="146" t="s">
        <v>1787</v>
      </c>
      <c r="J357" s="147" t="s">
        <v>6</v>
      </c>
      <c r="K357" s="147" t="s">
        <v>1788</v>
      </c>
      <c r="L357" s="139" t="str">
        <f>VLOOKUP(K357,CódigosRetorno!$A$2:$B$2000,2,FALSE)</f>
        <v>El código de tributo no debe repetirse a nivel de totales</v>
      </c>
      <c r="M357" s="126" t="s">
        <v>9</v>
      </c>
      <c r="N357" s="2"/>
    </row>
    <row r="358" spans="1:14" ht="36" x14ac:dyDescent="0.35">
      <c r="A358" s="2"/>
      <c r="B358" s="872"/>
      <c r="C358" s="915"/>
      <c r="D358" s="892"/>
      <c r="E358" s="872"/>
      <c r="F358" s="872"/>
      <c r="G358" s="892"/>
      <c r="H358" s="871"/>
      <c r="I358" s="139" t="s">
        <v>1827</v>
      </c>
      <c r="J358" s="145" t="s">
        <v>6</v>
      </c>
      <c r="K358" s="147" t="s">
        <v>1790</v>
      </c>
      <c r="L358" s="139" t="str">
        <f>VLOOKUP(K358,CódigosRetorno!$A$2:$B$2000,2,FALSE)</f>
        <v>El dato ingresado como codigo de tributo global es invalido para tipo de operación.</v>
      </c>
      <c r="M358" s="148" t="s">
        <v>9</v>
      </c>
      <c r="N358" s="2"/>
    </row>
    <row r="359" spans="1:14" ht="24" x14ac:dyDescent="0.35">
      <c r="A359" s="2"/>
      <c r="B359" s="872"/>
      <c r="C359" s="915"/>
      <c r="D359" s="892"/>
      <c r="E359" s="872" t="s">
        <v>184</v>
      </c>
      <c r="F359" s="872"/>
      <c r="G359" s="138" t="s">
        <v>1661</v>
      </c>
      <c r="H359" s="139" t="s">
        <v>1329</v>
      </c>
      <c r="I359" s="139" t="s">
        <v>1662</v>
      </c>
      <c r="J359" s="131" t="s">
        <v>208</v>
      </c>
      <c r="K359" s="145" t="s">
        <v>1331</v>
      </c>
      <c r="L359" s="139" t="str">
        <f>VLOOKUP(K359,CódigosRetorno!$A$2:$B$2000,2,FALSE)</f>
        <v>El dato ingresado como atributo @schemeName es incorrecto.</v>
      </c>
      <c r="M359" s="148" t="s">
        <v>9</v>
      </c>
      <c r="N359" s="2"/>
    </row>
    <row r="360" spans="1:14" ht="24" x14ac:dyDescent="0.35">
      <c r="A360" s="2"/>
      <c r="B360" s="872"/>
      <c r="C360" s="915"/>
      <c r="D360" s="892"/>
      <c r="E360" s="872"/>
      <c r="F360" s="872"/>
      <c r="G360" s="138" t="s">
        <v>1257</v>
      </c>
      <c r="H360" s="139" t="s">
        <v>1258</v>
      </c>
      <c r="I360" s="139" t="s">
        <v>1259</v>
      </c>
      <c r="J360" s="131" t="s">
        <v>208</v>
      </c>
      <c r="K360" s="145" t="s">
        <v>1260</v>
      </c>
      <c r="L360" s="139" t="str">
        <f>VLOOKUP(K360,CódigosRetorno!$A$2:$B$2000,2,FALSE)</f>
        <v>El dato ingresado como atributo @schemeAgencyName es incorrecto.</v>
      </c>
      <c r="M360" s="148" t="s">
        <v>9</v>
      </c>
      <c r="N360" s="2"/>
    </row>
    <row r="361" spans="1:14" ht="36" x14ac:dyDescent="0.35">
      <c r="A361" s="2"/>
      <c r="B361" s="872"/>
      <c r="C361" s="915"/>
      <c r="D361" s="892"/>
      <c r="E361" s="872"/>
      <c r="F361" s="872"/>
      <c r="G361" s="138" t="s">
        <v>1690</v>
      </c>
      <c r="H361" s="95" t="s">
        <v>1333</v>
      </c>
      <c r="I361" s="139" t="s">
        <v>1664</v>
      </c>
      <c r="J361" s="145" t="s">
        <v>208</v>
      </c>
      <c r="K361" s="147" t="s">
        <v>1335</v>
      </c>
      <c r="L361" s="139" t="str">
        <f>VLOOKUP(K361,CódigosRetorno!$A$2:$B$2000,2,FALSE)</f>
        <v>El dato ingresado como atributo @schemeURI es incorrecto.</v>
      </c>
      <c r="M361" s="148" t="s">
        <v>9</v>
      </c>
      <c r="N361" s="2"/>
    </row>
    <row r="362" spans="1:14" ht="24" x14ac:dyDescent="0.35">
      <c r="A362" s="2"/>
      <c r="B362" s="872"/>
      <c r="C362" s="915"/>
      <c r="D362" s="892"/>
      <c r="E362" s="872" t="s">
        <v>143</v>
      </c>
      <c r="F362" s="872" t="s">
        <v>1665</v>
      </c>
      <c r="G362" s="892" t="s">
        <v>1202</v>
      </c>
      <c r="H362" s="871" t="s">
        <v>1791</v>
      </c>
      <c r="I362" s="139" t="s">
        <v>606</v>
      </c>
      <c r="J362" s="145" t="s">
        <v>6</v>
      </c>
      <c r="K362" s="147" t="s">
        <v>1792</v>
      </c>
      <c r="L362" s="139" t="str">
        <f>VLOOKUP(K362,CódigosRetorno!$A$2:$B$2000,2,FALSE)</f>
        <v>El XML no contiene el tag TaxScheme Name de impuestos globales</v>
      </c>
      <c r="M362" s="148" t="s">
        <v>9</v>
      </c>
      <c r="N362" s="2"/>
    </row>
    <row r="363" spans="1:14" ht="24" x14ac:dyDescent="0.35">
      <c r="A363" s="2"/>
      <c r="B363" s="872"/>
      <c r="C363" s="915"/>
      <c r="D363" s="892"/>
      <c r="E363" s="872"/>
      <c r="F363" s="872"/>
      <c r="G363" s="892"/>
      <c r="H363" s="871"/>
      <c r="I363" s="141" t="s">
        <v>1793</v>
      </c>
      <c r="J363" s="145" t="s">
        <v>6</v>
      </c>
      <c r="K363" s="147" t="s">
        <v>1794</v>
      </c>
      <c r="L363" s="139" t="str">
        <f>VLOOKUP(K363,CódigosRetorno!$A$2:$B$2000,2,FALSE)</f>
        <v>El valor del tag nombre del tributo no corresponde al esperado.</v>
      </c>
      <c r="M363" s="138" t="s">
        <v>1653</v>
      </c>
      <c r="N363" s="2"/>
    </row>
    <row r="364" spans="1:14" ht="24" x14ac:dyDescent="0.35">
      <c r="A364" s="2"/>
      <c r="B364" s="872"/>
      <c r="C364" s="915"/>
      <c r="D364" s="892"/>
      <c r="E364" s="872"/>
      <c r="F364" s="872" t="s">
        <v>144</v>
      </c>
      <c r="G364" s="892" t="s">
        <v>1202</v>
      </c>
      <c r="H364" s="871" t="s">
        <v>1795</v>
      </c>
      <c r="I364" s="139" t="s">
        <v>606</v>
      </c>
      <c r="J364" s="145" t="s">
        <v>6</v>
      </c>
      <c r="K364" s="147" t="s">
        <v>1796</v>
      </c>
      <c r="L364" s="139" t="str">
        <f>VLOOKUP(K364,CódigosRetorno!$A$2:$B$2000,2,FALSE)</f>
        <v>El XML no contiene el tag código de tributo internacional de impuestos globales</v>
      </c>
      <c r="M364" s="138" t="s">
        <v>9</v>
      </c>
      <c r="N364" s="2"/>
    </row>
    <row r="365" spans="1:14" ht="24" x14ac:dyDescent="0.35">
      <c r="A365" s="2"/>
      <c r="B365" s="872"/>
      <c r="C365" s="915"/>
      <c r="D365" s="892"/>
      <c r="E365" s="872"/>
      <c r="F365" s="872"/>
      <c r="G365" s="892"/>
      <c r="H365" s="871"/>
      <c r="I365" s="141" t="s">
        <v>1797</v>
      </c>
      <c r="J365" s="145" t="s">
        <v>6</v>
      </c>
      <c r="K365" s="147" t="s">
        <v>1798</v>
      </c>
      <c r="L365" s="139" t="str">
        <f>VLOOKUP(K365,CódigosRetorno!$A$2:$B$2000,2,FALSE)</f>
        <v>El valor del tag codigo de tributo internacional no corresponde al esperado.</v>
      </c>
      <c r="M365" s="138" t="s">
        <v>1653</v>
      </c>
      <c r="N365" s="2"/>
    </row>
    <row r="366" spans="1:14" ht="24.75" customHeight="1" x14ac:dyDescent="0.35">
      <c r="A366" s="2"/>
      <c r="B366" s="872" t="s">
        <v>1828</v>
      </c>
      <c r="C366" s="915" t="s">
        <v>1829</v>
      </c>
      <c r="D366" s="892" t="s">
        <v>63</v>
      </c>
      <c r="E366" s="872" t="s">
        <v>184</v>
      </c>
      <c r="F366" s="872" t="s">
        <v>300</v>
      </c>
      <c r="G366" s="892" t="s">
        <v>1714</v>
      </c>
      <c r="H366" s="871" t="s">
        <v>1830</v>
      </c>
      <c r="I366" s="141" t="s">
        <v>1626</v>
      </c>
      <c r="J366" s="145" t="s">
        <v>6</v>
      </c>
      <c r="K366" s="147" t="s">
        <v>1762</v>
      </c>
      <c r="L366" s="139" t="str">
        <f>VLOOKUP(K366,CódigosRetorno!$A$2:$B$2000,2,FALSE)</f>
        <v>El XML no contiene el tag o no existe información de total valor de venta globales</v>
      </c>
      <c r="M366" s="148" t="s">
        <v>9</v>
      </c>
      <c r="N366" s="2"/>
    </row>
    <row r="367" spans="1:14" ht="24" x14ac:dyDescent="0.35">
      <c r="A367" s="2"/>
      <c r="B367" s="872"/>
      <c r="C367" s="915"/>
      <c r="D367" s="892"/>
      <c r="E367" s="872"/>
      <c r="F367" s="872"/>
      <c r="G367" s="892"/>
      <c r="H367" s="871"/>
      <c r="I367" s="139" t="s">
        <v>1613</v>
      </c>
      <c r="J367" s="131" t="s">
        <v>6</v>
      </c>
      <c r="K367" s="145" t="s">
        <v>1763</v>
      </c>
      <c r="L367" s="139" t="str">
        <f>VLOOKUP(K367,CódigosRetorno!$A$2:$B$2000,2,FALSE)</f>
        <v>El dato ingresado en el total valor de venta globales no cumple con el formato establecido</v>
      </c>
      <c r="M367" s="148" t="s">
        <v>9</v>
      </c>
      <c r="N367" s="2"/>
    </row>
    <row r="368" spans="1:14" ht="108" x14ac:dyDescent="0.35">
      <c r="A368" s="2"/>
      <c r="B368" s="872"/>
      <c r="C368" s="915"/>
      <c r="D368" s="892"/>
      <c r="E368" s="872"/>
      <c r="F368" s="872"/>
      <c r="G368" s="892"/>
      <c r="H368" s="871"/>
      <c r="I368" s="139" t="s">
        <v>1831</v>
      </c>
      <c r="J368" s="843" t="s">
        <v>6</v>
      </c>
      <c r="K368" s="834" t="s">
        <v>1832</v>
      </c>
      <c r="L368" s="139" t="str">
        <f>VLOOKUP(MID(K368,1,4),CódigosRetorno!$A$2:$B$2000,2,FALSE)</f>
        <v>La sumatoria del monto base - ISC de línea no corresponden al total</v>
      </c>
      <c r="M368" s="148" t="s">
        <v>9</v>
      </c>
      <c r="N368" s="2"/>
    </row>
    <row r="369" spans="1:14" ht="48" x14ac:dyDescent="0.35">
      <c r="A369" s="2"/>
      <c r="B369" s="872"/>
      <c r="C369" s="915"/>
      <c r="D369" s="892"/>
      <c r="E369" s="872"/>
      <c r="F369" s="872"/>
      <c r="G369" s="892"/>
      <c r="H369" s="871"/>
      <c r="I369" s="139" t="s">
        <v>1833</v>
      </c>
      <c r="J369" s="843" t="s">
        <v>6</v>
      </c>
      <c r="K369" s="834" t="s">
        <v>1834</v>
      </c>
      <c r="L369" s="139" t="str">
        <f>VLOOKUP(MID(K369,1,4),CódigosRetorno!$A$2:$B$2000,2,FALSE)</f>
        <v>La sumatoria del monto base - Otros tributos de línea no corresponden al total</v>
      </c>
      <c r="M369" s="148" t="s">
        <v>9</v>
      </c>
      <c r="N369" s="2"/>
    </row>
    <row r="370" spans="1:14" ht="24" x14ac:dyDescent="0.35">
      <c r="A370" s="2"/>
      <c r="B370" s="872"/>
      <c r="C370" s="915"/>
      <c r="D370" s="892"/>
      <c r="E370" s="872"/>
      <c r="F370" s="138" t="s">
        <v>144</v>
      </c>
      <c r="G370" s="131" t="s">
        <v>308</v>
      </c>
      <c r="H370" s="95" t="s">
        <v>1570</v>
      </c>
      <c r="I370" s="141" t="s">
        <v>1593</v>
      </c>
      <c r="J370" s="145" t="s">
        <v>6</v>
      </c>
      <c r="K370" s="147" t="s">
        <v>1147</v>
      </c>
      <c r="L370" s="139" t="str">
        <f>VLOOKUP(K370,CódigosRetorno!$A$2:$B$2000,2,FALSE)</f>
        <v>La moneda debe ser la misma en todo el documento. Salvo las percepciones que sólo son en moneda nacional</v>
      </c>
      <c r="M370" s="138" t="s">
        <v>1295</v>
      </c>
      <c r="N370" s="2"/>
    </row>
    <row r="371" spans="1:14" ht="24.75" customHeight="1" x14ac:dyDescent="0.35">
      <c r="A371" s="2"/>
      <c r="B371" s="872"/>
      <c r="C371" s="915"/>
      <c r="D371" s="892"/>
      <c r="E371" s="872"/>
      <c r="F371" s="872" t="s">
        <v>300</v>
      </c>
      <c r="G371" s="892" t="s">
        <v>1714</v>
      </c>
      <c r="H371" s="871" t="s">
        <v>1835</v>
      </c>
      <c r="I371" s="139" t="s">
        <v>1613</v>
      </c>
      <c r="J371" s="145" t="s">
        <v>6</v>
      </c>
      <c r="K371" s="147" t="s">
        <v>1193</v>
      </c>
      <c r="L371" s="139" t="str">
        <f>VLOOKUP(K371,CódigosRetorno!$A$2:$B$2000,2,FALSE)</f>
        <v>El dato ingresado en TaxAmount no cumple con el formato establecido</v>
      </c>
      <c r="M371" s="138" t="s">
        <v>9</v>
      </c>
      <c r="N371" s="2"/>
    </row>
    <row r="372" spans="1:14" ht="128.25" customHeight="1" x14ac:dyDescent="0.35">
      <c r="A372" s="2"/>
      <c r="B372" s="872"/>
      <c r="C372" s="915"/>
      <c r="D372" s="892"/>
      <c r="E372" s="872"/>
      <c r="F372" s="872"/>
      <c r="G372" s="892"/>
      <c r="H372" s="871"/>
      <c r="I372" s="139" t="s">
        <v>1836</v>
      </c>
      <c r="J372" s="843" t="s">
        <v>6</v>
      </c>
      <c r="K372" s="834" t="s">
        <v>1837</v>
      </c>
      <c r="L372" s="139" t="str">
        <f>VLOOKUP(MID(K372,1,4),CódigosRetorno!$A$2:$B$2000,2,FALSE)</f>
        <v>La sumatoria del total del importe del tributo ISC de línea no corresponden al total</v>
      </c>
      <c r="M372" s="138" t="s">
        <v>9</v>
      </c>
      <c r="N372" s="2"/>
    </row>
    <row r="373" spans="1:14" ht="48" x14ac:dyDescent="0.35">
      <c r="A373" s="2"/>
      <c r="B373" s="872"/>
      <c r="C373" s="915"/>
      <c r="D373" s="892"/>
      <c r="E373" s="872"/>
      <c r="F373" s="872"/>
      <c r="G373" s="892"/>
      <c r="H373" s="871"/>
      <c r="I373" s="139" t="s">
        <v>1838</v>
      </c>
      <c r="J373" s="843" t="s">
        <v>6</v>
      </c>
      <c r="K373" s="834" t="s">
        <v>1839</v>
      </c>
      <c r="L373" s="139" t="str">
        <f>VLOOKUP(MID(K373,1,4),CódigosRetorno!$A$2:$B$2000,2,FALSE)</f>
        <v>La sumatoria del total del importe del tributo ICBPER de línea no corresponden al total</v>
      </c>
      <c r="M373" s="138" t="s">
        <v>9</v>
      </c>
      <c r="N373" s="2"/>
    </row>
    <row r="374" spans="1:14" ht="24" x14ac:dyDescent="0.35">
      <c r="A374" s="2"/>
      <c r="B374" s="872"/>
      <c r="C374" s="915"/>
      <c r="D374" s="892"/>
      <c r="E374" s="872"/>
      <c r="F374" s="872"/>
      <c r="G374" s="892"/>
      <c r="H374" s="871"/>
      <c r="I374" s="139" t="s">
        <v>1840</v>
      </c>
      <c r="J374" s="131" t="s">
        <v>6</v>
      </c>
      <c r="K374" s="147" t="s">
        <v>1841</v>
      </c>
      <c r="L374" s="139" t="str">
        <f>VLOOKUP(K374,CódigosRetorno!$A$2:$B$2000,2,FALSE)</f>
        <v>El impuesto ICBPER no se encuentra vigente</v>
      </c>
      <c r="M374" s="138" t="s">
        <v>9</v>
      </c>
      <c r="N374" s="2"/>
    </row>
    <row r="375" spans="1:14" ht="64.5" customHeight="1" x14ac:dyDescent="0.35">
      <c r="A375" s="2"/>
      <c r="B375" s="872"/>
      <c r="C375" s="915"/>
      <c r="D375" s="892"/>
      <c r="E375" s="872"/>
      <c r="F375" s="872"/>
      <c r="G375" s="892"/>
      <c r="H375" s="871"/>
      <c r="I375" s="139" t="s">
        <v>1842</v>
      </c>
      <c r="J375" s="843" t="s">
        <v>6</v>
      </c>
      <c r="K375" s="834" t="s">
        <v>1843</v>
      </c>
      <c r="L375" s="139" t="str">
        <f>VLOOKUP(MID(K375,1,4),CódigosRetorno!$A$2:$B$2000,2,FALSE)</f>
        <v>La sumatoria del total del importe del tributo Otros tributos de línea no corresponden al total</v>
      </c>
      <c r="M375" s="138" t="s">
        <v>9</v>
      </c>
      <c r="N375" s="2"/>
    </row>
    <row r="376" spans="1:14" ht="24" x14ac:dyDescent="0.35">
      <c r="A376" s="2"/>
      <c r="B376" s="872"/>
      <c r="C376" s="915"/>
      <c r="D376" s="892"/>
      <c r="E376" s="872"/>
      <c r="F376" s="138" t="s">
        <v>144</v>
      </c>
      <c r="G376" s="131" t="s">
        <v>308</v>
      </c>
      <c r="H376" s="95" t="s">
        <v>1570</v>
      </c>
      <c r="I376" s="141" t="s">
        <v>1593</v>
      </c>
      <c r="J376" s="145" t="s">
        <v>6</v>
      </c>
      <c r="K376" s="147" t="s">
        <v>1147</v>
      </c>
      <c r="L376" s="139" t="str">
        <f>VLOOKUP(K376,CódigosRetorno!$A$2:$B$2000,2,FALSE)</f>
        <v>La moneda debe ser la misma en todo el documento. Salvo las percepciones que sólo son en moneda nacional</v>
      </c>
      <c r="M376" s="138" t="s">
        <v>1295</v>
      </c>
      <c r="N376" s="2"/>
    </row>
    <row r="377" spans="1:14" ht="24" x14ac:dyDescent="0.35">
      <c r="A377" s="2"/>
      <c r="B377" s="872"/>
      <c r="C377" s="915"/>
      <c r="D377" s="892"/>
      <c r="E377" s="872"/>
      <c r="F377" s="872" t="s">
        <v>664</v>
      </c>
      <c r="G377" s="892" t="s">
        <v>1202</v>
      </c>
      <c r="H377" s="871" t="s">
        <v>1783</v>
      </c>
      <c r="I377" s="139" t="s">
        <v>606</v>
      </c>
      <c r="J377" s="145" t="s">
        <v>6</v>
      </c>
      <c r="K377" s="147" t="s">
        <v>1784</v>
      </c>
      <c r="L377" s="139" t="str">
        <f>VLOOKUP(K377,CódigosRetorno!$A$2:$B$2000,2,FALSE)</f>
        <v>El XML no contiene el tag o no existe información de código de tributo.</v>
      </c>
      <c r="M377" s="148" t="s">
        <v>9</v>
      </c>
      <c r="N377" s="2"/>
    </row>
    <row r="378" spans="1:14" ht="24" x14ac:dyDescent="0.35">
      <c r="A378" s="2"/>
      <c r="B378" s="872"/>
      <c r="C378" s="915"/>
      <c r="D378" s="892"/>
      <c r="E378" s="872"/>
      <c r="F378" s="872"/>
      <c r="G378" s="892"/>
      <c r="H378" s="871"/>
      <c r="I378" s="141" t="s">
        <v>1785</v>
      </c>
      <c r="J378" s="145" t="s">
        <v>6</v>
      </c>
      <c r="K378" s="147" t="s">
        <v>1786</v>
      </c>
      <c r="L378" s="139" t="str">
        <f>VLOOKUP(K378,CódigosRetorno!$A$2:$B$2000,2,FALSE)</f>
        <v>El dato ingresado como codigo de tributo global no corresponde al valor esperado.</v>
      </c>
      <c r="M378" s="138" t="s">
        <v>1653</v>
      </c>
      <c r="N378" s="2"/>
    </row>
    <row r="379" spans="1:14" ht="24" x14ac:dyDescent="0.35">
      <c r="A379" s="2"/>
      <c r="B379" s="872"/>
      <c r="C379" s="915"/>
      <c r="D379" s="892"/>
      <c r="E379" s="872"/>
      <c r="F379" s="872"/>
      <c r="G379" s="892"/>
      <c r="H379" s="871"/>
      <c r="I379" s="146" t="s">
        <v>1787</v>
      </c>
      <c r="J379" s="147" t="s">
        <v>6</v>
      </c>
      <c r="K379" s="147" t="s">
        <v>1788</v>
      </c>
      <c r="L379" s="139" t="str">
        <f>VLOOKUP(K379,CódigosRetorno!$A$2:$B$2000,2,FALSE)</f>
        <v>El código de tributo no debe repetirse a nivel de totales</v>
      </c>
      <c r="M379" s="126" t="s">
        <v>9</v>
      </c>
      <c r="N379" s="2"/>
    </row>
    <row r="380" spans="1:14" ht="36" x14ac:dyDescent="0.35">
      <c r="A380" s="2"/>
      <c r="B380" s="872"/>
      <c r="C380" s="915"/>
      <c r="D380" s="892"/>
      <c r="E380" s="872"/>
      <c r="F380" s="872"/>
      <c r="G380" s="892"/>
      <c r="H380" s="871"/>
      <c r="I380" s="139" t="s">
        <v>1844</v>
      </c>
      <c r="J380" s="145" t="s">
        <v>6</v>
      </c>
      <c r="K380" s="147" t="s">
        <v>1790</v>
      </c>
      <c r="L380" s="139" t="str">
        <f>VLOOKUP(K380,CódigosRetorno!$A$2:$B$2000,2,FALSE)</f>
        <v>El dato ingresado como codigo de tributo global es invalido para tipo de operación.</v>
      </c>
      <c r="M380" s="148" t="s">
        <v>9</v>
      </c>
      <c r="N380" s="2"/>
    </row>
    <row r="381" spans="1:14" ht="48" x14ac:dyDescent="0.35">
      <c r="A381" s="2"/>
      <c r="B381" s="872"/>
      <c r="C381" s="915"/>
      <c r="D381" s="892"/>
      <c r="E381" s="872"/>
      <c r="F381" s="872"/>
      <c r="G381" s="892"/>
      <c r="H381" s="871"/>
      <c r="I381" s="139" t="s">
        <v>1845</v>
      </c>
      <c r="J381" s="131" t="s">
        <v>6</v>
      </c>
      <c r="K381" s="147" t="s">
        <v>1846</v>
      </c>
      <c r="L381" s="139" t="str">
        <f>VLOOKUP(K381,CódigosRetorno!$A$2:$B$2000,2,FALSE)</f>
        <v>Factura de operacion sujeta al IVAP , no debe consignar valor para ISC o debe ser 0</v>
      </c>
      <c r="M381" s="148" t="s">
        <v>9</v>
      </c>
      <c r="N381" s="2"/>
    </row>
    <row r="382" spans="1:14" ht="24" x14ac:dyDescent="0.35">
      <c r="A382" s="2"/>
      <c r="B382" s="872"/>
      <c r="C382" s="915"/>
      <c r="D382" s="892"/>
      <c r="E382" s="872"/>
      <c r="F382" s="872"/>
      <c r="G382" s="138" t="s">
        <v>1661</v>
      </c>
      <c r="H382" s="139" t="s">
        <v>1329</v>
      </c>
      <c r="I382" s="139" t="s">
        <v>1662</v>
      </c>
      <c r="J382" s="131" t="s">
        <v>208</v>
      </c>
      <c r="K382" s="145" t="s">
        <v>1331</v>
      </c>
      <c r="L382" s="139" t="str">
        <f>VLOOKUP(K382,CódigosRetorno!$A$2:$B$2000,2,FALSE)</f>
        <v>El dato ingresado como atributo @schemeName es incorrecto.</v>
      </c>
      <c r="M382" s="148" t="s">
        <v>9</v>
      </c>
      <c r="N382" s="2"/>
    </row>
    <row r="383" spans="1:14" ht="24" x14ac:dyDescent="0.35">
      <c r="A383" s="2"/>
      <c r="B383" s="872"/>
      <c r="C383" s="915"/>
      <c r="D383" s="892"/>
      <c r="E383" s="872"/>
      <c r="F383" s="872"/>
      <c r="G383" s="138" t="s">
        <v>1257</v>
      </c>
      <c r="H383" s="139" t="s">
        <v>1258</v>
      </c>
      <c r="I383" s="139" t="s">
        <v>1259</v>
      </c>
      <c r="J383" s="131" t="s">
        <v>208</v>
      </c>
      <c r="K383" s="145" t="s">
        <v>1260</v>
      </c>
      <c r="L383" s="139" t="str">
        <f>VLOOKUP(K383,CódigosRetorno!$A$2:$B$2000,2,FALSE)</f>
        <v>El dato ingresado como atributo @schemeAgencyName es incorrecto.</v>
      </c>
      <c r="M383" s="148" t="s">
        <v>9</v>
      </c>
      <c r="N383" s="2"/>
    </row>
    <row r="384" spans="1:14" ht="36" x14ac:dyDescent="0.35">
      <c r="A384" s="2"/>
      <c r="B384" s="872"/>
      <c r="C384" s="915"/>
      <c r="D384" s="892"/>
      <c r="E384" s="872"/>
      <c r="F384" s="872"/>
      <c r="G384" s="138" t="s">
        <v>1690</v>
      </c>
      <c r="H384" s="95" t="s">
        <v>1333</v>
      </c>
      <c r="I384" s="139" t="s">
        <v>1664</v>
      </c>
      <c r="J384" s="145" t="s">
        <v>208</v>
      </c>
      <c r="K384" s="147" t="s">
        <v>1335</v>
      </c>
      <c r="L384" s="139" t="str">
        <f>VLOOKUP(K384,CódigosRetorno!$A$2:$B$2000,2,FALSE)</f>
        <v>El dato ingresado como atributo @schemeURI es incorrecto.</v>
      </c>
      <c r="M384" s="148" t="s">
        <v>9</v>
      </c>
      <c r="N384" s="2"/>
    </row>
    <row r="385" spans="1:14" ht="24" x14ac:dyDescent="0.35">
      <c r="A385" s="2"/>
      <c r="B385" s="872"/>
      <c r="C385" s="915"/>
      <c r="D385" s="892"/>
      <c r="E385" s="872"/>
      <c r="F385" s="872" t="s">
        <v>1665</v>
      </c>
      <c r="G385" s="892" t="s">
        <v>1202</v>
      </c>
      <c r="H385" s="871" t="s">
        <v>1791</v>
      </c>
      <c r="I385" s="139" t="s">
        <v>606</v>
      </c>
      <c r="J385" s="145" t="s">
        <v>6</v>
      </c>
      <c r="K385" s="147" t="s">
        <v>1792</v>
      </c>
      <c r="L385" s="139" t="str">
        <f>VLOOKUP(K385,CódigosRetorno!$A$2:$B$2000,2,FALSE)</f>
        <v>El XML no contiene el tag TaxScheme Name de impuestos globales</v>
      </c>
      <c r="M385" s="148" t="s">
        <v>9</v>
      </c>
      <c r="N385" s="2"/>
    </row>
    <row r="386" spans="1:14" ht="24" x14ac:dyDescent="0.35">
      <c r="A386" s="2"/>
      <c r="B386" s="872"/>
      <c r="C386" s="915"/>
      <c r="D386" s="892"/>
      <c r="E386" s="872"/>
      <c r="F386" s="872"/>
      <c r="G386" s="892"/>
      <c r="H386" s="871"/>
      <c r="I386" s="141" t="s">
        <v>1793</v>
      </c>
      <c r="J386" s="145" t="s">
        <v>6</v>
      </c>
      <c r="K386" s="147" t="s">
        <v>1794</v>
      </c>
      <c r="L386" s="139" t="str">
        <f>VLOOKUP(K386,CódigosRetorno!$A$2:$B$2000,2,FALSE)</f>
        <v>El valor del tag nombre del tributo no corresponde al esperado.</v>
      </c>
      <c r="M386" s="138" t="s">
        <v>1653</v>
      </c>
      <c r="N386" s="2"/>
    </row>
    <row r="387" spans="1:14" ht="24" x14ac:dyDescent="0.35">
      <c r="A387" s="2"/>
      <c r="B387" s="872"/>
      <c r="C387" s="915"/>
      <c r="D387" s="892"/>
      <c r="E387" s="872"/>
      <c r="F387" s="872" t="s">
        <v>144</v>
      </c>
      <c r="G387" s="892" t="s">
        <v>1202</v>
      </c>
      <c r="H387" s="871" t="s">
        <v>1795</v>
      </c>
      <c r="I387" s="139" t="s">
        <v>606</v>
      </c>
      <c r="J387" s="145" t="s">
        <v>6</v>
      </c>
      <c r="K387" s="147" t="s">
        <v>1796</v>
      </c>
      <c r="L387" s="139" t="str">
        <f>VLOOKUP(K387,CódigosRetorno!$A$2:$B$2000,2,FALSE)</f>
        <v>El XML no contiene el tag código de tributo internacional de impuestos globales</v>
      </c>
      <c r="M387" s="138" t="s">
        <v>9</v>
      </c>
      <c r="N387" s="2"/>
    </row>
    <row r="388" spans="1:14" ht="24" x14ac:dyDescent="0.35">
      <c r="A388" s="2"/>
      <c r="B388" s="872"/>
      <c r="C388" s="915"/>
      <c r="D388" s="892"/>
      <c r="E388" s="872"/>
      <c r="F388" s="872"/>
      <c r="G388" s="892"/>
      <c r="H388" s="871"/>
      <c r="I388" s="141" t="s">
        <v>1797</v>
      </c>
      <c r="J388" s="145" t="s">
        <v>6</v>
      </c>
      <c r="K388" s="147" t="s">
        <v>1798</v>
      </c>
      <c r="L388" s="139" t="str">
        <f>VLOOKUP(K388,CódigosRetorno!$A$2:$B$2000,2,FALSE)</f>
        <v>El valor del tag codigo de tributo internacional no corresponde al esperado.</v>
      </c>
      <c r="M388" s="138" t="s">
        <v>1653</v>
      </c>
      <c r="N388" s="2"/>
    </row>
    <row r="389" spans="1:14" ht="24" x14ac:dyDescent="0.35">
      <c r="A389" s="2"/>
      <c r="B389" s="872">
        <v>50</v>
      </c>
      <c r="C389" s="915" t="s">
        <v>1847</v>
      </c>
      <c r="D389" s="892" t="s">
        <v>63</v>
      </c>
      <c r="E389" s="892" t="s">
        <v>184</v>
      </c>
      <c r="F389" s="872" t="s">
        <v>1177</v>
      </c>
      <c r="G389" s="892" t="s">
        <v>1721</v>
      </c>
      <c r="H389" s="871" t="s">
        <v>1848</v>
      </c>
      <c r="I389" s="139" t="s">
        <v>1849</v>
      </c>
      <c r="J389" s="131" t="s">
        <v>6</v>
      </c>
      <c r="K389" s="79" t="s">
        <v>1724</v>
      </c>
      <c r="L389" s="139" t="str">
        <f>VLOOKUP(K389,CódigosRetorno!$A$2:$B$2000,2,FALSE)</f>
        <v>El dato ingresado como indicador de cargo/descuento no corresponde al valor esperado.</v>
      </c>
      <c r="M389" s="138" t="s">
        <v>9</v>
      </c>
      <c r="N389" s="2"/>
    </row>
    <row r="390" spans="1:14" ht="24" x14ac:dyDescent="0.35">
      <c r="A390" s="2"/>
      <c r="B390" s="872"/>
      <c r="C390" s="915"/>
      <c r="D390" s="892"/>
      <c r="E390" s="892"/>
      <c r="F390" s="872"/>
      <c r="G390" s="892"/>
      <c r="H390" s="871"/>
      <c r="I390" s="139" t="s">
        <v>1850</v>
      </c>
      <c r="J390" s="131" t="s">
        <v>6</v>
      </c>
      <c r="K390" s="79" t="s">
        <v>1724</v>
      </c>
      <c r="L390" s="139" t="str">
        <f>VLOOKUP(K390,CódigosRetorno!$A$2:$B$2000,2,FALSE)</f>
        <v>El dato ingresado como indicador de cargo/descuento no corresponde al valor esperado.</v>
      </c>
      <c r="M390" s="138" t="s">
        <v>9</v>
      </c>
      <c r="N390" s="2"/>
    </row>
    <row r="391" spans="1:14" ht="24" x14ac:dyDescent="0.35">
      <c r="A391" s="2"/>
      <c r="B391" s="872"/>
      <c r="C391" s="915"/>
      <c r="D391" s="892"/>
      <c r="E391" s="892"/>
      <c r="F391" s="872" t="s">
        <v>330</v>
      </c>
      <c r="G391" s="892" t="s">
        <v>1726</v>
      </c>
      <c r="H391" s="871" t="s">
        <v>1851</v>
      </c>
      <c r="I391" s="139" t="s">
        <v>1852</v>
      </c>
      <c r="J391" s="145" t="s">
        <v>6</v>
      </c>
      <c r="K391" s="147" t="s">
        <v>1853</v>
      </c>
      <c r="L391" s="139" t="str">
        <f>VLOOKUP(K391,CódigosRetorno!$A$2:$B$2000,2,FALSE)</f>
        <v>El XML no contiene el tag o no existe informacion de codigo de motivo de cargo/descuento global.</v>
      </c>
      <c r="M391" s="148" t="s">
        <v>9</v>
      </c>
      <c r="N391" s="2"/>
    </row>
    <row r="392" spans="1:14" ht="24" x14ac:dyDescent="0.35">
      <c r="A392" s="2"/>
      <c r="B392" s="872"/>
      <c r="C392" s="915"/>
      <c r="D392" s="892"/>
      <c r="E392" s="892"/>
      <c r="F392" s="872"/>
      <c r="G392" s="892"/>
      <c r="H392" s="871"/>
      <c r="I392" s="139" t="s">
        <v>1854</v>
      </c>
      <c r="J392" s="145" t="s">
        <v>208</v>
      </c>
      <c r="K392" s="147" t="s">
        <v>1855</v>
      </c>
      <c r="L392" s="139" t="str">
        <f>VLOOKUP(K392,CódigosRetorno!$A$2:$B$2000,2,FALSE)</f>
        <v>El dato ingresado como cargo/descuento no es valido a nivel global.</v>
      </c>
      <c r="M392" s="138" t="s">
        <v>9</v>
      </c>
      <c r="N392" s="2"/>
    </row>
    <row r="393" spans="1:14" ht="24" x14ac:dyDescent="0.35">
      <c r="A393" s="2"/>
      <c r="B393" s="872"/>
      <c r="C393" s="915"/>
      <c r="D393" s="892"/>
      <c r="E393" s="892"/>
      <c r="F393" s="872"/>
      <c r="G393" s="892"/>
      <c r="H393" s="871"/>
      <c r="I393" s="139" t="s">
        <v>1729</v>
      </c>
      <c r="J393" s="145" t="s">
        <v>6</v>
      </c>
      <c r="K393" s="147" t="s">
        <v>1856</v>
      </c>
      <c r="L393" s="139" t="str">
        <f>VLOOKUP(K393,CódigosRetorno!$A$2:$B$2000,2,FALSE)</f>
        <v>El dato ingresado como codigo de motivo de cargo/descuento global no es valido (catalogo nro 53)</v>
      </c>
      <c r="M393" s="138" t="s">
        <v>1731</v>
      </c>
      <c r="N393" s="2"/>
    </row>
    <row r="394" spans="1:14" ht="24" x14ac:dyDescent="0.35">
      <c r="A394" s="2"/>
      <c r="B394" s="872"/>
      <c r="C394" s="915"/>
      <c r="D394" s="892"/>
      <c r="E394" s="892"/>
      <c r="F394" s="872"/>
      <c r="G394" s="138" t="s">
        <v>1257</v>
      </c>
      <c r="H394" s="139" t="s">
        <v>1280</v>
      </c>
      <c r="I394" s="139" t="s">
        <v>1259</v>
      </c>
      <c r="J394" s="145" t="s">
        <v>208</v>
      </c>
      <c r="K394" s="147" t="s">
        <v>1281</v>
      </c>
      <c r="L394" s="139" t="str">
        <f>VLOOKUP(K394,CódigosRetorno!$A$2:$B$2000,2,FALSE)</f>
        <v>El dato ingresado como atributo @listAgencyName es incorrecto.</v>
      </c>
      <c r="M394" s="148" t="s">
        <v>9</v>
      </c>
      <c r="N394" s="2"/>
    </row>
    <row r="395" spans="1:14" ht="24" x14ac:dyDescent="0.35">
      <c r="A395" s="2"/>
      <c r="B395" s="872"/>
      <c r="C395" s="915"/>
      <c r="D395" s="892"/>
      <c r="E395" s="892"/>
      <c r="F395" s="872"/>
      <c r="G395" s="138" t="s">
        <v>1734</v>
      </c>
      <c r="H395" s="139" t="s">
        <v>1283</v>
      </c>
      <c r="I395" s="139" t="s">
        <v>1735</v>
      </c>
      <c r="J395" s="131" t="s">
        <v>208</v>
      </c>
      <c r="K395" s="145" t="s">
        <v>1285</v>
      </c>
      <c r="L395" s="139" t="str">
        <f>VLOOKUP(K395,CódigosRetorno!$A$2:$B$2000,2,FALSE)</f>
        <v>El dato ingresado como atributo @listName es incorrecto.</v>
      </c>
      <c r="M395" s="148" t="s">
        <v>9</v>
      </c>
      <c r="N395" s="2"/>
    </row>
    <row r="396" spans="1:14" ht="36" x14ac:dyDescent="0.35">
      <c r="A396" s="2"/>
      <c r="B396" s="872"/>
      <c r="C396" s="915"/>
      <c r="D396" s="892"/>
      <c r="E396" s="892"/>
      <c r="F396" s="872"/>
      <c r="G396" s="138" t="s">
        <v>1736</v>
      </c>
      <c r="H396" s="139" t="s">
        <v>1287</v>
      </c>
      <c r="I396" s="139" t="s">
        <v>1737</v>
      </c>
      <c r="J396" s="145" t="s">
        <v>208</v>
      </c>
      <c r="K396" s="147" t="s">
        <v>1289</v>
      </c>
      <c r="L396" s="139" t="str">
        <f>VLOOKUP(K396,CódigosRetorno!$A$2:$B$2000,2,FALSE)</f>
        <v>El dato ingresado como atributo @listURI es incorrecto.</v>
      </c>
      <c r="M396" s="148" t="s">
        <v>9</v>
      </c>
      <c r="N396" s="2"/>
    </row>
    <row r="397" spans="1:14" ht="36" x14ac:dyDescent="0.35">
      <c r="A397" s="2"/>
      <c r="B397" s="872"/>
      <c r="C397" s="915"/>
      <c r="D397" s="892"/>
      <c r="E397" s="892"/>
      <c r="F397" s="138" t="s">
        <v>1623</v>
      </c>
      <c r="G397" s="131" t="s">
        <v>1624</v>
      </c>
      <c r="H397" s="139" t="s">
        <v>1857</v>
      </c>
      <c r="I397" s="139" t="s">
        <v>1739</v>
      </c>
      <c r="J397" s="145" t="s">
        <v>6</v>
      </c>
      <c r="K397" s="147" t="s">
        <v>1858</v>
      </c>
      <c r="L397" s="139" t="str">
        <f>VLOOKUP(K397,CódigosRetorno!$A$2:$B$2000,2,FALSE)</f>
        <v>El dato ingresado en factor de cargo o descuento global no cumple con el formato establecido.</v>
      </c>
      <c r="M397" s="126" t="s">
        <v>9</v>
      </c>
      <c r="N397" s="2"/>
    </row>
    <row r="398" spans="1:14" ht="24.75" customHeight="1" x14ac:dyDescent="0.35">
      <c r="A398" s="2"/>
      <c r="B398" s="872"/>
      <c r="C398" s="915"/>
      <c r="D398" s="892"/>
      <c r="E398" s="892"/>
      <c r="F398" s="872" t="s">
        <v>300</v>
      </c>
      <c r="G398" s="892" t="s">
        <v>301</v>
      </c>
      <c r="H398" s="871" t="s">
        <v>1859</v>
      </c>
      <c r="I398" s="139" t="s">
        <v>1613</v>
      </c>
      <c r="J398" s="145" t="s">
        <v>6</v>
      </c>
      <c r="K398" s="147" t="s">
        <v>1860</v>
      </c>
      <c r="L398" s="139" t="str">
        <f>VLOOKUP(K398,CódigosRetorno!$A$2:$B$2000,2,FALSE)</f>
        <v xml:space="preserve">El dato ingresado en cac:AllowanceCharge/cbc:Amount no cumple con el formato establecido. </v>
      </c>
      <c r="M398" s="148" t="s">
        <v>9</v>
      </c>
      <c r="N398" s="2"/>
    </row>
    <row r="399" spans="1:14" ht="60" x14ac:dyDescent="0.35">
      <c r="A399" s="2"/>
      <c r="B399" s="872"/>
      <c r="C399" s="915"/>
      <c r="D399" s="892"/>
      <c r="E399" s="892"/>
      <c r="F399" s="872"/>
      <c r="G399" s="892"/>
      <c r="H399" s="871"/>
      <c r="I399" s="139" t="s">
        <v>1743</v>
      </c>
      <c r="J399" s="834" t="s">
        <v>6</v>
      </c>
      <c r="K399" s="834" t="s">
        <v>1861</v>
      </c>
      <c r="L399" s="139" t="str">
        <f>VLOOKUP(MID(K399,1,4),CódigosRetorno!$A$2:$B$2000,2,FALSE)</f>
        <v>El valor de cargo/descuento global difiere de los importes consignados</v>
      </c>
      <c r="M399" s="148" t="s">
        <v>9</v>
      </c>
      <c r="N399" s="2"/>
    </row>
    <row r="400" spans="1:14" ht="48" x14ac:dyDescent="0.35">
      <c r="A400" s="2"/>
      <c r="B400" s="872"/>
      <c r="C400" s="915"/>
      <c r="D400" s="892"/>
      <c r="E400" s="892"/>
      <c r="F400" s="872"/>
      <c r="G400" s="892"/>
      <c r="H400" s="871"/>
      <c r="I400" s="139" t="s">
        <v>1862</v>
      </c>
      <c r="J400" s="145" t="s">
        <v>6</v>
      </c>
      <c r="K400" s="145" t="s">
        <v>1863</v>
      </c>
      <c r="L400" s="139" t="str">
        <f>VLOOKUP(MID(K400,1,4),CódigosRetorno!$A$2:$B$2000,2,FALSE)</f>
        <v>Si se informa descuentos globales por anticipo debe existir 'Total de anticipos' con monto mayor a cero</v>
      </c>
      <c r="M400" s="148" t="s">
        <v>9</v>
      </c>
      <c r="N400" s="2"/>
    </row>
    <row r="401" spans="1:14" ht="128.25" customHeight="1" x14ac:dyDescent="0.35">
      <c r="A401" s="2"/>
      <c r="B401" s="872"/>
      <c r="C401" s="915"/>
      <c r="D401" s="892"/>
      <c r="E401" s="892"/>
      <c r="F401" s="138" t="s">
        <v>144</v>
      </c>
      <c r="G401" s="131" t="s">
        <v>308</v>
      </c>
      <c r="H401" s="95" t="s">
        <v>1570</v>
      </c>
      <c r="I401" s="141" t="s">
        <v>1593</v>
      </c>
      <c r="J401" s="145" t="s">
        <v>6</v>
      </c>
      <c r="K401" s="147" t="s">
        <v>1147</v>
      </c>
      <c r="L401" s="139" t="str">
        <f>VLOOKUP(K401,CódigosRetorno!$A$2:$B$2000,2,FALSE)</f>
        <v>La moneda debe ser la misma en todo el documento. Salvo las percepciones que sólo son en moneda nacional</v>
      </c>
      <c r="M401" s="138" t="s">
        <v>1295</v>
      </c>
      <c r="N401" s="2"/>
    </row>
    <row r="402" spans="1:14" ht="24.75" customHeight="1" x14ac:dyDescent="0.35">
      <c r="A402" s="2"/>
      <c r="B402" s="872"/>
      <c r="C402" s="915"/>
      <c r="D402" s="892"/>
      <c r="E402" s="892"/>
      <c r="F402" s="138" t="s">
        <v>300</v>
      </c>
      <c r="G402" s="131" t="s">
        <v>301</v>
      </c>
      <c r="H402" s="139" t="s">
        <v>1864</v>
      </c>
      <c r="I402" s="139" t="s">
        <v>1613</v>
      </c>
      <c r="J402" s="145" t="s">
        <v>6</v>
      </c>
      <c r="K402" s="147" t="s">
        <v>1865</v>
      </c>
      <c r="L402" s="139" t="str">
        <f>VLOOKUP(K402,CódigosRetorno!$A$2:$B$2000,2,FALSE)</f>
        <v>El dato ingresado en base monto por cargo/descuento globales no cumple con el formato establecido</v>
      </c>
      <c r="M402" s="148" t="s">
        <v>9</v>
      </c>
      <c r="N402" s="2"/>
    </row>
    <row r="403" spans="1:14" ht="196.5" customHeight="1" x14ac:dyDescent="0.35">
      <c r="A403" s="2"/>
      <c r="B403" s="872"/>
      <c r="C403" s="915"/>
      <c r="D403" s="892"/>
      <c r="E403" s="892"/>
      <c r="F403" s="131" t="s">
        <v>144</v>
      </c>
      <c r="G403" s="131" t="s">
        <v>308</v>
      </c>
      <c r="H403" s="95" t="s">
        <v>1570</v>
      </c>
      <c r="I403" s="141" t="s">
        <v>1593</v>
      </c>
      <c r="J403" s="145" t="s">
        <v>6</v>
      </c>
      <c r="K403" s="147" t="s">
        <v>1147</v>
      </c>
      <c r="L403" s="139" t="str">
        <f>VLOOKUP(K403,CódigosRetorno!$A$2:$B$2000,2,FALSE)</f>
        <v>La moneda debe ser la misma en todo el documento. Salvo las percepciones que sólo son en moneda nacional</v>
      </c>
      <c r="M403" s="138" t="s">
        <v>1295</v>
      </c>
      <c r="N403" s="2"/>
    </row>
    <row r="404" spans="1:14" ht="24" x14ac:dyDescent="0.35">
      <c r="A404" s="2"/>
      <c r="B404" s="872">
        <f>B389+1</f>
        <v>51</v>
      </c>
      <c r="C404" s="871" t="s">
        <v>1866</v>
      </c>
      <c r="D404" s="892" t="s">
        <v>63</v>
      </c>
      <c r="E404" s="892" t="s">
        <v>184</v>
      </c>
      <c r="F404" s="872" t="s">
        <v>300</v>
      </c>
      <c r="G404" s="892" t="s">
        <v>301</v>
      </c>
      <c r="H404" s="871" t="s">
        <v>1867</v>
      </c>
      <c r="I404" s="139" t="s">
        <v>1613</v>
      </c>
      <c r="J404" s="145" t="s">
        <v>6</v>
      </c>
      <c r="K404" s="145" t="s">
        <v>1868</v>
      </c>
      <c r="L404" s="139" t="str">
        <f>VLOOKUP(K404,CódigosRetorno!$A$2:$B$2000,2,FALSE)</f>
        <v>El dato ingresado en el campo Total Descuentos no cumple con el formato establecido</v>
      </c>
      <c r="M404" s="138" t="s">
        <v>9</v>
      </c>
      <c r="N404" s="2"/>
    </row>
    <row r="405" spans="1:14" ht="93" customHeight="1" x14ac:dyDescent="0.35">
      <c r="A405" s="2"/>
      <c r="B405" s="872"/>
      <c r="C405" s="871"/>
      <c r="D405" s="892"/>
      <c r="E405" s="892"/>
      <c r="F405" s="872"/>
      <c r="G405" s="892"/>
      <c r="H405" s="871"/>
      <c r="I405" s="139" t="s">
        <v>1869</v>
      </c>
      <c r="J405" s="834" t="s">
        <v>6</v>
      </c>
      <c r="K405" s="834" t="s">
        <v>1870</v>
      </c>
      <c r="L405" s="139" t="str">
        <f>VLOOKUP(MID(K405,1,4),CódigosRetorno!$A$2:$B$2000,2,FALSE)</f>
        <v>La sumatoria consignados en descuentos globales no corresponden al total.</v>
      </c>
      <c r="M405" s="148" t="s">
        <v>9</v>
      </c>
      <c r="N405" s="2"/>
    </row>
    <row r="406" spans="1:14" ht="24" x14ac:dyDescent="0.35">
      <c r="A406" s="2"/>
      <c r="B406" s="872"/>
      <c r="C406" s="871"/>
      <c r="D406" s="892"/>
      <c r="E406" s="892"/>
      <c r="F406" s="131" t="s">
        <v>144</v>
      </c>
      <c r="G406" s="131" t="s">
        <v>308</v>
      </c>
      <c r="H406" s="95" t="s">
        <v>1570</v>
      </c>
      <c r="I406" s="141" t="s">
        <v>1593</v>
      </c>
      <c r="J406" s="145" t="s">
        <v>6</v>
      </c>
      <c r="K406" s="147" t="s">
        <v>1147</v>
      </c>
      <c r="L406" s="139" t="str">
        <f>VLOOKUP(K406,CódigosRetorno!$A$2:$B$2000,2,FALSE)</f>
        <v>La moneda debe ser la misma en todo el documento. Salvo las percepciones que sólo son en moneda nacional</v>
      </c>
      <c r="M406" s="138" t="s">
        <v>1295</v>
      </c>
      <c r="N406" s="2"/>
    </row>
    <row r="407" spans="1:14" ht="24" x14ac:dyDescent="0.35">
      <c r="A407" s="2"/>
      <c r="B407" s="872">
        <f>B404+1</f>
        <v>52</v>
      </c>
      <c r="C407" s="915" t="s">
        <v>1871</v>
      </c>
      <c r="D407" s="892" t="s">
        <v>63</v>
      </c>
      <c r="E407" s="892" t="s">
        <v>184</v>
      </c>
      <c r="F407" s="892" t="s">
        <v>300</v>
      </c>
      <c r="G407" s="892" t="s">
        <v>301</v>
      </c>
      <c r="H407" s="871" t="s">
        <v>1872</v>
      </c>
      <c r="I407" s="139" t="s">
        <v>1613</v>
      </c>
      <c r="J407" s="145" t="s">
        <v>6</v>
      </c>
      <c r="K407" s="147" t="s">
        <v>1873</v>
      </c>
      <c r="L407" s="139" t="str">
        <f>VLOOKUP(K407,CódigosRetorno!$A$2:$B$2000,2,FALSE)</f>
        <v>El dato ingresado en ChargeTotalAmount no cumple con el formato establecido</v>
      </c>
      <c r="M407" s="138" t="s">
        <v>9</v>
      </c>
      <c r="N407" s="2"/>
    </row>
    <row r="408" spans="1:14" ht="60" x14ac:dyDescent="0.35">
      <c r="A408" s="2"/>
      <c r="B408" s="872"/>
      <c r="C408" s="915"/>
      <c r="D408" s="892"/>
      <c r="E408" s="892"/>
      <c r="F408" s="892"/>
      <c r="G408" s="892"/>
      <c r="H408" s="871"/>
      <c r="I408" s="139" t="s">
        <v>1874</v>
      </c>
      <c r="J408" s="843" t="s">
        <v>6</v>
      </c>
      <c r="K408" s="834" t="s">
        <v>1875</v>
      </c>
      <c r="L408" s="139" t="str">
        <f>VLOOKUP(MID(K408,1,4),CódigosRetorno!$A$2:$B$2000,2,FALSE)</f>
        <v>La sumatoria consignados en cargos globales no corresponden al total</v>
      </c>
      <c r="M408" s="148" t="s">
        <v>9</v>
      </c>
      <c r="N408" s="2"/>
    </row>
    <row r="409" spans="1:14" ht="24" x14ac:dyDescent="0.35">
      <c r="A409" s="2"/>
      <c r="B409" s="872"/>
      <c r="C409" s="915"/>
      <c r="D409" s="892"/>
      <c r="E409" s="892"/>
      <c r="F409" s="138" t="s">
        <v>144</v>
      </c>
      <c r="G409" s="131" t="s">
        <v>308</v>
      </c>
      <c r="H409" s="95" t="s">
        <v>1570</v>
      </c>
      <c r="I409" s="141" t="s">
        <v>1593</v>
      </c>
      <c r="J409" s="145" t="s">
        <v>6</v>
      </c>
      <c r="K409" s="147" t="s">
        <v>1147</v>
      </c>
      <c r="L409" s="139" t="str">
        <f>VLOOKUP(K409,CódigosRetorno!$A$2:$B$2000,2,FALSE)</f>
        <v>La moneda debe ser la misma en todo el documento. Salvo las percepciones que sólo son en moneda nacional</v>
      </c>
      <c r="M409" s="138" t="s">
        <v>1295</v>
      </c>
      <c r="N409" s="2"/>
    </row>
    <row r="410" spans="1:14" ht="24" x14ac:dyDescent="0.35">
      <c r="A410" s="2"/>
      <c r="B410" s="872">
        <f>B407+1</f>
        <v>53</v>
      </c>
      <c r="C410" s="915" t="s">
        <v>1876</v>
      </c>
      <c r="D410" s="892" t="s">
        <v>63</v>
      </c>
      <c r="E410" s="892" t="s">
        <v>143</v>
      </c>
      <c r="F410" s="872" t="s">
        <v>300</v>
      </c>
      <c r="G410" s="892" t="s">
        <v>1714</v>
      </c>
      <c r="H410" s="871" t="s">
        <v>1877</v>
      </c>
      <c r="I410" s="139" t="s">
        <v>1613</v>
      </c>
      <c r="J410" s="145" t="s">
        <v>6</v>
      </c>
      <c r="K410" s="147" t="s">
        <v>1878</v>
      </c>
      <c r="L410" s="139" t="str">
        <f>VLOOKUP(K410,CódigosRetorno!$A$2:$B$2000,2,FALSE)</f>
        <v>El dato ingresado en PayableAmount no cumple con el formato establecido</v>
      </c>
      <c r="M410" s="138" t="s">
        <v>9</v>
      </c>
      <c r="N410" s="2"/>
    </row>
    <row r="411" spans="1:14" ht="72" x14ac:dyDescent="0.35">
      <c r="A411" s="2"/>
      <c r="B411" s="872"/>
      <c r="C411" s="915"/>
      <c r="D411" s="892"/>
      <c r="E411" s="892"/>
      <c r="F411" s="872"/>
      <c r="G411" s="892"/>
      <c r="H411" s="871"/>
      <c r="I411" s="141" t="s">
        <v>1879</v>
      </c>
      <c r="J411" s="834" t="s">
        <v>6</v>
      </c>
      <c r="K411" s="834" t="s">
        <v>1880</v>
      </c>
      <c r="L411" s="139" t="str">
        <f>VLOOKUP(MID(K411,1,4),CódigosRetorno!$A$2:$B$2000,2,FALSE)</f>
        <v>El importe total del comprobante no coincide con el valor calculado</v>
      </c>
      <c r="M411" s="138" t="s">
        <v>9</v>
      </c>
      <c r="N411" s="2"/>
    </row>
    <row r="412" spans="1:14" ht="24" x14ac:dyDescent="0.35">
      <c r="A412" s="2"/>
      <c r="B412" s="872"/>
      <c r="C412" s="915"/>
      <c r="D412" s="892"/>
      <c r="E412" s="892"/>
      <c r="F412" s="131" t="s">
        <v>144</v>
      </c>
      <c r="G412" s="131" t="s">
        <v>308</v>
      </c>
      <c r="H412" s="95" t="s">
        <v>1570</v>
      </c>
      <c r="I412" s="141" t="s">
        <v>1593</v>
      </c>
      <c r="J412" s="145" t="s">
        <v>6</v>
      </c>
      <c r="K412" s="147" t="s">
        <v>1147</v>
      </c>
      <c r="L412" s="139" t="str">
        <f>VLOOKUP(K412,CódigosRetorno!$A$2:$B$2000,2,FALSE)</f>
        <v>La moneda debe ser la misma en todo el documento. Salvo las percepciones que sólo son en moneda nacional</v>
      </c>
      <c r="M412" s="138" t="s">
        <v>1295</v>
      </c>
      <c r="N412" s="2"/>
    </row>
    <row r="413" spans="1:14" x14ac:dyDescent="0.35">
      <c r="A413" s="2"/>
      <c r="B413" s="872">
        <f>B410+1</f>
        <v>54</v>
      </c>
      <c r="C413" s="915" t="s">
        <v>1151</v>
      </c>
      <c r="D413" s="892" t="s">
        <v>63</v>
      </c>
      <c r="E413" s="892" t="s">
        <v>143</v>
      </c>
      <c r="F413" s="889" t="s">
        <v>300</v>
      </c>
      <c r="G413" s="889" t="s">
        <v>301</v>
      </c>
      <c r="H413" s="873" t="s">
        <v>1881</v>
      </c>
      <c r="I413" s="139" t="s">
        <v>1882</v>
      </c>
      <c r="J413" s="834" t="s">
        <v>6</v>
      </c>
      <c r="K413" s="834" t="s">
        <v>1883</v>
      </c>
      <c r="L413" s="139" t="str">
        <f>VLOOKUP(MID(K413,1,4),CódigosRetorno!$A$2:$B$2000,2,FALSE)</f>
        <v>Debe consignar el Total Valor de Venta</v>
      </c>
      <c r="M413" s="148" t="s">
        <v>9</v>
      </c>
      <c r="N413" s="2"/>
    </row>
    <row r="414" spans="1:14" ht="36" x14ac:dyDescent="0.35">
      <c r="A414" s="2"/>
      <c r="B414" s="872"/>
      <c r="C414" s="915"/>
      <c r="D414" s="892"/>
      <c r="E414" s="892"/>
      <c r="F414" s="890"/>
      <c r="G414" s="890"/>
      <c r="H414" s="886"/>
      <c r="I414" s="139" t="s">
        <v>1884</v>
      </c>
      <c r="J414" s="145" t="s">
        <v>6</v>
      </c>
      <c r="K414" s="145" t="s">
        <v>1885</v>
      </c>
      <c r="L414" s="139" t="str">
        <f>VLOOKUP(K414,CódigosRetorno!$A$2:$B$2000,2,FALSE)</f>
        <v>El dato ingresado en total valor de venta no cumple con el estandar</v>
      </c>
      <c r="M414" s="148" t="s">
        <v>9</v>
      </c>
      <c r="N414" s="2"/>
    </row>
    <row r="415" spans="1:14" ht="108" x14ac:dyDescent="0.35">
      <c r="A415" s="2"/>
      <c r="B415" s="872"/>
      <c r="C415" s="915"/>
      <c r="D415" s="892"/>
      <c r="E415" s="892"/>
      <c r="F415" s="890"/>
      <c r="G415" s="890"/>
      <c r="H415" s="886"/>
      <c r="I415" s="139" t="s">
        <v>1886</v>
      </c>
      <c r="J415" s="834" t="s">
        <v>6</v>
      </c>
      <c r="K415" s="834" t="s">
        <v>1887</v>
      </c>
      <c r="L415" s="139" t="str">
        <f>VLOOKUP(MID(K415,1,4),CódigosRetorno!$A$2:$B$2000,2,FALSE)</f>
        <v>La sumatoria de valor de venta no corresponde a los importes consignados</v>
      </c>
      <c r="M415" s="148" t="s">
        <v>9</v>
      </c>
      <c r="N415" s="2"/>
    </row>
    <row r="416" spans="1:14" ht="24" x14ac:dyDescent="0.35">
      <c r="A416" s="2"/>
      <c r="B416" s="872"/>
      <c r="C416" s="915"/>
      <c r="D416" s="892"/>
      <c r="E416" s="892"/>
      <c r="F416" s="131" t="s">
        <v>144</v>
      </c>
      <c r="G416" s="131" t="s">
        <v>308</v>
      </c>
      <c r="H416" s="95" t="s">
        <v>1570</v>
      </c>
      <c r="I416" s="141" t="s">
        <v>1593</v>
      </c>
      <c r="J416" s="145" t="s">
        <v>6</v>
      </c>
      <c r="K416" s="147" t="s">
        <v>1147</v>
      </c>
      <c r="L416" s="139" t="str">
        <f>VLOOKUP(K416,CódigosRetorno!$A$2:$B$2000,2,FALSE)</f>
        <v>La moneda debe ser la misma en todo el documento. Salvo las percepciones que sólo son en moneda nacional</v>
      </c>
      <c r="M416" s="138" t="s">
        <v>1295</v>
      </c>
      <c r="N416" s="2"/>
    </row>
    <row r="417" spans="1:14" x14ac:dyDescent="0.35">
      <c r="A417" s="2"/>
      <c r="B417" s="872">
        <f>B413+1</f>
        <v>55</v>
      </c>
      <c r="C417" s="915" t="s">
        <v>1888</v>
      </c>
      <c r="D417" s="892" t="s">
        <v>63</v>
      </c>
      <c r="E417" s="892" t="s">
        <v>143</v>
      </c>
      <c r="F417" s="889" t="s">
        <v>300</v>
      </c>
      <c r="G417" s="889" t="s">
        <v>301</v>
      </c>
      <c r="H417" s="873" t="s">
        <v>1889</v>
      </c>
      <c r="I417" s="139" t="s">
        <v>1882</v>
      </c>
      <c r="J417" s="834" t="s">
        <v>6</v>
      </c>
      <c r="K417" s="834" t="s">
        <v>1890</v>
      </c>
      <c r="L417" s="139" t="str">
        <f>VLOOKUP(MID(K417,1,4),CódigosRetorno!$A$2:$B$2000,2,FALSE)</f>
        <v>Debe consignar el Total Precio de Venta</v>
      </c>
      <c r="M417" s="148" t="s">
        <v>9</v>
      </c>
      <c r="N417" s="2"/>
    </row>
    <row r="418" spans="1:14" ht="36" x14ac:dyDescent="0.35">
      <c r="A418" s="2"/>
      <c r="B418" s="872"/>
      <c r="C418" s="915"/>
      <c r="D418" s="892"/>
      <c r="E418" s="892"/>
      <c r="F418" s="890"/>
      <c r="G418" s="890"/>
      <c r="H418" s="886"/>
      <c r="I418" s="139" t="s">
        <v>1884</v>
      </c>
      <c r="J418" s="145" t="s">
        <v>6</v>
      </c>
      <c r="K418" s="145" t="s">
        <v>1891</v>
      </c>
      <c r="L418" s="139" t="str">
        <f>VLOOKUP(K418,CódigosRetorno!$A$2:$B$2000,2,FALSE)</f>
        <v>El dato ingresado en total precio de venta no cumple con el formato establecido</v>
      </c>
      <c r="M418" s="148" t="s">
        <v>9</v>
      </c>
      <c r="N418" s="2"/>
    </row>
    <row r="419" spans="1:14" ht="240" customHeight="1" x14ac:dyDescent="0.35">
      <c r="A419" s="2"/>
      <c r="B419" s="872"/>
      <c r="C419" s="915"/>
      <c r="D419" s="892"/>
      <c r="E419" s="892"/>
      <c r="F419" s="890"/>
      <c r="G419" s="890"/>
      <c r="H419" s="886"/>
      <c r="I419" s="835" t="s">
        <v>1892</v>
      </c>
      <c r="J419" s="844" t="s">
        <v>6</v>
      </c>
      <c r="K419" s="844" t="s">
        <v>1893</v>
      </c>
      <c r="L419" s="581" t="str">
        <f>VLOOKUP(MID(K419,1,4),CódigosRetorno!$A$2:$B$2000,2,FALSE)</f>
        <v>La sumatoria del Total del valor de venta más los impuestos no concuerda con la base imponible</v>
      </c>
      <c r="M419" s="584" t="s">
        <v>9</v>
      </c>
      <c r="N419" s="2"/>
    </row>
    <row r="420" spans="1:14" ht="156" x14ac:dyDescent="0.35">
      <c r="A420" s="2"/>
      <c r="B420" s="872"/>
      <c r="C420" s="915"/>
      <c r="D420" s="892"/>
      <c r="E420" s="892"/>
      <c r="F420" s="890"/>
      <c r="G420" s="890"/>
      <c r="H420" s="886"/>
      <c r="I420" s="139" t="s">
        <v>1894</v>
      </c>
      <c r="J420" s="834" t="s">
        <v>1880</v>
      </c>
      <c r="K420" s="834" t="s">
        <v>1893</v>
      </c>
      <c r="L420" s="139" t="str">
        <f>VLOOKUP(MID(K420,1,4),CódigosRetorno!$A$2:$B$2000,2,FALSE)</f>
        <v>La sumatoria del Total del valor de venta más los impuestos no concuerda con la base imponible</v>
      </c>
      <c r="M420" s="148" t="s">
        <v>9</v>
      </c>
      <c r="N420" s="2"/>
    </row>
    <row r="421" spans="1:14" ht="24" x14ac:dyDescent="0.35">
      <c r="A421" s="2"/>
      <c r="B421" s="872"/>
      <c r="C421" s="915"/>
      <c r="D421" s="892"/>
      <c r="E421" s="892"/>
      <c r="F421" s="131" t="s">
        <v>144</v>
      </c>
      <c r="G421" s="131" t="s">
        <v>308</v>
      </c>
      <c r="H421" s="95" t="s">
        <v>1570</v>
      </c>
      <c r="I421" s="141" t="s">
        <v>1593</v>
      </c>
      <c r="J421" s="145" t="s">
        <v>6</v>
      </c>
      <c r="K421" s="147" t="s">
        <v>1147</v>
      </c>
      <c r="L421" s="139" t="str">
        <f>VLOOKUP(K421,CódigosRetorno!$A$2:$B$2000,2,FALSE)</f>
        <v>La moneda debe ser la misma en todo el documento. Salvo las percepciones que sólo son en moneda nacional</v>
      </c>
      <c r="M421" s="138" t="s">
        <v>1295</v>
      </c>
      <c r="N421" s="2"/>
    </row>
    <row r="422" spans="1:14" ht="24" x14ac:dyDescent="0.35">
      <c r="A422" s="2"/>
      <c r="B422" s="868">
        <f>B417+1</f>
        <v>56</v>
      </c>
      <c r="C422" s="873" t="s">
        <v>1895</v>
      </c>
      <c r="D422" s="889" t="s">
        <v>63</v>
      </c>
      <c r="E422" s="889" t="s">
        <v>184</v>
      </c>
      <c r="F422" s="131" t="s">
        <v>300</v>
      </c>
      <c r="G422" s="131" t="s">
        <v>301</v>
      </c>
      <c r="H422" s="139" t="s">
        <v>1896</v>
      </c>
      <c r="I422" s="141" t="s">
        <v>322</v>
      </c>
      <c r="J422" s="834" t="s">
        <v>6</v>
      </c>
      <c r="K422" s="834" t="s">
        <v>323</v>
      </c>
      <c r="L422" s="139" t="str">
        <f>VLOOKUP(MID(K422,1,4),CódigosRetorno!$A$2:$B$2000,2,FALSE)</f>
        <v>El monto para el redondeo del Importe Total excede el valor permitido</v>
      </c>
      <c r="M422" s="138" t="s">
        <v>9</v>
      </c>
      <c r="N422" s="2"/>
    </row>
    <row r="423" spans="1:14" ht="24" x14ac:dyDescent="0.35">
      <c r="A423" s="2"/>
      <c r="B423" s="869"/>
      <c r="C423" s="874"/>
      <c r="D423" s="891"/>
      <c r="E423" s="891"/>
      <c r="F423" s="131" t="s">
        <v>144</v>
      </c>
      <c r="G423" s="131" t="s">
        <v>308</v>
      </c>
      <c r="H423" s="95" t="s">
        <v>1570</v>
      </c>
      <c r="I423" s="141" t="s">
        <v>1593</v>
      </c>
      <c r="J423" s="145" t="s">
        <v>6</v>
      </c>
      <c r="K423" s="147" t="s">
        <v>1147</v>
      </c>
      <c r="L423" s="139" t="str">
        <f>VLOOKUP(K423,CódigosRetorno!$A$2:$B$2000,2,FALSE)</f>
        <v>La moneda debe ser la misma en todo el documento. Salvo las percepciones que sólo son en moneda nacional</v>
      </c>
      <c r="M423" s="138" t="s">
        <v>1295</v>
      </c>
      <c r="N423" s="2"/>
    </row>
    <row r="424" spans="1:14" x14ac:dyDescent="0.35">
      <c r="A424" s="2"/>
      <c r="B424" s="603" t="s">
        <v>1897</v>
      </c>
      <c r="C424" s="590"/>
      <c r="D424" s="596"/>
      <c r="E424" s="596" t="s">
        <v>9</v>
      </c>
      <c r="F424" s="605" t="s">
        <v>9</v>
      </c>
      <c r="G424" s="605" t="s">
        <v>9</v>
      </c>
      <c r="H424" s="606" t="s">
        <v>9</v>
      </c>
      <c r="I424" s="590" t="s">
        <v>9</v>
      </c>
      <c r="J424" s="592" t="s">
        <v>9</v>
      </c>
      <c r="K424" s="599" t="s">
        <v>9</v>
      </c>
      <c r="L424" s="590" t="str">
        <f>VLOOKUP(K424,CódigosRetorno!$A$2:$B$2000,2,FALSE)</f>
        <v>-</v>
      </c>
      <c r="M424" s="589" t="s">
        <v>9</v>
      </c>
      <c r="N424" s="2"/>
    </row>
    <row r="425" spans="1:14" ht="24" x14ac:dyDescent="0.35">
      <c r="A425" s="2"/>
      <c r="B425" s="872">
        <f>B422+1</f>
        <v>57</v>
      </c>
      <c r="C425" s="871" t="s">
        <v>1898</v>
      </c>
      <c r="D425" s="892" t="s">
        <v>63</v>
      </c>
      <c r="E425" s="872" t="s">
        <v>1899</v>
      </c>
      <c r="F425" s="872" t="s">
        <v>664</v>
      </c>
      <c r="G425" s="892" t="s">
        <v>1900</v>
      </c>
      <c r="H425" s="915" t="s">
        <v>1901</v>
      </c>
      <c r="I425" s="141" t="s">
        <v>1902</v>
      </c>
      <c r="J425" s="145" t="s">
        <v>6</v>
      </c>
      <c r="K425" s="145" t="s">
        <v>1903</v>
      </c>
      <c r="L425" s="139" t="str">
        <f>VLOOKUP(K425,CódigosRetorno!$A$2:$B$2000,2,FALSE)</f>
        <v>El valor del atributo no se encuentra en el catálogo</v>
      </c>
      <c r="M425" s="138" t="s">
        <v>1772</v>
      </c>
      <c r="N425" s="2"/>
    </row>
    <row r="426" spans="1:14" x14ac:dyDescent="0.35">
      <c r="A426" s="2"/>
      <c r="B426" s="872"/>
      <c r="C426" s="871"/>
      <c r="D426" s="892"/>
      <c r="E426" s="872"/>
      <c r="F426" s="872"/>
      <c r="G426" s="892"/>
      <c r="H426" s="915"/>
      <c r="I426" s="219" t="s">
        <v>1904</v>
      </c>
      <c r="J426" s="147" t="s">
        <v>6</v>
      </c>
      <c r="K426" s="147" t="s">
        <v>1905</v>
      </c>
      <c r="L426" s="139" t="str">
        <f>VLOOKUP(K426,CódigosRetorno!$A$2:$B$2000,2,FALSE)</f>
        <v>El codigo de leyenda no debe repetirse en el comprobante.</v>
      </c>
      <c r="M426" s="148" t="s">
        <v>9</v>
      </c>
      <c r="N426" s="2"/>
    </row>
    <row r="427" spans="1:14" ht="48" x14ac:dyDescent="0.35">
      <c r="A427" s="2"/>
      <c r="B427" s="872"/>
      <c r="C427" s="871"/>
      <c r="D427" s="892"/>
      <c r="E427" s="872"/>
      <c r="F427" s="872"/>
      <c r="G427" s="892"/>
      <c r="H427" s="915"/>
      <c r="I427" s="141" t="s">
        <v>1906</v>
      </c>
      <c r="J427" s="145" t="s">
        <v>208</v>
      </c>
      <c r="K427" s="145" t="s">
        <v>1907</v>
      </c>
      <c r="L427" s="139" t="str">
        <f>VLOOKUP(K427,CódigosRetorno!$A$2:$B$2000,2,FALSE)</f>
        <v>El XML no contiene el codigo de leyenda 2007 para el tipo de operación IVAP</v>
      </c>
      <c r="M427" s="148" t="s">
        <v>9</v>
      </c>
      <c r="N427" s="2"/>
    </row>
    <row r="428" spans="1:14" ht="24" x14ac:dyDescent="0.35">
      <c r="A428" s="2"/>
      <c r="B428" s="872"/>
      <c r="C428" s="871"/>
      <c r="D428" s="892"/>
      <c r="E428" s="872"/>
      <c r="F428" s="872"/>
      <c r="G428" s="892"/>
      <c r="H428" s="915"/>
      <c r="I428" s="141" t="s">
        <v>1908</v>
      </c>
      <c r="J428" s="145" t="s">
        <v>208</v>
      </c>
      <c r="K428" s="145" t="s">
        <v>1909</v>
      </c>
      <c r="L428" s="139" t="str">
        <f>VLOOKUP(K428,CódigosRetorno!$A$2:$B$2000,2,FALSE)</f>
        <v>El XML no contiene el codigo de leyenda 2006 para tipo de operación de detracciones</v>
      </c>
      <c r="M428" s="148" t="s">
        <v>9</v>
      </c>
      <c r="N428" s="2"/>
    </row>
    <row r="429" spans="1:14" ht="36" x14ac:dyDescent="0.35">
      <c r="A429" s="2"/>
      <c r="B429" s="872"/>
      <c r="C429" s="871"/>
      <c r="D429" s="892"/>
      <c r="E429" s="872"/>
      <c r="F429" s="872"/>
      <c r="G429" s="892"/>
      <c r="H429" s="915"/>
      <c r="I429" s="141" t="s">
        <v>1910</v>
      </c>
      <c r="J429" s="145" t="s">
        <v>208</v>
      </c>
      <c r="K429" s="145" t="s">
        <v>1909</v>
      </c>
      <c r="L429" s="139" t="str">
        <f>VLOOKUP(K429,CódigosRetorno!$A$2:$B$2000,2,FALSE)</f>
        <v>El XML no contiene el codigo de leyenda 2006 para tipo de operación de detracciones</v>
      </c>
      <c r="M429" s="148" t="s">
        <v>9</v>
      </c>
      <c r="N429" s="2"/>
    </row>
    <row r="430" spans="1:14" ht="36" x14ac:dyDescent="0.35">
      <c r="A430" s="2"/>
      <c r="B430" s="872"/>
      <c r="C430" s="871"/>
      <c r="D430" s="892"/>
      <c r="E430" s="872"/>
      <c r="F430" s="872"/>
      <c r="G430" s="892"/>
      <c r="H430" s="915"/>
      <c r="I430" s="141" t="s">
        <v>1911</v>
      </c>
      <c r="J430" s="145" t="s">
        <v>208</v>
      </c>
      <c r="K430" s="145" t="s">
        <v>1909</v>
      </c>
      <c r="L430" s="139" t="str">
        <f>VLOOKUP(K430,CódigosRetorno!$A$2:$B$2000,2,FALSE)</f>
        <v>El XML no contiene el codigo de leyenda 2006 para tipo de operación de detracciones</v>
      </c>
      <c r="M430" s="148" t="s">
        <v>9</v>
      </c>
      <c r="N430" s="2"/>
    </row>
    <row r="431" spans="1:14" ht="36" x14ac:dyDescent="0.35">
      <c r="A431" s="2"/>
      <c r="B431" s="872"/>
      <c r="C431" s="871"/>
      <c r="D431" s="892"/>
      <c r="E431" s="872"/>
      <c r="F431" s="872"/>
      <c r="G431" s="892"/>
      <c r="H431" s="915"/>
      <c r="I431" s="141" t="s">
        <v>1912</v>
      </c>
      <c r="J431" s="145" t="s">
        <v>208</v>
      </c>
      <c r="K431" s="145" t="s">
        <v>1909</v>
      </c>
      <c r="L431" s="139" t="str">
        <f>VLOOKUP(K431,CódigosRetorno!$A$2:$B$2000,2,FALSE)</f>
        <v>El XML no contiene el codigo de leyenda 2006 para tipo de operación de detracciones</v>
      </c>
      <c r="M431" s="148" t="s">
        <v>9</v>
      </c>
      <c r="N431" s="2"/>
    </row>
    <row r="432" spans="1:14" ht="36" x14ac:dyDescent="0.35">
      <c r="A432" s="2"/>
      <c r="B432" s="872"/>
      <c r="C432" s="871"/>
      <c r="D432" s="892"/>
      <c r="E432" s="872"/>
      <c r="F432" s="872"/>
      <c r="G432" s="892"/>
      <c r="H432" s="915"/>
      <c r="I432" s="141" t="s">
        <v>1913</v>
      </c>
      <c r="J432" s="145" t="s">
        <v>208</v>
      </c>
      <c r="K432" s="145" t="s">
        <v>1914</v>
      </c>
      <c r="L432" s="139" t="str">
        <f>VLOOKUP(K432,CódigosRetorno!$A$2:$B$2000,2,FALSE)</f>
        <v>El XML no contiene el codigo de leyenda 2005 para el tipo de operación Venta itinerante</v>
      </c>
      <c r="M432" s="148" t="s">
        <v>9</v>
      </c>
      <c r="N432" s="2"/>
    </row>
    <row r="433" spans="1:14" ht="48" x14ac:dyDescent="0.35">
      <c r="A433" s="2"/>
      <c r="B433" s="872"/>
      <c r="C433" s="871"/>
      <c r="D433" s="892"/>
      <c r="E433" s="872"/>
      <c r="F433" s="138" t="s">
        <v>1343</v>
      </c>
      <c r="G433" s="131"/>
      <c r="H433" s="139" t="s">
        <v>1915</v>
      </c>
      <c r="I433" s="139" t="s">
        <v>1916</v>
      </c>
      <c r="J433" s="145" t="s">
        <v>6</v>
      </c>
      <c r="K433" s="147" t="s">
        <v>1917</v>
      </c>
      <c r="L433" s="139" t="str">
        <f>VLOOKUP(K433,CódigosRetorno!$A$2:$B$2000,2,FALSE)</f>
        <v>El dato ingresado en descripcion de leyenda no cumple con el formato establecido.</v>
      </c>
      <c r="M433" s="148" t="s">
        <v>9</v>
      </c>
      <c r="N433" s="2"/>
    </row>
    <row r="434" spans="1:14" x14ac:dyDescent="0.35">
      <c r="A434" s="2"/>
      <c r="B434" s="892">
        <f>B425+1</f>
        <v>58</v>
      </c>
      <c r="C434" s="915" t="s">
        <v>1918</v>
      </c>
      <c r="D434" s="892" t="s">
        <v>63</v>
      </c>
      <c r="E434" s="889" t="s">
        <v>143</v>
      </c>
      <c r="F434" s="868" t="s">
        <v>664</v>
      </c>
      <c r="G434" s="889" t="s">
        <v>1919</v>
      </c>
      <c r="H434" s="873" t="s">
        <v>1920</v>
      </c>
      <c r="I434" s="139" t="s">
        <v>1921</v>
      </c>
      <c r="J434" s="145" t="s">
        <v>6</v>
      </c>
      <c r="K434" s="147" t="s">
        <v>1922</v>
      </c>
      <c r="L434" s="139" t="str">
        <f>VLOOKUP(K434,CódigosRetorno!$A$2:$B$2000,2,FALSE)</f>
        <v>Debe consignar el tipo de operación</v>
      </c>
      <c r="M434" s="138" t="s">
        <v>9</v>
      </c>
      <c r="N434" s="2"/>
    </row>
    <row r="435" spans="1:14" ht="24" x14ac:dyDescent="0.35">
      <c r="A435" s="2"/>
      <c r="B435" s="892"/>
      <c r="C435" s="915"/>
      <c r="D435" s="892"/>
      <c r="E435" s="890"/>
      <c r="F435" s="885"/>
      <c r="G435" s="890"/>
      <c r="H435" s="886"/>
      <c r="I435" s="139" t="s">
        <v>1923</v>
      </c>
      <c r="J435" s="145" t="s">
        <v>6</v>
      </c>
      <c r="K435" s="147" t="s">
        <v>1924</v>
      </c>
      <c r="L435" s="139" t="str">
        <f>VLOOKUP(K435,CódigosRetorno!$A$2:$B$2000,2,FALSE)</f>
        <v>El dato ingresado como tipo de operación no corresponde a un valor esperado (catálogo nro. 51)</v>
      </c>
      <c r="M435" s="138" t="s">
        <v>1925</v>
      </c>
      <c r="N435" s="2"/>
    </row>
    <row r="436" spans="1:14" ht="36" x14ac:dyDescent="0.35">
      <c r="A436" s="2"/>
      <c r="B436" s="892"/>
      <c r="C436" s="915"/>
      <c r="D436" s="892"/>
      <c r="E436" s="293"/>
      <c r="F436" s="133"/>
      <c r="G436" s="293"/>
      <c r="H436" s="340"/>
      <c r="I436" s="139" t="s">
        <v>1926</v>
      </c>
      <c r="J436" s="145" t="s">
        <v>6</v>
      </c>
      <c r="K436" s="147" t="s">
        <v>1927</v>
      </c>
      <c r="L436" s="139" t="str">
        <f>VLOOKUP(K436,CódigosRetorno!$A$2:$B$2000,2,FALSE)</f>
        <v>Debe enviar su comprobante por el SEE-Empresas supervisadas</v>
      </c>
      <c r="M436" s="138" t="s">
        <v>1318</v>
      </c>
      <c r="N436" s="2"/>
    </row>
    <row r="437" spans="1:14" ht="24" x14ac:dyDescent="0.35">
      <c r="A437" s="2"/>
      <c r="B437" s="892"/>
      <c r="C437" s="915"/>
      <c r="D437" s="892"/>
      <c r="E437" s="892" t="s">
        <v>184</v>
      </c>
      <c r="F437" s="872"/>
      <c r="G437" s="138" t="s">
        <v>1928</v>
      </c>
      <c r="H437" s="95" t="s">
        <v>1929</v>
      </c>
      <c r="I437" s="139" t="s">
        <v>1930</v>
      </c>
      <c r="J437" s="131" t="s">
        <v>208</v>
      </c>
      <c r="K437" s="145" t="s">
        <v>1931</v>
      </c>
      <c r="L437" s="139" t="str">
        <f>VLOOKUP(K437,CódigosRetorno!$A$2:$B$2000,2,FALSE)</f>
        <v>El dato ingresado como atributo @name es incorrecto.</v>
      </c>
      <c r="M437" s="148" t="s">
        <v>9</v>
      </c>
      <c r="N437" s="2"/>
    </row>
    <row r="438" spans="1:14" ht="36" x14ac:dyDescent="0.35">
      <c r="A438" s="2"/>
      <c r="B438" s="892"/>
      <c r="C438" s="915"/>
      <c r="D438" s="892"/>
      <c r="E438" s="892"/>
      <c r="F438" s="872"/>
      <c r="G438" s="138" t="s">
        <v>1932</v>
      </c>
      <c r="H438" s="95" t="s">
        <v>1933</v>
      </c>
      <c r="I438" s="139" t="s">
        <v>1934</v>
      </c>
      <c r="J438" s="145" t="s">
        <v>208</v>
      </c>
      <c r="K438" s="147" t="s">
        <v>1935</v>
      </c>
      <c r="L438" s="139" t="str">
        <f>VLOOKUP(K438,CódigosRetorno!$A$2:$B$2000,2,FALSE)</f>
        <v>El dato ingresado como atributo @listSchemeURI es incorrecto.</v>
      </c>
      <c r="M438" s="148" t="s">
        <v>9</v>
      </c>
      <c r="N438" s="2"/>
    </row>
    <row r="439" spans="1:14" ht="48" x14ac:dyDescent="0.35">
      <c r="A439" s="2"/>
      <c r="B439" s="138">
        <f>B434+1</f>
        <v>59</v>
      </c>
      <c r="C439" s="219" t="s">
        <v>1936</v>
      </c>
      <c r="D439" s="131" t="s">
        <v>63</v>
      </c>
      <c r="E439" s="131" t="s">
        <v>184</v>
      </c>
      <c r="F439" s="131" t="s">
        <v>755</v>
      </c>
      <c r="G439" s="131"/>
      <c r="H439" s="139" t="s">
        <v>1937</v>
      </c>
      <c r="I439" s="139" t="s">
        <v>1938</v>
      </c>
      <c r="J439" s="131" t="s">
        <v>208</v>
      </c>
      <c r="K439" s="147" t="s">
        <v>1939</v>
      </c>
      <c r="L439" s="139" t="str">
        <f>VLOOKUP(K439,CódigosRetorno!$A$2:$B$2000,2,FALSE)</f>
        <v>El dato ingresado en order de compra no cumple con el formato establecido.</v>
      </c>
      <c r="M439" s="148" t="s">
        <v>9</v>
      </c>
      <c r="N439" s="2"/>
    </row>
    <row r="440" spans="1:14" ht="24" x14ac:dyDescent="0.35">
      <c r="A440" s="2"/>
      <c r="B440" s="872">
        <f>B439+1</f>
        <v>60</v>
      </c>
      <c r="C440" s="871" t="s">
        <v>1940</v>
      </c>
      <c r="D440" s="892" t="s">
        <v>63</v>
      </c>
      <c r="E440" s="892" t="s">
        <v>184</v>
      </c>
      <c r="F440" s="138" t="s">
        <v>1177</v>
      </c>
      <c r="G440" s="131" t="s">
        <v>1941</v>
      </c>
      <c r="H440" s="139" t="s">
        <v>1942</v>
      </c>
      <c r="I440" s="139" t="s">
        <v>1943</v>
      </c>
      <c r="J440" s="131" t="s">
        <v>6</v>
      </c>
      <c r="K440" s="79" t="s">
        <v>1724</v>
      </c>
      <c r="L440" s="139" t="str">
        <f>VLOOKUP(K440,CódigosRetorno!$A$2:$B$2000,2,FALSE)</f>
        <v>El dato ingresado como indicador de cargo/descuento no corresponde al valor esperado.</v>
      </c>
      <c r="M440" s="138" t="s">
        <v>9</v>
      </c>
      <c r="N440" s="2"/>
    </row>
    <row r="441" spans="1:14" ht="24" x14ac:dyDescent="0.35">
      <c r="A441" s="2"/>
      <c r="B441" s="872"/>
      <c r="C441" s="871"/>
      <c r="D441" s="892"/>
      <c r="E441" s="892"/>
      <c r="F441" s="872" t="s">
        <v>330</v>
      </c>
      <c r="G441" s="892" t="s">
        <v>1726</v>
      </c>
      <c r="H441" s="871" t="s">
        <v>1944</v>
      </c>
      <c r="I441" s="139" t="s">
        <v>1945</v>
      </c>
      <c r="J441" s="145" t="s">
        <v>6</v>
      </c>
      <c r="K441" s="147" t="s">
        <v>1853</v>
      </c>
      <c r="L441" s="139" t="str">
        <f>VLOOKUP(K441,CódigosRetorno!$A$2:$B$2000,2,FALSE)</f>
        <v>El XML no contiene el tag o no existe informacion de codigo de motivo de cargo/descuento global.</v>
      </c>
      <c r="M441" s="138" t="s">
        <v>9</v>
      </c>
      <c r="N441" s="2"/>
    </row>
    <row r="442" spans="1:14" ht="24" x14ac:dyDescent="0.35">
      <c r="A442" s="2"/>
      <c r="B442" s="872"/>
      <c r="C442" s="871"/>
      <c r="D442" s="892"/>
      <c r="E442" s="892"/>
      <c r="F442" s="872"/>
      <c r="G442" s="892"/>
      <c r="H442" s="871"/>
      <c r="I442" s="139" t="s">
        <v>1729</v>
      </c>
      <c r="J442" s="145" t="s">
        <v>6</v>
      </c>
      <c r="K442" s="147" t="s">
        <v>1856</v>
      </c>
      <c r="L442" s="139" t="str">
        <f>VLOOKUP(K442,CódigosRetorno!$A$2:$B$2000,2,FALSE)</f>
        <v>El dato ingresado como codigo de motivo de cargo/descuento global no es valido (catalogo nro 53)</v>
      </c>
      <c r="M442" s="138" t="s">
        <v>1731</v>
      </c>
      <c r="N442" s="2"/>
    </row>
    <row r="443" spans="1:14" ht="24" x14ac:dyDescent="0.35">
      <c r="A443" s="2"/>
      <c r="B443" s="872"/>
      <c r="C443" s="871"/>
      <c r="D443" s="892"/>
      <c r="E443" s="892"/>
      <c r="F443" s="868"/>
      <c r="G443" s="138" t="s">
        <v>1257</v>
      </c>
      <c r="H443" s="139" t="s">
        <v>1280</v>
      </c>
      <c r="I443" s="139" t="s">
        <v>1259</v>
      </c>
      <c r="J443" s="145" t="s">
        <v>208</v>
      </c>
      <c r="K443" s="147" t="s">
        <v>1281</v>
      </c>
      <c r="L443" s="139" t="str">
        <f>VLOOKUP(K443,CódigosRetorno!$A$2:$B$2000,2,FALSE)</f>
        <v>El dato ingresado como atributo @listAgencyName es incorrecto.</v>
      </c>
      <c r="M443" s="148" t="s">
        <v>9</v>
      </c>
      <c r="N443" s="2"/>
    </row>
    <row r="444" spans="1:14" ht="24" x14ac:dyDescent="0.35">
      <c r="A444" s="2"/>
      <c r="B444" s="872"/>
      <c r="C444" s="871"/>
      <c r="D444" s="892"/>
      <c r="E444" s="892"/>
      <c r="F444" s="885"/>
      <c r="G444" s="138" t="s">
        <v>1734</v>
      </c>
      <c r="H444" s="139" t="s">
        <v>1283</v>
      </c>
      <c r="I444" s="139" t="s">
        <v>1735</v>
      </c>
      <c r="J444" s="131" t="s">
        <v>208</v>
      </c>
      <c r="K444" s="145" t="s">
        <v>1285</v>
      </c>
      <c r="L444" s="139" t="str">
        <f>VLOOKUP(K444,CódigosRetorno!$A$2:$B$2000,2,FALSE)</f>
        <v>El dato ingresado como atributo @listName es incorrecto.</v>
      </c>
      <c r="M444" s="148" t="s">
        <v>9</v>
      </c>
      <c r="N444" s="2"/>
    </row>
    <row r="445" spans="1:14" ht="36" x14ac:dyDescent="0.35">
      <c r="A445" s="2"/>
      <c r="B445" s="872"/>
      <c r="C445" s="871"/>
      <c r="D445" s="892"/>
      <c r="E445" s="892"/>
      <c r="F445" s="869"/>
      <c r="G445" s="138" t="s">
        <v>1736</v>
      </c>
      <c r="H445" s="139" t="s">
        <v>1287</v>
      </c>
      <c r="I445" s="139" t="s">
        <v>1737</v>
      </c>
      <c r="J445" s="145" t="s">
        <v>208</v>
      </c>
      <c r="K445" s="147" t="s">
        <v>1289</v>
      </c>
      <c r="L445" s="139" t="str">
        <f>VLOOKUP(K445,CódigosRetorno!$A$2:$B$2000,2,FALSE)</f>
        <v>El dato ingresado como atributo @listURI es incorrecto.</v>
      </c>
      <c r="M445" s="148" t="s">
        <v>9</v>
      </c>
      <c r="N445" s="2"/>
    </row>
    <row r="446" spans="1:14" ht="24" x14ac:dyDescent="0.35">
      <c r="A446" s="2"/>
      <c r="B446" s="872"/>
      <c r="C446" s="871"/>
      <c r="D446" s="892"/>
      <c r="E446" s="892"/>
      <c r="F446" s="138" t="s">
        <v>300</v>
      </c>
      <c r="G446" s="131" t="s">
        <v>301</v>
      </c>
      <c r="H446" s="139" t="s">
        <v>1946</v>
      </c>
      <c r="I446" s="139" t="s">
        <v>1947</v>
      </c>
      <c r="J446" s="145" t="s">
        <v>6</v>
      </c>
      <c r="K446" s="147" t="s">
        <v>1948</v>
      </c>
      <c r="L446" s="139" t="str">
        <f>VLOOKUP(K446,CódigosRetorno!$A$2:$B$2000,2,FALSE)</f>
        <v xml:space="preserve">El monto del cargo para el para FISE debe ser igual mayor a 0.00 </v>
      </c>
      <c r="M446" s="148" t="s">
        <v>9</v>
      </c>
      <c r="N446" s="2"/>
    </row>
    <row r="447" spans="1:14" ht="36" x14ac:dyDescent="0.35">
      <c r="A447" s="2"/>
      <c r="B447" s="872"/>
      <c r="C447" s="871"/>
      <c r="D447" s="892"/>
      <c r="E447" s="892"/>
      <c r="F447" s="872" t="s">
        <v>300</v>
      </c>
      <c r="G447" s="892" t="s">
        <v>301</v>
      </c>
      <c r="H447" s="871" t="s">
        <v>1949</v>
      </c>
      <c r="I447" s="139" t="s">
        <v>1599</v>
      </c>
      <c r="J447" s="131" t="s">
        <v>6</v>
      </c>
      <c r="K447" s="147" t="s">
        <v>1865</v>
      </c>
      <c r="L447" s="139" t="str">
        <f>VLOOKUP(K447,CódigosRetorno!$A$2:$B$2000,2,FALSE)</f>
        <v>El dato ingresado en base monto por cargo/descuento globales no cumple con el formato establecido</v>
      </c>
      <c r="M447" s="148" t="s">
        <v>9</v>
      </c>
      <c r="N447" s="2"/>
    </row>
    <row r="448" spans="1:14" ht="24" x14ac:dyDescent="0.35">
      <c r="A448" s="2"/>
      <c r="B448" s="872"/>
      <c r="C448" s="871"/>
      <c r="D448" s="892"/>
      <c r="E448" s="892"/>
      <c r="F448" s="872"/>
      <c r="G448" s="892"/>
      <c r="H448" s="871"/>
      <c r="I448" s="139" t="s">
        <v>1950</v>
      </c>
      <c r="J448" s="131" t="s">
        <v>6</v>
      </c>
      <c r="K448" s="147" t="s">
        <v>1951</v>
      </c>
      <c r="L448" s="139" t="str">
        <f>VLOOKUP(K448,CódigosRetorno!$A$2:$B$2000,2,FALSE)</f>
        <v>Para cargo/descuento FISE, debe ingresar monto base y debe ser mayor a 0.00</v>
      </c>
      <c r="M448" s="148" t="s">
        <v>9</v>
      </c>
      <c r="N448" s="2"/>
    </row>
    <row r="449" spans="1:14" ht="24" x14ac:dyDescent="0.35">
      <c r="A449" s="2"/>
      <c r="B449" s="872"/>
      <c r="C449" s="871"/>
      <c r="D449" s="892"/>
      <c r="E449" s="892"/>
      <c r="F449" s="131" t="s">
        <v>144</v>
      </c>
      <c r="G449" s="131" t="s">
        <v>308</v>
      </c>
      <c r="H449" s="95" t="s">
        <v>1570</v>
      </c>
      <c r="I449" s="141" t="s">
        <v>1593</v>
      </c>
      <c r="J449" s="145" t="s">
        <v>6</v>
      </c>
      <c r="K449" s="147" t="s">
        <v>1147</v>
      </c>
      <c r="L449" s="139" t="str">
        <f>VLOOKUP(K449,CódigosRetorno!$A$2:$B$2000,2,FALSE)</f>
        <v>La moneda debe ser la misma en todo el documento. Salvo las percepciones que sólo son en moneda nacional</v>
      </c>
      <c r="M449" s="138" t="s">
        <v>1295</v>
      </c>
      <c r="N449" s="2"/>
    </row>
    <row r="450" spans="1:14" ht="24" x14ac:dyDescent="0.35">
      <c r="A450" s="2"/>
      <c r="B450" s="868">
        <f>B440+1</f>
        <v>61</v>
      </c>
      <c r="C450" s="873" t="s">
        <v>1952</v>
      </c>
      <c r="D450" s="889" t="s">
        <v>63</v>
      </c>
      <c r="E450" s="889" t="s">
        <v>184</v>
      </c>
      <c r="F450" s="131" t="s">
        <v>664</v>
      </c>
      <c r="G450" s="131" t="s">
        <v>1953</v>
      </c>
      <c r="H450" s="139" t="s">
        <v>1954</v>
      </c>
      <c r="I450" s="139" t="s">
        <v>186</v>
      </c>
      <c r="J450" s="145"/>
      <c r="K450" s="147" t="s">
        <v>9</v>
      </c>
      <c r="L450" s="139" t="str">
        <f>VLOOKUP(K450,CódigosRetorno!$A$2:$B$2000,2,FALSE)</f>
        <v>-</v>
      </c>
      <c r="M450" s="138" t="s">
        <v>1772</v>
      </c>
      <c r="N450" s="2"/>
    </row>
    <row r="451" spans="1:14" x14ac:dyDescent="0.35">
      <c r="A451" s="2"/>
      <c r="B451" s="869"/>
      <c r="C451" s="874"/>
      <c r="D451" s="891"/>
      <c r="E451" s="891"/>
      <c r="F451" s="131" t="s">
        <v>1343</v>
      </c>
      <c r="G451" s="131"/>
      <c r="H451" s="139" t="s">
        <v>1955</v>
      </c>
      <c r="I451" s="139" t="s">
        <v>186</v>
      </c>
      <c r="J451" s="145"/>
      <c r="K451" s="147" t="s">
        <v>9</v>
      </c>
      <c r="L451" s="139" t="str">
        <f>VLOOKUP(K451,CódigosRetorno!$A$2:$B$2000,2,FALSE)</f>
        <v>-</v>
      </c>
      <c r="M451" s="138" t="s">
        <v>9</v>
      </c>
      <c r="N451" s="2"/>
    </row>
    <row r="452" spans="1:14" x14ac:dyDescent="0.35">
      <c r="A452" s="2"/>
      <c r="B452" s="138">
        <f>B450+1</f>
        <v>62</v>
      </c>
      <c r="C452" s="139" t="s">
        <v>1956</v>
      </c>
      <c r="D452" s="131" t="s">
        <v>63</v>
      </c>
      <c r="E452" s="131" t="s">
        <v>184</v>
      </c>
      <c r="F452" s="131" t="s">
        <v>144</v>
      </c>
      <c r="G452" s="131"/>
      <c r="H452" s="139" t="s">
        <v>1957</v>
      </c>
      <c r="I452" s="139" t="s">
        <v>186</v>
      </c>
      <c r="J452" s="145"/>
      <c r="K452" s="147" t="s">
        <v>9</v>
      </c>
      <c r="L452" s="139" t="str">
        <f>VLOOKUP(K452,CódigosRetorno!$A$2:$B$2000,2,FALSE)</f>
        <v>-</v>
      </c>
      <c r="M452" s="138" t="s">
        <v>9</v>
      </c>
      <c r="N452" s="2"/>
    </row>
    <row r="453" spans="1:14" x14ac:dyDescent="0.35">
      <c r="A453" s="2"/>
      <c r="B453" s="594" t="s">
        <v>1958</v>
      </c>
      <c r="C453" s="595"/>
      <c r="D453" s="596"/>
      <c r="E453" s="597"/>
      <c r="F453" s="597"/>
      <c r="G453" s="596"/>
      <c r="H453" s="598"/>
      <c r="I453" s="590" t="s">
        <v>9</v>
      </c>
      <c r="J453" s="592" t="s">
        <v>9</v>
      </c>
      <c r="K453" s="599" t="s">
        <v>9</v>
      </c>
      <c r="L453" s="590" t="str">
        <f>VLOOKUP(K453,CódigosRetorno!$A$2:$B$2000,2,FALSE)</f>
        <v>-</v>
      </c>
      <c r="M453" s="589" t="s">
        <v>9</v>
      </c>
      <c r="N453" s="2"/>
    </row>
    <row r="454" spans="1:14" ht="24" x14ac:dyDescent="0.35">
      <c r="A454" s="2"/>
      <c r="B454" s="872">
        <f>B452+1</f>
        <v>63</v>
      </c>
      <c r="C454" s="915" t="s">
        <v>1959</v>
      </c>
      <c r="D454" s="892" t="s">
        <v>63</v>
      </c>
      <c r="E454" s="892" t="s">
        <v>184</v>
      </c>
      <c r="F454" s="138" t="s">
        <v>1177</v>
      </c>
      <c r="G454" s="131" t="s">
        <v>1941</v>
      </c>
      <c r="H454" s="139" t="s">
        <v>1848</v>
      </c>
      <c r="I454" s="139" t="s">
        <v>1960</v>
      </c>
      <c r="J454" s="131" t="s">
        <v>6</v>
      </c>
      <c r="K454" s="79" t="s">
        <v>1724</v>
      </c>
      <c r="L454" s="139" t="str">
        <f>VLOOKUP(K454,CódigosRetorno!$A$2:$B$2000,2,FALSE)</f>
        <v>El dato ingresado como indicador de cargo/descuento no corresponde al valor esperado.</v>
      </c>
      <c r="M454" s="138" t="s">
        <v>9</v>
      </c>
      <c r="N454" s="2"/>
    </row>
    <row r="455" spans="1:14" ht="24" x14ac:dyDescent="0.35">
      <c r="A455" s="2"/>
      <c r="B455" s="872"/>
      <c r="C455" s="915"/>
      <c r="D455" s="892"/>
      <c r="E455" s="892"/>
      <c r="F455" s="872" t="s">
        <v>330</v>
      </c>
      <c r="G455" s="892" t="s">
        <v>1726</v>
      </c>
      <c r="H455" s="871" t="s">
        <v>1961</v>
      </c>
      <c r="I455" s="139" t="s">
        <v>1852</v>
      </c>
      <c r="J455" s="145" t="s">
        <v>6</v>
      </c>
      <c r="K455" s="147" t="s">
        <v>1853</v>
      </c>
      <c r="L455" s="139" t="str">
        <f>VLOOKUP(K455,CódigosRetorno!$A$2:$B$2000,2,FALSE)</f>
        <v>El XML no contiene el tag o no existe informacion de codigo de motivo de cargo/descuento global.</v>
      </c>
      <c r="M455" s="81" t="s">
        <v>9</v>
      </c>
      <c r="N455" s="2"/>
    </row>
    <row r="456" spans="1:14" ht="24" x14ac:dyDescent="0.35">
      <c r="A456" s="2"/>
      <c r="B456" s="872"/>
      <c r="C456" s="915"/>
      <c r="D456" s="892"/>
      <c r="E456" s="892"/>
      <c r="F456" s="872"/>
      <c r="G456" s="892"/>
      <c r="H456" s="871"/>
      <c r="I456" s="139" t="s">
        <v>1962</v>
      </c>
      <c r="J456" s="145" t="s">
        <v>6</v>
      </c>
      <c r="K456" s="147" t="s">
        <v>1856</v>
      </c>
      <c r="L456" s="139" t="str">
        <f>VLOOKUP(K456,CódigosRetorno!$A$2:$B$2000,2,FALSE)</f>
        <v>El dato ingresado como codigo de motivo de cargo/descuento global no es valido (catalogo nro 53)</v>
      </c>
      <c r="M456" s="138" t="s">
        <v>1731</v>
      </c>
      <c r="N456" s="2"/>
    </row>
    <row r="457" spans="1:14" ht="48" x14ac:dyDescent="0.35">
      <c r="A457" s="2"/>
      <c r="B457" s="872"/>
      <c r="C457" s="915"/>
      <c r="D457" s="892"/>
      <c r="E457" s="892"/>
      <c r="F457" s="872"/>
      <c r="G457" s="892"/>
      <c r="H457" s="871"/>
      <c r="I457" s="139" t="s">
        <v>1963</v>
      </c>
      <c r="J457" s="145" t="s">
        <v>6</v>
      </c>
      <c r="K457" s="81" t="s">
        <v>1964</v>
      </c>
      <c r="L457" s="139" t="str">
        <f>VLOOKUP(K457,CódigosRetorno!$A$2:$B$2000,2,FALSE)</f>
        <v>Si operación es sujeta a percepción y la forma de pago es Contado, debe ingresar cargo para Percepción</v>
      </c>
      <c r="M457" s="138" t="s">
        <v>9</v>
      </c>
      <c r="N457" s="2"/>
    </row>
    <row r="458" spans="1:14" ht="42" customHeight="1" x14ac:dyDescent="0.35">
      <c r="A458" s="2"/>
      <c r="B458" s="872"/>
      <c r="C458" s="915"/>
      <c r="D458" s="892"/>
      <c r="E458" s="892"/>
      <c r="F458" s="872"/>
      <c r="G458" s="892"/>
      <c r="H458" s="871"/>
      <c r="I458" s="139" t="s">
        <v>1965</v>
      </c>
      <c r="J458" s="145" t="s">
        <v>6</v>
      </c>
      <c r="K458" s="78" t="s">
        <v>1966</v>
      </c>
      <c r="L458" s="139" t="str">
        <f>VLOOKUP(K458,CódigosRetorno!$A$2:$B$2000,2,FALSE)</f>
        <v>Solo debe consignar informacion de percepciones si el tipo de operación es 2001-Operación sujeta a Percepcion</v>
      </c>
      <c r="M458" s="138" t="s">
        <v>9</v>
      </c>
      <c r="N458" s="2"/>
    </row>
    <row r="459" spans="1:14" ht="36" x14ac:dyDescent="0.35">
      <c r="A459" s="2"/>
      <c r="B459" s="872"/>
      <c r="C459" s="915"/>
      <c r="D459" s="892"/>
      <c r="E459" s="892"/>
      <c r="F459" s="138"/>
      <c r="G459" s="131"/>
      <c r="H459" s="139"/>
      <c r="I459" s="139" t="s">
        <v>1967</v>
      </c>
      <c r="J459" s="145" t="s">
        <v>6</v>
      </c>
      <c r="K459" s="78" t="s">
        <v>1968</v>
      </c>
      <c r="L459" s="139" t="str">
        <f>VLOOKUP(K459,CódigosRetorno!$A$2:$B$2000,2,FALSE)</f>
        <v>Solo debe consignar informacion de percepciones si la forma de pago es "Contado"</v>
      </c>
      <c r="M459" s="138"/>
      <c r="N459" s="2"/>
    </row>
    <row r="460" spans="1:14" ht="24" x14ac:dyDescent="0.35">
      <c r="A460" s="2"/>
      <c r="B460" s="872"/>
      <c r="C460" s="915"/>
      <c r="D460" s="892"/>
      <c r="E460" s="892"/>
      <c r="F460" s="872"/>
      <c r="G460" s="138" t="s">
        <v>1257</v>
      </c>
      <c r="H460" s="139" t="s">
        <v>1280</v>
      </c>
      <c r="I460" s="139" t="s">
        <v>1259</v>
      </c>
      <c r="J460" s="145" t="s">
        <v>208</v>
      </c>
      <c r="K460" s="147" t="s">
        <v>1281</v>
      </c>
      <c r="L460" s="139" t="str">
        <f>VLOOKUP(K460,CódigosRetorno!$A$2:$B$2000,2,FALSE)</f>
        <v>El dato ingresado como atributo @listAgencyName es incorrecto.</v>
      </c>
      <c r="M460" s="148" t="s">
        <v>9</v>
      </c>
      <c r="N460" s="2"/>
    </row>
    <row r="461" spans="1:14" ht="24" x14ac:dyDescent="0.35">
      <c r="A461" s="2"/>
      <c r="B461" s="872"/>
      <c r="C461" s="915"/>
      <c r="D461" s="892"/>
      <c r="E461" s="892"/>
      <c r="F461" s="872"/>
      <c r="G461" s="138" t="s">
        <v>1734</v>
      </c>
      <c r="H461" s="139" t="s">
        <v>1283</v>
      </c>
      <c r="I461" s="139" t="s">
        <v>1735</v>
      </c>
      <c r="J461" s="131" t="s">
        <v>208</v>
      </c>
      <c r="K461" s="145" t="s">
        <v>1285</v>
      </c>
      <c r="L461" s="139" t="str">
        <f>VLOOKUP(K461,CódigosRetorno!$A$2:$B$2000,2,FALSE)</f>
        <v>El dato ingresado como atributo @listName es incorrecto.</v>
      </c>
      <c r="M461" s="148" t="s">
        <v>9</v>
      </c>
      <c r="N461" s="2"/>
    </row>
    <row r="462" spans="1:14" ht="36" x14ac:dyDescent="0.35">
      <c r="A462" s="2"/>
      <c r="B462" s="872"/>
      <c r="C462" s="915"/>
      <c r="D462" s="892"/>
      <c r="E462" s="892"/>
      <c r="F462" s="872"/>
      <c r="G462" s="138" t="s">
        <v>1736</v>
      </c>
      <c r="H462" s="139" t="s">
        <v>1287</v>
      </c>
      <c r="I462" s="139" t="s">
        <v>1737</v>
      </c>
      <c r="J462" s="145" t="s">
        <v>208</v>
      </c>
      <c r="K462" s="147" t="s">
        <v>1289</v>
      </c>
      <c r="L462" s="139" t="str">
        <f>VLOOKUP(K462,CódigosRetorno!$A$2:$B$2000,2,FALSE)</f>
        <v>El dato ingresado como atributo @listURI es incorrecto.</v>
      </c>
      <c r="M462" s="148" t="s">
        <v>9</v>
      </c>
      <c r="N462" s="2"/>
    </row>
    <row r="463" spans="1:14" ht="24" x14ac:dyDescent="0.35">
      <c r="A463" s="2"/>
      <c r="B463" s="872"/>
      <c r="C463" s="915"/>
      <c r="D463" s="892"/>
      <c r="E463" s="892"/>
      <c r="F463" s="138" t="s">
        <v>1623</v>
      </c>
      <c r="G463" s="131" t="s">
        <v>1624</v>
      </c>
      <c r="H463" s="139" t="s">
        <v>1969</v>
      </c>
      <c r="I463" s="139" t="s">
        <v>1970</v>
      </c>
      <c r="J463" s="145" t="s">
        <v>6</v>
      </c>
      <c r="K463" s="147" t="s">
        <v>1858</v>
      </c>
      <c r="L463" s="139" t="str">
        <f>VLOOKUP(K463,CódigosRetorno!$A$2:$B$2000,2,FALSE)</f>
        <v>El dato ingresado en factor de cargo o descuento global no cumple con el formato establecido.</v>
      </c>
      <c r="M463" s="148" t="s">
        <v>9</v>
      </c>
      <c r="N463" s="2"/>
    </row>
    <row r="464" spans="1:14" ht="24" x14ac:dyDescent="0.35">
      <c r="A464" s="2"/>
      <c r="B464" s="872"/>
      <c r="C464" s="915"/>
      <c r="D464" s="892"/>
      <c r="E464" s="892"/>
      <c r="F464" s="872" t="s">
        <v>300</v>
      </c>
      <c r="G464" s="892" t="s">
        <v>301</v>
      </c>
      <c r="H464" s="871" t="s">
        <v>1971</v>
      </c>
      <c r="I464" s="139" t="s">
        <v>1972</v>
      </c>
      <c r="J464" s="145" t="s">
        <v>6</v>
      </c>
      <c r="K464" s="147" t="s">
        <v>1860</v>
      </c>
      <c r="L464" s="139" t="str">
        <f>VLOOKUP(K464,CódigosRetorno!$A$2:$B$2000,2,FALSE)</f>
        <v xml:space="preserve">El dato ingresado en cac:AllowanceCharge/cbc:Amount no cumple con el formato establecido. </v>
      </c>
      <c r="M464" s="148" t="s">
        <v>9</v>
      </c>
      <c r="N464" s="2"/>
    </row>
    <row r="465" spans="1:14" ht="48" x14ac:dyDescent="0.35">
      <c r="A465" s="2"/>
      <c r="B465" s="872"/>
      <c r="C465" s="915"/>
      <c r="D465" s="892"/>
      <c r="E465" s="892"/>
      <c r="F465" s="872"/>
      <c r="G465" s="892"/>
      <c r="H465" s="871"/>
      <c r="I465" s="141" t="s">
        <v>1973</v>
      </c>
      <c r="J465" s="145" t="s">
        <v>6</v>
      </c>
      <c r="K465" s="147" t="s">
        <v>1974</v>
      </c>
      <c r="L465" s="139" t="str">
        <f>VLOOKUP(K465,CódigosRetorno!$A$2:$B$2000,2,FALSE)</f>
        <v>El Monto de percepcion no tiene el valor correcto según el tipo de percepcion.</v>
      </c>
      <c r="M465" s="138" t="s">
        <v>1107</v>
      </c>
      <c r="N465" s="2"/>
    </row>
    <row r="466" spans="1:14" ht="36" x14ac:dyDescent="0.35">
      <c r="A466" s="2"/>
      <c r="B466" s="872"/>
      <c r="C466" s="915"/>
      <c r="D466" s="892"/>
      <c r="E466" s="892"/>
      <c r="F466" s="138" t="s">
        <v>144</v>
      </c>
      <c r="G466" s="131" t="s">
        <v>308</v>
      </c>
      <c r="H466" s="95" t="s">
        <v>1570</v>
      </c>
      <c r="I466" s="139" t="s">
        <v>1975</v>
      </c>
      <c r="J466" s="145" t="s">
        <v>6</v>
      </c>
      <c r="K466" s="147" t="s">
        <v>1976</v>
      </c>
      <c r="L466" s="139" t="str">
        <f>VLOOKUP(K466,CódigosRetorno!$A$2:$B$2000,2,FALSE)</f>
        <v>El dato ingresado en moneda del monto de cargo/descuento para percepcion debe ser PEN</v>
      </c>
      <c r="M466" s="138" t="s">
        <v>1295</v>
      </c>
      <c r="N466" s="2"/>
    </row>
    <row r="467" spans="1:14" ht="24" x14ac:dyDescent="0.35">
      <c r="A467" s="2"/>
      <c r="B467" s="872"/>
      <c r="C467" s="915"/>
      <c r="D467" s="892"/>
      <c r="E467" s="892"/>
      <c r="F467" s="872" t="s">
        <v>300</v>
      </c>
      <c r="G467" s="892" t="s">
        <v>301</v>
      </c>
      <c r="H467" s="871" t="s">
        <v>1977</v>
      </c>
      <c r="I467" s="139" t="s">
        <v>1978</v>
      </c>
      <c r="J467" s="131" t="s">
        <v>6</v>
      </c>
      <c r="K467" s="147" t="s">
        <v>1865</v>
      </c>
      <c r="L467" s="139" t="str">
        <f>VLOOKUP(K467,CódigosRetorno!$A$2:$B$2000,2,FALSE)</f>
        <v>El dato ingresado en base monto por cargo/descuento globales no cumple con el formato establecido</v>
      </c>
      <c r="M467" s="148" t="s">
        <v>9</v>
      </c>
      <c r="N467" s="2"/>
    </row>
    <row r="468" spans="1:14" ht="36" x14ac:dyDescent="0.35">
      <c r="A468" s="2"/>
      <c r="B468" s="872"/>
      <c r="C468" s="915"/>
      <c r="D468" s="892"/>
      <c r="E468" s="892"/>
      <c r="F468" s="872"/>
      <c r="G468" s="892"/>
      <c r="H468" s="871"/>
      <c r="I468" s="141" t="s">
        <v>1979</v>
      </c>
      <c r="J468" s="145" t="s">
        <v>6</v>
      </c>
      <c r="K468" s="147" t="s">
        <v>1980</v>
      </c>
      <c r="L468" s="139" t="str">
        <f>VLOOKUP(K468,CódigosRetorno!$A$2:$B$2000,2,FALSE)</f>
        <v>El Monto de percepcion no puede ser mayor al importe total del comprobante.</v>
      </c>
      <c r="M468" s="148" t="s">
        <v>9</v>
      </c>
      <c r="N468" s="2"/>
    </row>
    <row r="469" spans="1:14" ht="24" x14ac:dyDescent="0.35">
      <c r="A469" s="2"/>
      <c r="B469" s="872"/>
      <c r="C469" s="915"/>
      <c r="D469" s="892"/>
      <c r="E469" s="892"/>
      <c r="F469" s="872"/>
      <c r="G469" s="892"/>
      <c r="H469" s="871"/>
      <c r="I469" s="139" t="s">
        <v>1981</v>
      </c>
      <c r="J469" s="145" t="s">
        <v>6</v>
      </c>
      <c r="K469" s="147" t="s">
        <v>1982</v>
      </c>
      <c r="L469" s="139" t="str">
        <f>VLOOKUP(K469,CódigosRetorno!$A$2:$B$2000,2,FALSE)</f>
        <v>Para cargo Percepción, debe ingresar monto base y debe ser mayor a 0.00</v>
      </c>
      <c r="M469" s="148" t="s">
        <v>9</v>
      </c>
      <c r="N469" s="2"/>
    </row>
    <row r="470" spans="1:14" ht="36" x14ac:dyDescent="0.35">
      <c r="A470" s="2"/>
      <c r="B470" s="872"/>
      <c r="C470" s="915"/>
      <c r="D470" s="892"/>
      <c r="E470" s="892"/>
      <c r="F470" s="138" t="s">
        <v>144</v>
      </c>
      <c r="G470" s="131" t="s">
        <v>308</v>
      </c>
      <c r="H470" s="95" t="s">
        <v>1570</v>
      </c>
      <c r="I470" s="139" t="s">
        <v>1975</v>
      </c>
      <c r="J470" s="145" t="s">
        <v>6</v>
      </c>
      <c r="K470" s="147" t="s">
        <v>1983</v>
      </c>
      <c r="L470" s="139" t="str">
        <f>VLOOKUP(K470,CódigosRetorno!$A$2:$B$2000,2,FALSE)</f>
        <v>El dato ingresado en moneda debe ser PEN</v>
      </c>
      <c r="M470" s="138" t="s">
        <v>1295</v>
      </c>
      <c r="N470" s="2"/>
    </row>
    <row r="471" spans="1:14" ht="52.5" customHeight="1" x14ac:dyDescent="0.35">
      <c r="A471" s="2"/>
      <c r="B471" s="868">
        <f>B454+1</f>
        <v>64</v>
      </c>
      <c r="C471" s="873" t="s">
        <v>1984</v>
      </c>
      <c r="D471" s="889" t="s">
        <v>63</v>
      </c>
      <c r="E471" s="889" t="s">
        <v>184</v>
      </c>
      <c r="F471" s="889" t="s">
        <v>177</v>
      </c>
      <c r="G471" s="889" t="s">
        <v>1985</v>
      </c>
      <c r="H471" s="873" t="s">
        <v>1986</v>
      </c>
      <c r="I471" s="139" t="s">
        <v>1987</v>
      </c>
      <c r="J471" s="145" t="s">
        <v>6</v>
      </c>
      <c r="K471" s="147" t="s">
        <v>1988</v>
      </c>
      <c r="L471" s="139" t="str">
        <f>VLOOKUP(K471,CódigosRetorno!$A$2:$B$2000,2,FALSE)</f>
        <v>Si forma de pago es Contado debe consignar un Payment Terms con indicador Percepcion</v>
      </c>
      <c r="M471" s="138" t="s">
        <v>9</v>
      </c>
      <c r="N471" s="2"/>
    </row>
    <row r="472" spans="1:14" ht="38.25" customHeight="1" x14ac:dyDescent="0.35">
      <c r="A472" s="2"/>
      <c r="B472" s="885"/>
      <c r="C472" s="886"/>
      <c r="D472" s="890"/>
      <c r="E472" s="890"/>
      <c r="F472" s="891"/>
      <c r="G472" s="891"/>
      <c r="H472" s="874"/>
      <c r="I472" s="139" t="s">
        <v>1989</v>
      </c>
      <c r="J472" s="145" t="s">
        <v>6</v>
      </c>
      <c r="K472" s="147" t="s">
        <v>1966</v>
      </c>
      <c r="L472" s="139" t="str">
        <f>VLOOKUP(K472,CódigosRetorno!$A$2:$B$2000,2,FALSE)</f>
        <v>Solo debe consignar informacion de percepciones si el tipo de operación es 2001-Operación sujeta a Percepcion</v>
      </c>
      <c r="M472" s="138"/>
      <c r="N472" s="2"/>
    </row>
    <row r="473" spans="1:14" ht="36" x14ac:dyDescent="0.35">
      <c r="A473" s="2"/>
      <c r="B473" s="885"/>
      <c r="C473" s="886"/>
      <c r="D473" s="890"/>
      <c r="E473" s="890"/>
      <c r="F473" s="293"/>
      <c r="G473" s="293"/>
      <c r="H473" s="340"/>
      <c r="I473" s="139" t="s">
        <v>1990</v>
      </c>
      <c r="J473" s="145" t="s">
        <v>6</v>
      </c>
      <c r="K473" s="147" t="s">
        <v>1968</v>
      </c>
      <c r="L473" s="139" t="str">
        <f>VLOOKUP(K473,CódigosRetorno!$A$2:$B$2000,2,FALSE)</f>
        <v>Solo debe consignar informacion de percepciones si la forma de pago es "Contado"</v>
      </c>
      <c r="M473" s="138"/>
      <c r="N473" s="2"/>
    </row>
    <row r="474" spans="1:14" ht="24" customHeight="1" x14ac:dyDescent="0.35">
      <c r="A474" s="2"/>
      <c r="B474" s="885"/>
      <c r="C474" s="886"/>
      <c r="D474" s="890"/>
      <c r="E474" s="890"/>
      <c r="F474" s="889" t="s">
        <v>300</v>
      </c>
      <c r="G474" s="889" t="s">
        <v>301</v>
      </c>
      <c r="H474" s="873" t="s">
        <v>1991</v>
      </c>
      <c r="I474" s="139" t="s">
        <v>1992</v>
      </c>
      <c r="J474" s="145" t="s">
        <v>6</v>
      </c>
      <c r="K474" s="147" t="s">
        <v>1993</v>
      </c>
      <c r="L474" s="139" t="str">
        <f>VLOOKUP(K474,CódigosRetorno!$A$2:$B$2000,2,FALSE)</f>
        <v>Debe consignar el Monto total incluido la percepcion</v>
      </c>
      <c r="M474" s="138" t="s">
        <v>9</v>
      </c>
      <c r="N474" s="2"/>
    </row>
    <row r="475" spans="1:14" ht="24" x14ac:dyDescent="0.35">
      <c r="A475" s="2"/>
      <c r="B475" s="885"/>
      <c r="C475" s="886"/>
      <c r="D475" s="890"/>
      <c r="E475" s="890"/>
      <c r="F475" s="891"/>
      <c r="G475" s="891"/>
      <c r="H475" s="874"/>
      <c r="I475" s="139" t="s">
        <v>1972</v>
      </c>
      <c r="J475" s="145" t="s">
        <v>6</v>
      </c>
      <c r="K475" s="147" t="s">
        <v>1994</v>
      </c>
      <c r="L475" s="139" t="str">
        <f>VLOOKUP(K475,CódigosRetorno!$A$2:$B$2000,2,FALSE)</f>
        <v>El Monto total incluido la percepción no cumple con el formato establecido</v>
      </c>
      <c r="M475" s="138"/>
      <c r="N475" s="2"/>
    </row>
    <row r="476" spans="1:14" ht="36" x14ac:dyDescent="0.35">
      <c r="A476" s="2"/>
      <c r="B476" s="869"/>
      <c r="C476" s="874"/>
      <c r="D476" s="891"/>
      <c r="E476" s="891"/>
      <c r="F476" s="131" t="s">
        <v>144</v>
      </c>
      <c r="G476" s="131" t="s">
        <v>308</v>
      </c>
      <c r="H476" s="95" t="s">
        <v>1570</v>
      </c>
      <c r="I476" s="139" t="s">
        <v>1995</v>
      </c>
      <c r="J476" s="145" t="s">
        <v>6</v>
      </c>
      <c r="K476" s="147" t="s">
        <v>1983</v>
      </c>
      <c r="L476" s="139" t="str">
        <f>VLOOKUP(K476,CódigosRetorno!$A$2:$B$2000,2,FALSE)</f>
        <v>El dato ingresado en moneda debe ser PEN</v>
      </c>
      <c r="M476" s="138" t="s">
        <v>1295</v>
      </c>
      <c r="N476" s="2"/>
    </row>
    <row r="477" spans="1:14" x14ac:dyDescent="0.35">
      <c r="A477" s="2"/>
      <c r="B477" s="603" t="s">
        <v>1996</v>
      </c>
      <c r="C477" s="590"/>
      <c r="D477" s="596"/>
      <c r="E477" s="596" t="s">
        <v>9</v>
      </c>
      <c r="F477" s="605" t="s">
        <v>9</v>
      </c>
      <c r="G477" s="605" t="s">
        <v>9</v>
      </c>
      <c r="H477" s="606" t="s">
        <v>9</v>
      </c>
      <c r="I477" s="590" t="s">
        <v>9</v>
      </c>
      <c r="J477" s="592" t="s">
        <v>9</v>
      </c>
      <c r="K477" s="599" t="s">
        <v>9</v>
      </c>
      <c r="L477" s="590" t="str">
        <f>VLOOKUP(K477,CódigosRetorno!$A$2:$B$2000,2,FALSE)</f>
        <v>-</v>
      </c>
      <c r="M477" s="589" t="s">
        <v>9</v>
      </c>
      <c r="N477" s="2"/>
    </row>
    <row r="478" spans="1:14" ht="24" x14ac:dyDescent="0.35">
      <c r="A478" s="2"/>
      <c r="B478" s="892">
        <f>B471+1</f>
        <v>65</v>
      </c>
      <c r="C478" s="915" t="s">
        <v>1997</v>
      </c>
      <c r="D478" s="892" t="s">
        <v>63</v>
      </c>
      <c r="E478" s="892" t="s">
        <v>184</v>
      </c>
      <c r="F478" s="872" t="s">
        <v>1998</v>
      </c>
      <c r="G478" s="892" t="s">
        <v>285</v>
      </c>
      <c r="H478" s="871" t="s">
        <v>1999</v>
      </c>
      <c r="I478" s="139" t="s">
        <v>2000</v>
      </c>
      <c r="J478" s="145" t="s">
        <v>6</v>
      </c>
      <c r="K478" s="147" t="s">
        <v>2001</v>
      </c>
      <c r="L478" s="139" t="str">
        <f>VLOOKUP(K478,CódigosRetorno!$A$2:$B$2000,2,FALSE)</f>
        <v>Falta identificador del pago del Monto de anticipo para relacionarlo con el comprobante que se realizo el  anticipo</v>
      </c>
      <c r="M478" s="148" t="s">
        <v>9</v>
      </c>
      <c r="N478" s="2"/>
    </row>
    <row r="479" spans="1:14" ht="24" x14ac:dyDescent="0.35">
      <c r="A479" s="2"/>
      <c r="B479" s="892"/>
      <c r="C479" s="915"/>
      <c r="D479" s="892"/>
      <c r="E479" s="892"/>
      <c r="F479" s="872"/>
      <c r="G479" s="892"/>
      <c r="H479" s="871"/>
      <c r="I479" s="139" t="s">
        <v>2002</v>
      </c>
      <c r="J479" s="145" t="s">
        <v>6</v>
      </c>
      <c r="K479" s="147" t="s">
        <v>2003</v>
      </c>
      <c r="L479" s="139" t="str">
        <f>VLOOKUP(K479,CódigosRetorno!$A$2:$B$2000,2,FALSE)</f>
        <v>El comprobante contiene un identificador de pago repetido en los montos anticipados</v>
      </c>
      <c r="M479" s="148" t="s">
        <v>9</v>
      </c>
      <c r="N479" s="2"/>
    </row>
    <row r="480" spans="1:14" ht="36" x14ac:dyDescent="0.35">
      <c r="A480" s="2"/>
      <c r="B480" s="892"/>
      <c r="C480" s="915"/>
      <c r="D480" s="892"/>
      <c r="E480" s="892"/>
      <c r="F480" s="872"/>
      <c r="G480" s="892"/>
      <c r="H480" s="871"/>
      <c r="I480" s="139" t="s">
        <v>2004</v>
      </c>
      <c r="J480" s="145" t="s">
        <v>6</v>
      </c>
      <c r="K480" s="147" t="s">
        <v>2005</v>
      </c>
      <c r="L480" s="139" t="str">
        <f>VLOOKUP(K480,CódigosRetorno!$A$2:$B$2000,2,FALSE)</f>
        <v>El comprobante contiene un pago anticipado pero no se ha consignado el documento que se realizo el anticipo</v>
      </c>
      <c r="M480" s="148" t="s">
        <v>9</v>
      </c>
      <c r="N480" s="2"/>
    </row>
    <row r="481" spans="1:14" ht="24" x14ac:dyDescent="0.35">
      <c r="A481" s="2"/>
      <c r="B481" s="892"/>
      <c r="C481" s="915"/>
      <c r="D481" s="892"/>
      <c r="E481" s="892"/>
      <c r="F481" s="872"/>
      <c r="G481" s="131" t="s">
        <v>2006</v>
      </c>
      <c r="H481" s="95" t="s">
        <v>1329</v>
      </c>
      <c r="I481" s="139" t="s">
        <v>2007</v>
      </c>
      <c r="J481" s="131" t="s">
        <v>208</v>
      </c>
      <c r="K481" s="145" t="s">
        <v>1331</v>
      </c>
      <c r="L481" s="139" t="str">
        <f>VLOOKUP(K481,CódigosRetorno!$A$2:$B$2000,2,FALSE)</f>
        <v>El dato ingresado como atributo @schemeName es incorrecto.</v>
      </c>
      <c r="M481" s="148" t="s">
        <v>9</v>
      </c>
      <c r="N481" s="2"/>
    </row>
    <row r="482" spans="1:14" ht="24" x14ac:dyDescent="0.35">
      <c r="A482" s="2"/>
      <c r="B482" s="892"/>
      <c r="C482" s="915"/>
      <c r="D482" s="892"/>
      <c r="E482" s="892"/>
      <c r="F482" s="872"/>
      <c r="G482" s="131" t="s">
        <v>1257</v>
      </c>
      <c r="H482" s="95" t="s">
        <v>1258</v>
      </c>
      <c r="I482" s="139" t="s">
        <v>1259</v>
      </c>
      <c r="J482" s="131" t="s">
        <v>208</v>
      </c>
      <c r="K482" s="145" t="s">
        <v>1260</v>
      </c>
      <c r="L482" s="139" t="str">
        <f>VLOOKUP(K482,CódigosRetorno!$A$2:$B$2000,2,FALSE)</f>
        <v>El dato ingresado como atributo @schemeAgencyName es incorrecto.</v>
      </c>
      <c r="M482" s="148" t="s">
        <v>9</v>
      </c>
      <c r="N482" s="2"/>
    </row>
    <row r="483" spans="1:14" ht="24" x14ac:dyDescent="0.35">
      <c r="A483" s="2"/>
      <c r="B483" s="892"/>
      <c r="C483" s="915"/>
      <c r="D483" s="892"/>
      <c r="E483" s="892"/>
      <c r="F483" s="868" t="s">
        <v>300</v>
      </c>
      <c r="G483" s="889" t="s">
        <v>301</v>
      </c>
      <c r="H483" s="873" t="s">
        <v>2008</v>
      </c>
      <c r="I483" s="139" t="s">
        <v>2009</v>
      </c>
      <c r="J483" s="145" t="s">
        <v>6</v>
      </c>
      <c r="K483" s="147" t="s">
        <v>2010</v>
      </c>
      <c r="L483" s="139" t="str">
        <f>VLOOKUP(K483,CódigosRetorno!$A$2:$B$2000,2,FALSE)</f>
        <v>PaidAmount: monto anticipado por documento debe ser mayor a cero.</v>
      </c>
      <c r="M483" s="138" t="s">
        <v>9</v>
      </c>
      <c r="N483" s="2"/>
    </row>
    <row r="484" spans="1:14" ht="24" x14ac:dyDescent="0.35">
      <c r="A484" s="2"/>
      <c r="B484" s="892"/>
      <c r="C484" s="915"/>
      <c r="D484" s="892"/>
      <c r="E484" s="892"/>
      <c r="F484" s="869"/>
      <c r="G484" s="891"/>
      <c r="H484" s="874"/>
      <c r="I484" s="139" t="s">
        <v>2011</v>
      </c>
      <c r="J484" s="145" t="s">
        <v>6</v>
      </c>
      <c r="K484" s="147" t="s">
        <v>2012</v>
      </c>
      <c r="L484" s="139" t="str">
        <f>VLOOKUP(K484,CódigosRetorno!$A$2:$B$2000,2,FALSE)</f>
        <v>Si consigna montos de anticipo debe informar el Total de Anticipos</v>
      </c>
      <c r="M484" s="138" t="s">
        <v>9</v>
      </c>
      <c r="N484" s="2"/>
    </row>
    <row r="485" spans="1:14" ht="24" x14ac:dyDescent="0.35">
      <c r="A485" s="2"/>
      <c r="B485" s="892"/>
      <c r="C485" s="915"/>
      <c r="D485" s="892"/>
      <c r="E485" s="892"/>
      <c r="F485" s="138" t="s">
        <v>144</v>
      </c>
      <c r="G485" s="131" t="s">
        <v>308</v>
      </c>
      <c r="H485" s="95" t="s">
        <v>1570</v>
      </c>
      <c r="I485" s="141" t="s">
        <v>1593</v>
      </c>
      <c r="J485" s="145" t="s">
        <v>6</v>
      </c>
      <c r="K485" s="147" t="s">
        <v>1147</v>
      </c>
      <c r="L485" s="139" t="str">
        <f>VLOOKUP(K485,CódigosRetorno!$A$2:$B$2000,2,FALSE)</f>
        <v>La moneda debe ser la misma en todo el documento. Salvo las percepciones que sólo son en moneda nacional</v>
      </c>
      <c r="M485" s="138" t="s">
        <v>1295</v>
      </c>
      <c r="N485" s="2"/>
    </row>
    <row r="486" spans="1:14" ht="24" x14ac:dyDescent="0.35">
      <c r="A486" s="2"/>
      <c r="B486" s="892"/>
      <c r="C486" s="915"/>
      <c r="D486" s="892"/>
      <c r="E486" s="892"/>
      <c r="F486" s="138" t="s">
        <v>177</v>
      </c>
      <c r="G486" s="138" t="s">
        <v>178</v>
      </c>
      <c r="H486" s="139" t="s">
        <v>2013</v>
      </c>
      <c r="I486" s="139" t="s">
        <v>186</v>
      </c>
      <c r="J486" s="131" t="s">
        <v>9</v>
      </c>
      <c r="K486" s="145" t="s">
        <v>9</v>
      </c>
      <c r="L486" s="139" t="str">
        <f>VLOOKUP(K486,CódigosRetorno!$A$2:$B$2000,2,FALSE)</f>
        <v>-</v>
      </c>
      <c r="M486" s="138" t="s">
        <v>9</v>
      </c>
      <c r="N486" s="2"/>
    </row>
    <row r="487" spans="1:14" ht="36" x14ac:dyDescent="0.35">
      <c r="A487" s="2"/>
      <c r="B487" s="892"/>
      <c r="C487" s="915"/>
      <c r="D487" s="892"/>
      <c r="E487" s="892"/>
      <c r="F487" s="872" t="s">
        <v>1998</v>
      </c>
      <c r="G487" s="892" t="s">
        <v>285</v>
      </c>
      <c r="H487" s="915" t="s">
        <v>2014</v>
      </c>
      <c r="I487" s="139" t="s">
        <v>2015</v>
      </c>
      <c r="J487" s="145" t="s">
        <v>6</v>
      </c>
      <c r="K487" s="147" t="s">
        <v>2016</v>
      </c>
      <c r="L487" s="139" t="str">
        <f>VLOOKUP(K487,CódigosRetorno!$A$2:$B$2000,2,FALSE)</f>
        <v>No existe información del Monto Anticipado para el comprobante que se realizo el anticipo</v>
      </c>
      <c r="M487" s="138" t="s">
        <v>9</v>
      </c>
      <c r="N487" s="2"/>
    </row>
    <row r="488" spans="1:14" ht="36" x14ac:dyDescent="0.35">
      <c r="A488" s="2"/>
      <c r="B488" s="892"/>
      <c r="C488" s="915"/>
      <c r="D488" s="892"/>
      <c r="E488" s="892"/>
      <c r="F488" s="872"/>
      <c r="G488" s="892"/>
      <c r="H488" s="915"/>
      <c r="I488" s="139" t="s">
        <v>2017</v>
      </c>
      <c r="J488" s="145" t="s">
        <v>6</v>
      </c>
      <c r="K488" s="147" t="s">
        <v>2018</v>
      </c>
      <c r="L488" s="139" t="str">
        <f>VLOOKUP(K488,CódigosRetorno!$A$2:$B$2000,2,FALSE)</f>
        <v>El comprobante contiene un identificador de pago repetido en los comprobantes que se realizo el anticipo</v>
      </c>
      <c r="M488" s="148" t="s">
        <v>9</v>
      </c>
      <c r="N488" s="2"/>
    </row>
    <row r="489" spans="1:14" ht="24" x14ac:dyDescent="0.35">
      <c r="A489" s="2"/>
      <c r="B489" s="892"/>
      <c r="C489" s="915"/>
      <c r="D489" s="892"/>
      <c r="E489" s="892"/>
      <c r="F489" s="872"/>
      <c r="G489" s="892"/>
      <c r="H489" s="915"/>
      <c r="I489" s="139" t="s">
        <v>2019</v>
      </c>
      <c r="J489" s="145" t="s">
        <v>6</v>
      </c>
      <c r="K489" s="147" t="s">
        <v>2020</v>
      </c>
      <c r="L489" s="139" t="str">
        <f>VLOOKUP(K489,CódigosRetorno!$A$2:$B$2000,2,FALSE)</f>
        <v>Falta identificador del pago del comprobante para relacionarlo con el monto de  anticipo</v>
      </c>
      <c r="M489" s="148" t="s">
        <v>9</v>
      </c>
      <c r="N489" s="2"/>
    </row>
    <row r="490" spans="1:14" ht="24" x14ac:dyDescent="0.35">
      <c r="A490" s="2"/>
      <c r="B490" s="892"/>
      <c r="C490" s="915"/>
      <c r="D490" s="892"/>
      <c r="E490" s="892"/>
      <c r="F490" s="872"/>
      <c r="G490" s="131" t="s">
        <v>2006</v>
      </c>
      <c r="H490" s="95" t="s">
        <v>1283</v>
      </c>
      <c r="I490" s="139" t="s">
        <v>2007</v>
      </c>
      <c r="J490" s="131" t="s">
        <v>208</v>
      </c>
      <c r="K490" s="145" t="s">
        <v>1285</v>
      </c>
      <c r="L490" s="139" t="str">
        <f>VLOOKUP(K490,CódigosRetorno!$A$2:$B$2000,2,FALSE)</f>
        <v>El dato ingresado como atributo @listName es incorrecto.</v>
      </c>
      <c r="M490" s="148" t="s">
        <v>9</v>
      </c>
      <c r="N490" s="2"/>
    </row>
    <row r="491" spans="1:14" ht="24" x14ac:dyDescent="0.35">
      <c r="A491" s="2"/>
      <c r="B491" s="892"/>
      <c r="C491" s="915"/>
      <c r="D491" s="892"/>
      <c r="E491" s="892"/>
      <c r="F491" s="872"/>
      <c r="G491" s="131" t="s">
        <v>1257</v>
      </c>
      <c r="H491" s="95" t="s">
        <v>1280</v>
      </c>
      <c r="I491" s="139" t="s">
        <v>1259</v>
      </c>
      <c r="J491" s="145" t="s">
        <v>208</v>
      </c>
      <c r="K491" s="147" t="s">
        <v>1281</v>
      </c>
      <c r="L491" s="139" t="str">
        <f>VLOOKUP(K491,CódigosRetorno!$A$2:$B$2000,2,FALSE)</f>
        <v>El dato ingresado como atributo @listAgencyName es incorrecto.</v>
      </c>
      <c r="M491" s="148" t="s">
        <v>9</v>
      </c>
      <c r="N491" s="2"/>
    </row>
    <row r="492" spans="1:14" ht="72" x14ac:dyDescent="0.35">
      <c r="A492" s="2"/>
      <c r="B492" s="892"/>
      <c r="C492" s="915"/>
      <c r="D492" s="892"/>
      <c r="E492" s="892"/>
      <c r="F492" s="872" t="s">
        <v>162</v>
      </c>
      <c r="G492" s="892" t="s">
        <v>163</v>
      </c>
      <c r="H492" s="915" t="s">
        <v>2021</v>
      </c>
      <c r="I492" s="141" t="s">
        <v>2022</v>
      </c>
      <c r="J492" s="145" t="s">
        <v>6</v>
      </c>
      <c r="K492" s="147" t="s">
        <v>2023</v>
      </c>
      <c r="L492" s="139" t="str">
        <f>VLOOKUP(K492,CódigosRetorno!$A$2:$B$2000,2,FALSE)</f>
        <v>El dato ingresado debe indicar SERIE-CORRELATIVO del documento que se realizo el anticipo.</v>
      </c>
      <c r="M492" s="148" t="s">
        <v>9</v>
      </c>
      <c r="N492" s="2"/>
    </row>
    <row r="493" spans="1:14" ht="72" x14ac:dyDescent="0.35">
      <c r="A493" s="2"/>
      <c r="B493" s="892"/>
      <c r="C493" s="915"/>
      <c r="D493" s="892"/>
      <c r="E493" s="892"/>
      <c r="F493" s="872"/>
      <c r="G493" s="892"/>
      <c r="H493" s="915"/>
      <c r="I493" s="141" t="s">
        <v>2024</v>
      </c>
      <c r="J493" s="145" t="s">
        <v>6</v>
      </c>
      <c r="K493" s="147" t="s">
        <v>2023</v>
      </c>
      <c r="L493" s="139" t="str">
        <f>VLOOKUP(K493,CódigosRetorno!$A$2:$B$2000,2,FALSE)</f>
        <v>El dato ingresado debe indicar SERIE-CORRELATIVO del documento que se realizo el anticipo.</v>
      </c>
      <c r="M493" s="148" t="s">
        <v>9</v>
      </c>
      <c r="N493" s="2"/>
    </row>
    <row r="494" spans="1:14" ht="36" x14ac:dyDescent="0.35">
      <c r="A494" s="2"/>
      <c r="B494" s="892"/>
      <c r="C494" s="915"/>
      <c r="D494" s="892"/>
      <c r="E494" s="892"/>
      <c r="F494" s="132" t="s">
        <v>330</v>
      </c>
      <c r="G494" s="136" t="s">
        <v>1476</v>
      </c>
      <c r="H494" s="140" t="s">
        <v>2025</v>
      </c>
      <c r="I494" s="139" t="s">
        <v>2026</v>
      </c>
      <c r="J494" s="145" t="s">
        <v>6</v>
      </c>
      <c r="K494" s="147" t="s">
        <v>2027</v>
      </c>
      <c r="L494" s="139" t="str">
        <f>VLOOKUP(K494,CódigosRetorno!$A$2:$B$2000,2,FALSE)</f>
        <v>Código de documento de referencia debe ser 02 o 03.</v>
      </c>
      <c r="M494" s="138" t="s">
        <v>1480</v>
      </c>
      <c r="N494" s="2"/>
    </row>
    <row r="495" spans="1:14" ht="24" x14ac:dyDescent="0.35">
      <c r="A495" s="2"/>
      <c r="B495" s="892"/>
      <c r="C495" s="915"/>
      <c r="D495" s="892"/>
      <c r="E495" s="892"/>
      <c r="F495" s="872"/>
      <c r="G495" s="138" t="s">
        <v>1481</v>
      </c>
      <c r="H495" s="95" t="s">
        <v>1283</v>
      </c>
      <c r="I495" s="139" t="s">
        <v>2028</v>
      </c>
      <c r="J495" s="131" t="s">
        <v>208</v>
      </c>
      <c r="K495" s="145" t="s">
        <v>1285</v>
      </c>
      <c r="L495" s="139" t="str">
        <f>VLOOKUP(K495,CódigosRetorno!$A$2:$B$2000,2,FALSE)</f>
        <v>El dato ingresado como atributo @listName es incorrecto.</v>
      </c>
      <c r="M495" s="148" t="s">
        <v>9</v>
      </c>
      <c r="N495" s="2"/>
    </row>
    <row r="496" spans="1:14" ht="24" x14ac:dyDescent="0.35">
      <c r="A496" s="2"/>
      <c r="B496" s="892"/>
      <c r="C496" s="915"/>
      <c r="D496" s="892"/>
      <c r="E496" s="892"/>
      <c r="F496" s="872"/>
      <c r="G496" s="148" t="s">
        <v>1257</v>
      </c>
      <c r="H496" s="95" t="s">
        <v>1280</v>
      </c>
      <c r="I496" s="139" t="s">
        <v>1259</v>
      </c>
      <c r="J496" s="145" t="s">
        <v>208</v>
      </c>
      <c r="K496" s="147" t="s">
        <v>1281</v>
      </c>
      <c r="L496" s="139" t="str">
        <f>VLOOKUP(K496,CódigosRetorno!$A$2:$B$2000,2,FALSE)</f>
        <v>El dato ingresado como atributo @listAgencyName es incorrecto.</v>
      </c>
      <c r="M496" s="148" t="s">
        <v>9</v>
      </c>
      <c r="N496" s="2"/>
    </row>
    <row r="497" spans="1:14" ht="36" x14ac:dyDescent="0.35">
      <c r="A497" s="2"/>
      <c r="B497" s="892"/>
      <c r="C497" s="915"/>
      <c r="D497" s="892"/>
      <c r="E497" s="892"/>
      <c r="F497" s="872"/>
      <c r="G497" s="148" t="s">
        <v>1482</v>
      </c>
      <c r="H497" s="95" t="s">
        <v>1287</v>
      </c>
      <c r="I497" s="139" t="s">
        <v>1483</v>
      </c>
      <c r="J497" s="145" t="s">
        <v>208</v>
      </c>
      <c r="K497" s="147" t="s">
        <v>1289</v>
      </c>
      <c r="L497" s="139" t="str">
        <f>VLOOKUP(K497,CódigosRetorno!$A$2:$B$2000,2,FALSE)</f>
        <v>El dato ingresado como atributo @listURI es incorrecto.</v>
      </c>
      <c r="M497" s="148" t="s">
        <v>9</v>
      </c>
      <c r="N497" s="2"/>
    </row>
    <row r="498" spans="1:14" ht="24" x14ac:dyDescent="0.35">
      <c r="A498" s="2"/>
      <c r="B498" s="892"/>
      <c r="C498" s="915"/>
      <c r="D498" s="892"/>
      <c r="E498" s="892"/>
      <c r="F498" s="868" t="s">
        <v>2029</v>
      </c>
      <c r="G498" s="889" t="s">
        <v>189</v>
      </c>
      <c r="H498" s="873" t="s">
        <v>2030</v>
      </c>
      <c r="I498" s="139" t="s">
        <v>2031</v>
      </c>
      <c r="J498" s="145" t="s">
        <v>6</v>
      </c>
      <c r="K498" s="147" t="s">
        <v>2032</v>
      </c>
      <c r="L498" s="139" t="str">
        <f>VLOOKUP(K498,CódigosRetorno!$A$2:$B$2000,2,FALSE)</f>
        <v>Debe consignar Numero de RUC del emisor del comprobante de anticipo</v>
      </c>
      <c r="M498" s="148" t="s">
        <v>9</v>
      </c>
      <c r="N498" s="2"/>
    </row>
    <row r="499" spans="1:14" ht="24" x14ac:dyDescent="0.35">
      <c r="A499" s="2"/>
      <c r="B499" s="892"/>
      <c r="C499" s="915"/>
      <c r="D499" s="892"/>
      <c r="E499" s="892"/>
      <c r="F499" s="885"/>
      <c r="G499" s="890"/>
      <c r="H499" s="959"/>
      <c r="I499" s="139" t="s">
        <v>2033</v>
      </c>
      <c r="J499" s="145" t="s">
        <v>6</v>
      </c>
      <c r="K499" s="147" t="s">
        <v>2034</v>
      </c>
      <c r="L499" s="790" t="str">
        <f>VLOOKUP(K499,CódigosRetorno!$A$2:$B$2000,2,FALSE)</f>
        <v>RUC que emitio documento de anticipo no existe.</v>
      </c>
      <c r="M499" s="138" t="s">
        <v>258</v>
      </c>
      <c r="N499" s="2"/>
    </row>
    <row r="500" spans="1:14" ht="72" x14ac:dyDescent="0.35">
      <c r="A500" s="2"/>
      <c r="B500" s="892"/>
      <c r="C500" s="915"/>
      <c r="D500" s="892"/>
      <c r="E500" s="892"/>
      <c r="F500" s="885"/>
      <c r="G500" s="890"/>
      <c r="H500" s="959"/>
      <c r="I500" s="139" t="s">
        <v>2035</v>
      </c>
      <c r="J500" s="131" t="s">
        <v>6</v>
      </c>
      <c r="K500" s="145" t="s">
        <v>2036</v>
      </c>
      <c r="L500" s="139" t="str">
        <f>VLOOKUP(K500,CódigosRetorno!$A$2:$B$2000,2,FALSE)</f>
        <v>El comprobante que se realizo el anticipo no existe</v>
      </c>
      <c r="M500" s="138" t="s">
        <v>1047</v>
      </c>
      <c r="N500" s="2"/>
    </row>
    <row r="501" spans="1:14" ht="72" x14ac:dyDescent="0.35">
      <c r="A501" s="2"/>
      <c r="B501" s="892"/>
      <c r="C501" s="915"/>
      <c r="D501" s="892"/>
      <c r="E501" s="892"/>
      <c r="F501" s="869"/>
      <c r="G501" s="891"/>
      <c r="H501" s="960"/>
      <c r="I501" s="139" t="s">
        <v>2037</v>
      </c>
      <c r="J501" s="843" t="s">
        <v>6</v>
      </c>
      <c r="K501" s="145" t="s">
        <v>2038</v>
      </c>
      <c r="L501" s="139" t="str">
        <f>VLOOKUP(K501,CódigosRetorno!$A$2:$B$2000,2,FALSE)</f>
        <v>El comprobante que se realizo el anticipo no se encuentra autorizado</v>
      </c>
      <c r="M501" s="138" t="s">
        <v>175</v>
      </c>
      <c r="N501" s="2"/>
    </row>
    <row r="502" spans="1:14" ht="36" x14ac:dyDescent="0.35">
      <c r="A502" s="2"/>
      <c r="B502" s="892"/>
      <c r="C502" s="915"/>
      <c r="D502" s="892"/>
      <c r="E502" s="892"/>
      <c r="F502" s="138" t="s">
        <v>1429</v>
      </c>
      <c r="G502" s="131" t="s">
        <v>198</v>
      </c>
      <c r="H502" s="139" t="s">
        <v>2039</v>
      </c>
      <c r="I502" s="139" t="s">
        <v>2040</v>
      </c>
      <c r="J502" s="145" t="s">
        <v>6</v>
      </c>
      <c r="K502" s="147" t="s">
        <v>2041</v>
      </c>
      <c r="L502" s="139" t="str">
        <f>VLOOKUP(K502,CódigosRetorno!$A$2:$B$2000,2,FALSE)</f>
        <v>El tipo documento del emisor que realiza el anticipo debe ser 6 del catalogo de tipo de documento.</v>
      </c>
      <c r="M502" s="138" t="s">
        <v>2042</v>
      </c>
      <c r="N502" s="2"/>
    </row>
    <row r="503" spans="1:14" ht="24" x14ac:dyDescent="0.35">
      <c r="A503" s="2"/>
      <c r="B503" s="892"/>
      <c r="C503" s="915"/>
      <c r="D503" s="892"/>
      <c r="E503" s="892"/>
      <c r="F503" s="872"/>
      <c r="G503" s="148" t="s">
        <v>1328</v>
      </c>
      <c r="H503" s="92" t="s">
        <v>1329</v>
      </c>
      <c r="I503" s="139" t="s">
        <v>1330</v>
      </c>
      <c r="J503" s="131" t="s">
        <v>208</v>
      </c>
      <c r="K503" s="145" t="s">
        <v>1331</v>
      </c>
      <c r="L503" s="139" t="str">
        <f>VLOOKUP(K503,CódigosRetorno!$A$2:$B$2000,2,FALSE)</f>
        <v>El dato ingresado como atributo @schemeName es incorrecto.</v>
      </c>
      <c r="M503" s="148" t="s">
        <v>9</v>
      </c>
      <c r="N503" s="2"/>
    </row>
    <row r="504" spans="1:14" ht="24" x14ac:dyDescent="0.35">
      <c r="A504" s="2"/>
      <c r="B504" s="892"/>
      <c r="C504" s="915"/>
      <c r="D504" s="892"/>
      <c r="E504" s="892"/>
      <c r="F504" s="872"/>
      <c r="G504" s="148" t="s">
        <v>1257</v>
      </c>
      <c r="H504" s="92" t="s">
        <v>1258</v>
      </c>
      <c r="I504" s="139" t="s">
        <v>1259</v>
      </c>
      <c r="J504" s="131" t="s">
        <v>208</v>
      </c>
      <c r="K504" s="145" t="s">
        <v>1260</v>
      </c>
      <c r="L504" s="139" t="str">
        <f>VLOOKUP(K504,CódigosRetorno!$A$2:$B$2000,2,FALSE)</f>
        <v>El dato ingresado como atributo @schemeAgencyName es incorrecto.</v>
      </c>
      <c r="M504" s="148" t="s">
        <v>9</v>
      </c>
      <c r="N504" s="2"/>
    </row>
    <row r="505" spans="1:14" ht="36" x14ac:dyDescent="0.35">
      <c r="A505" s="2"/>
      <c r="B505" s="892"/>
      <c r="C505" s="915"/>
      <c r="D505" s="892"/>
      <c r="E505" s="892"/>
      <c r="F505" s="872"/>
      <c r="G505" s="148" t="s">
        <v>2043</v>
      </c>
      <c r="H505" s="92" t="s">
        <v>1333</v>
      </c>
      <c r="I505" s="139" t="s">
        <v>1334</v>
      </c>
      <c r="J505" s="145" t="s">
        <v>208</v>
      </c>
      <c r="K505" s="147" t="s">
        <v>1335</v>
      </c>
      <c r="L505" s="139" t="str">
        <f>VLOOKUP(K505,CódigosRetorno!$A$2:$B$2000,2,FALSE)</f>
        <v>El dato ingresado como atributo @schemeURI es incorrecto.</v>
      </c>
      <c r="M505" s="148" t="s">
        <v>9</v>
      </c>
      <c r="N505" s="2"/>
    </row>
    <row r="506" spans="1:14" ht="24" x14ac:dyDescent="0.35">
      <c r="A506" s="2"/>
      <c r="B506" s="892">
        <f>B478+1</f>
        <v>66</v>
      </c>
      <c r="C506" s="915" t="s">
        <v>2044</v>
      </c>
      <c r="D506" s="892"/>
      <c r="E506" s="892" t="s">
        <v>184</v>
      </c>
      <c r="F506" s="138" t="s">
        <v>300</v>
      </c>
      <c r="G506" s="131" t="s">
        <v>301</v>
      </c>
      <c r="H506" s="873" t="s">
        <v>2045</v>
      </c>
      <c r="I506" s="141" t="s">
        <v>2046</v>
      </c>
      <c r="J506" s="145" t="s">
        <v>6</v>
      </c>
      <c r="K506" s="147" t="s">
        <v>2047</v>
      </c>
      <c r="L506" s="139" t="str">
        <f>VLOOKUP(K506,CódigosRetorno!$A$2:$B$2000,2,FALSE)</f>
        <v>Total de anticipos diferente a los montos anticipados por documento.</v>
      </c>
      <c r="M506" s="138" t="s">
        <v>9</v>
      </c>
      <c r="N506" s="2"/>
    </row>
    <row r="507" spans="1:14" ht="60" x14ac:dyDescent="0.35">
      <c r="A507" s="2"/>
      <c r="B507" s="892"/>
      <c r="C507" s="915"/>
      <c r="D507" s="892"/>
      <c r="E507" s="892"/>
      <c r="F507" s="138"/>
      <c r="G507" s="131"/>
      <c r="H507" s="874"/>
      <c r="I507" s="141" t="s">
        <v>2048</v>
      </c>
      <c r="J507" s="145" t="s">
        <v>6</v>
      </c>
      <c r="K507" s="147" t="s">
        <v>2049</v>
      </c>
      <c r="L507" s="139" t="str">
        <f>VLOOKUP(K507,CódigosRetorno!$A$2:$B$2000,2,FALSE)</f>
        <v>Si se informa 'Total de anticipos' debe consignar los descuentos globales por anticipo con monto mayor a cero</v>
      </c>
      <c r="M507" s="138" t="s">
        <v>9</v>
      </c>
      <c r="N507" s="2"/>
    </row>
    <row r="508" spans="1:14" ht="24" x14ac:dyDescent="0.35">
      <c r="A508" s="2"/>
      <c r="B508" s="892"/>
      <c r="C508" s="915"/>
      <c r="D508" s="892"/>
      <c r="E508" s="892"/>
      <c r="F508" s="138" t="s">
        <v>144</v>
      </c>
      <c r="G508" s="131" t="s">
        <v>308</v>
      </c>
      <c r="H508" s="95" t="s">
        <v>1570</v>
      </c>
      <c r="I508" s="141" t="s">
        <v>1593</v>
      </c>
      <c r="J508" s="145" t="s">
        <v>6</v>
      </c>
      <c r="K508" s="147" t="s">
        <v>1147</v>
      </c>
      <c r="L508" s="139" t="str">
        <f>VLOOKUP(K508,CódigosRetorno!$A$2:$B$2000,2,FALSE)</f>
        <v>La moneda debe ser la misma en todo el documento. Salvo las percepciones que sólo son en moneda nacional</v>
      </c>
      <c r="M508" s="138" t="s">
        <v>1295</v>
      </c>
      <c r="N508" s="2"/>
    </row>
    <row r="509" spans="1:14" x14ac:dyDescent="0.35">
      <c r="A509" s="238"/>
      <c r="B509" s="502" t="s">
        <v>2050</v>
      </c>
      <c r="C509" s="162"/>
      <c r="D509" s="164"/>
      <c r="E509" s="164"/>
      <c r="F509" s="165"/>
      <c r="G509" s="165"/>
      <c r="H509" s="163"/>
      <c r="I509" s="162" t="s">
        <v>9</v>
      </c>
      <c r="J509" s="168" t="s">
        <v>9</v>
      </c>
      <c r="K509" s="173" t="s">
        <v>9</v>
      </c>
      <c r="L509" s="162" t="str">
        <f>VLOOKUP(K509,CódigosRetorno!$A$2:$B$2000,2,FALSE)</f>
        <v>-</v>
      </c>
      <c r="M509" s="169" t="s">
        <v>9</v>
      </c>
      <c r="N509" s="238"/>
    </row>
    <row r="510" spans="1:14" x14ac:dyDescent="0.35">
      <c r="A510" s="238"/>
      <c r="B510" s="503" t="s">
        <v>2051</v>
      </c>
      <c r="C510" s="451"/>
      <c r="D510" s="217"/>
      <c r="E510" s="217"/>
      <c r="F510" s="217"/>
      <c r="G510" s="217"/>
      <c r="H510" s="217"/>
      <c r="I510" s="217"/>
      <c r="J510" s="217"/>
      <c r="K510" s="357" t="s">
        <v>9</v>
      </c>
      <c r="L510" s="162" t="str">
        <f>VLOOKUP(K510,CódigosRetorno!$A$2:$B$2000,2,FALSE)</f>
        <v>-</v>
      </c>
      <c r="M510" s="334"/>
      <c r="N510" s="238"/>
    </row>
    <row r="511" spans="1:14" ht="24" x14ac:dyDescent="0.35">
      <c r="A511" s="238"/>
      <c r="B511" s="933">
        <f>B506+1</f>
        <v>67</v>
      </c>
      <c r="C511" s="952" t="s">
        <v>2052</v>
      </c>
      <c r="D511" s="933" t="s">
        <v>63</v>
      </c>
      <c r="E511" s="933" t="s">
        <v>184</v>
      </c>
      <c r="F511" s="480" t="s">
        <v>330</v>
      </c>
      <c r="G511" s="480" t="s">
        <v>883</v>
      </c>
      <c r="H511" s="483" t="s">
        <v>2053</v>
      </c>
      <c r="I511" s="483" t="s">
        <v>2054</v>
      </c>
      <c r="J511" s="484" t="s">
        <v>208</v>
      </c>
      <c r="K511" s="486" t="s">
        <v>2055</v>
      </c>
      <c r="L511" s="139" t="str">
        <f>VLOOKUP(K511,CódigosRetorno!$A$2:$B$2000,2,FALSE)</f>
        <v>Para el TransportModeCode, se está usando un valor que no existe en el catálogo Nro. 18.</v>
      </c>
      <c r="M511" s="138" t="s">
        <v>2056</v>
      </c>
      <c r="N511" s="238"/>
    </row>
    <row r="512" spans="1:14" ht="24" x14ac:dyDescent="0.35">
      <c r="A512" s="238"/>
      <c r="B512" s="933"/>
      <c r="C512" s="952"/>
      <c r="D512" s="933"/>
      <c r="E512" s="933"/>
      <c r="F512" s="943"/>
      <c r="G512" s="480" t="s">
        <v>2057</v>
      </c>
      <c r="H512" s="483" t="s">
        <v>1283</v>
      </c>
      <c r="I512" s="483" t="s">
        <v>2058</v>
      </c>
      <c r="J512" s="484" t="s">
        <v>208</v>
      </c>
      <c r="K512" s="486" t="s">
        <v>1285</v>
      </c>
      <c r="L512" s="139" t="str">
        <f>VLOOKUP(K512,CódigosRetorno!$A$2:$B$2000,2,FALSE)</f>
        <v>El dato ingresado como atributo @listName es incorrecto.</v>
      </c>
      <c r="M512" s="148" t="s">
        <v>9</v>
      </c>
      <c r="N512" s="238"/>
    </row>
    <row r="513" spans="1:14" ht="24" x14ac:dyDescent="0.35">
      <c r="A513" s="238"/>
      <c r="B513" s="933"/>
      <c r="C513" s="952"/>
      <c r="D513" s="933"/>
      <c r="E513" s="933"/>
      <c r="F513" s="944"/>
      <c r="G513" s="480" t="s">
        <v>1257</v>
      </c>
      <c r="H513" s="483" t="s">
        <v>1280</v>
      </c>
      <c r="I513" s="483" t="s">
        <v>1259</v>
      </c>
      <c r="J513" s="486" t="s">
        <v>208</v>
      </c>
      <c r="K513" s="487" t="s">
        <v>1281</v>
      </c>
      <c r="L513" s="139" t="str">
        <f>VLOOKUP(K513,CódigosRetorno!$A$2:$B$2000,2,FALSE)</f>
        <v>El dato ingresado como atributo @listAgencyName es incorrecto.</v>
      </c>
      <c r="M513" s="148" t="s">
        <v>9</v>
      </c>
      <c r="N513" s="238"/>
    </row>
    <row r="514" spans="1:14" ht="36" x14ac:dyDescent="0.35">
      <c r="A514" s="238"/>
      <c r="B514" s="933"/>
      <c r="C514" s="952"/>
      <c r="D514" s="933"/>
      <c r="E514" s="933"/>
      <c r="F514" s="945"/>
      <c r="G514" s="480" t="s">
        <v>2059</v>
      </c>
      <c r="H514" s="483" t="s">
        <v>1287</v>
      </c>
      <c r="I514" s="483" t="s">
        <v>2060</v>
      </c>
      <c r="J514" s="486" t="s">
        <v>208</v>
      </c>
      <c r="K514" s="487" t="s">
        <v>1289</v>
      </c>
      <c r="L514" s="139" t="str">
        <f>VLOOKUP(K514,CódigosRetorno!$A$2:$B$2000,2,FALSE)</f>
        <v>El dato ingresado como atributo @listURI es incorrecto.</v>
      </c>
      <c r="M514" s="148" t="s">
        <v>9</v>
      </c>
      <c r="N514" s="238"/>
    </row>
    <row r="515" spans="1:14" ht="36" x14ac:dyDescent="0.35">
      <c r="A515" s="238"/>
      <c r="B515" s="933">
        <f>B511+1</f>
        <v>68</v>
      </c>
      <c r="C515" s="952" t="s">
        <v>2061</v>
      </c>
      <c r="D515" s="933" t="s">
        <v>63</v>
      </c>
      <c r="E515" s="933" t="s">
        <v>184</v>
      </c>
      <c r="F515" s="933" t="s">
        <v>216</v>
      </c>
      <c r="G515" s="933" t="s">
        <v>217</v>
      </c>
      <c r="H515" s="939" t="s">
        <v>2062</v>
      </c>
      <c r="I515" s="483" t="s">
        <v>2063</v>
      </c>
      <c r="J515" s="484" t="s">
        <v>208</v>
      </c>
      <c r="K515" s="486" t="s">
        <v>2064</v>
      </c>
      <c r="L515" s="139" t="str">
        <f>VLOOKUP(K515,CódigosRetorno!$A$2:$B$2000,2,FALSE)</f>
        <v>cac:Shipment - Para Factura Electrónica Remitente debe indicar el punto de llegada para el sustento de traslado de bienes (cac:DeliveryAddrees).</v>
      </c>
      <c r="M515" s="148" t="s">
        <v>9</v>
      </c>
      <c r="N515" s="238"/>
    </row>
    <row r="516" spans="1:14" ht="36" x14ac:dyDescent="0.35">
      <c r="A516" s="238"/>
      <c r="B516" s="933"/>
      <c r="C516" s="952"/>
      <c r="D516" s="933"/>
      <c r="E516" s="933"/>
      <c r="F516" s="933"/>
      <c r="G516" s="933"/>
      <c r="H516" s="939"/>
      <c r="I516" s="483" t="s">
        <v>2065</v>
      </c>
      <c r="J516" s="484" t="s">
        <v>208</v>
      </c>
      <c r="K516" s="486" t="s">
        <v>2066</v>
      </c>
      <c r="L516" s="139" t="str">
        <f>VLOOKUP(K516,CódigosRetorno!$A$2:$B$2000,2,FALSE)</f>
        <v>cac:Shipment - Para Factura Electrónica Transportista no se consigna punto de llegada para el sustento de traslado de bienes (cac:DeliveryAddress).</v>
      </c>
      <c r="M516" s="138" t="s">
        <v>9</v>
      </c>
      <c r="N516" s="238"/>
    </row>
    <row r="517" spans="1:14" ht="36" x14ac:dyDescent="0.35">
      <c r="A517" s="238"/>
      <c r="B517" s="933"/>
      <c r="C517" s="952"/>
      <c r="D517" s="933"/>
      <c r="E517" s="933"/>
      <c r="F517" s="933"/>
      <c r="G517" s="933"/>
      <c r="H517" s="939"/>
      <c r="I517" s="483" t="s">
        <v>2067</v>
      </c>
      <c r="J517" s="484" t="s">
        <v>208</v>
      </c>
      <c r="K517" s="486" t="s">
        <v>2068</v>
      </c>
      <c r="L517" s="139" t="str">
        <f>VLOOKUP(K517,CódigosRetorno!$A$2:$B$2000,2,FALSE)</f>
        <v>El dato ingresado como código de ubigeo de punto de llegada no corresponde a un valor esperado (catalogo nro 13).</v>
      </c>
      <c r="M517" s="138" t="s">
        <v>1356</v>
      </c>
      <c r="N517" s="238"/>
    </row>
    <row r="518" spans="1:14" ht="24" x14ac:dyDescent="0.35">
      <c r="A518" s="238"/>
      <c r="B518" s="933"/>
      <c r="C518" s="952"/>
      <c r="D518" s="933"/>
      <c r="E518" s="933"/>
      <c r="F518" s="933"/>
      <c r="G518" s="480" t="s">
        <v>1357</v>
      </c>
      <c r="H518" s="496" t="s">
        <v>1258</v>
      </c>
      <c r="I518" s="483" t="s">
        <v>1358</v>
      </c>
      <c r="J518" s="484" t="s">
        <v>208</v>
      </c>
      <c r="K518" s="486" t="s">
        <v>1260</v>
      </c>
      <c r="L518" s="139" t="str">
        <f>VLOOKUP(K518,CódigosRetorno!$A$2:$B$2000,2,FALSE)</f>
        <v>El dato ingresado como atributo @schemeAgencyName es incorrecto.</v>
      </c>
      <c r="M518" s="138" t="s">
        <v>9</v>
      </c>
      <c r="N518" s="238"/>
    </row>
    <row r="519" spans="1:14" ht="24" x14ac:dyDescent="0.35">
      <c r="A519" s="238"/>
      <c r="B519" s="933"/>
      <c r="C519" s="952"/>
      <c r="D519" s="933"/>
      <c r="E519" s="933"/>
      <c r="F519" s="933"/>
      <c r="G519" s="480" t="s">
        <v>1359</v>
      </c>
      <c r="H519" s="496" t="s">
        <v>1329</v>
      </c>
      <c r="I519" s="483" t="s">
        <v>1360</v>
      </c>
      <c r="J519" s="484" t="s">
        <v>208</v>
      </c>
      <c r="K519" s="486" t="s">
        <v>1331</v>
      </c>
      <c r="L519" s="139" t="str">
        <f>VLOOKUP(K519,CódigosRetorno!$A$2:$B$2000,2,FALSE)</f>
        <v>El dato ingresado como atributo @schemeName es incorrecto.</v>
      </c>
      <c r="M519" s="148" t="s">
        <v>9</v>
      </c>
      <c r="N519" s="238"/>
    </row>
    <row r="520" spans="1:14" ht="36" x14ac:dyDescent="0.35">
      <c r="A520" s="238"/>
      <c r="B520" s="933">
        <f>B515+1</f>
        <v>69</v>
      </c>
      <c r="C520" s="939" t="s">
        <v>2069</v>
      </c>
      <c r="D520" s="933" t="s">
        <v>63</v>
      </c>
      <c r="E520" s="933" t="s">
        <v>184</v>
      </c>
      <c r="F520" s="933" t="s">
        <v>1343</v>
      </c>
      <c r="G520" s="933"/>
      <c r="H520" s="939" t="s">
        <v>2070</v>
      </c>
      <c r="I520" s="483" t="s">
        <v>2063</v>
      </c>
      <c r="J520" s="484" t="s">
        <v>208</v>
      </c>
      <c r="K520" s="486" t="s">
        <v>2064</v>
      </c>
      <c r="L520" s="139" t="str">
        <f>VLOOKUP(K520,CódigosRetorno!$A$2:$B$2000,2,FALSE)</f>
        <v>cac:Shipment - Para Factura Electrónica Remitente debe indicar el punto de llegada para el sustento de traslado de bienes (cac:DeliveryAddrees).</v>
      </c>
      <c r="M520" s="138" t="s">
        <v>9</v>
      </c>
      <c r="N520" s="238"/>
    </row>
    <row r="521" spans="1:14" ht="36" x14ac:dyDescent="0.35">
      <c r="A521" s="238"/>
      <c r="B521" s="933"/>
      <c r="C521" s="939"/>
      <c r="D521" s="933"/>
      <c r="E521" s="933"/>
      <c r="F521" s="933"/>
      <c r="G521" s="933"/>
      <c r="H521" s="939"/>
      <c r="I521" s="483" t="s">
        <v>2065</v>
      </c>
      <c r="J521" s="484" t="s">
        <v>208</v>
      </c>
      <c r="K521" s="486" t="s">
        <v>2066</v>
      </c>
      <c r="L521" s="139" t="str">
        <f>VLOOKUP(K521,CódigosRetorno!$A$2:$B$2000,2,FALSE)</f>
        <v>cac:Shipment - Para Factura Electrónica Transportista no se consigna punto de llegada para el sustento de traslado de bienes (cac:DeliveryAddress).</v>
      </c>
      <c r="M521" s="138" t="s">
        <v>9</v>
      </c>
      <c r="N521" s="238"/>
    </row>
    <row r="522" spans="1:14" ht="24" x14ac:dyDescent="0.35">
      <c r="A522" s="238"/>
      <c r="B522" s="933"/>
      <c r="C522" s="939"/>
      <c r="D522" s="933"/>
      <c r="E522" s="933"/>
      <c r="F522" s="933"/>
      <c r="G522" s="933"/>
      <c r="H522" s="939"/>
      <c r="I522" s="483" t="s">
        <v>2071</v>
      </c>
      <c r="J522" s="484" t="s">
        <v>208</v>
      </c>
      <c r="K522" s="486" t="s">
        <v>2072</v>
      </c>
      <c r="L522" s="139" t="str">
        <f>VLOOKUP(K522,CódigosRetorno!$A$2:$B$2000,2,FALSE)</f>
        <v>cac:DeliveryAddress: Dirección completa y detallada del punto de llegada no cumple con el formato válido.</v>
      </c>
      <c r="M522" s="138" t="s">
        <v>9</v>
      </c>
      <c r="N522" s="238"/>
    </row>
    <row r="523" spans="1:14" ht="36" x14ac:dyDescent="0.35">
      <c r="A523" s="238"/>
      <c r="B523" s="933">
        <f>B520+1</f>
        <v>70</v>
      </c>
      <c r="C523" s="952" t="s">
        <v>2073</v>
      </c>
      <c r="D523" s="933" t="s">
        <v>63</v>
      </c>
      <c r="E523" s="933" t="s">
        <v>184</v>
      </c>
      <c r="F523" s="933" t="s">
        <v>216</v>
      </c>
      <c r="G523" s="933" t="s">
        <v>217</v>
      </c>
      <c r="H523" s="939" t="s">
        <v>2074</v>
      </c>
      <c r="I523" s="483" t="s">
        <v>2063</v>
      </c>
      <c r="J523" s="484" t="s">
        <v>208</v>
      </c>
      <c r="K523" s="486" t="s">
        <v>2075</v>
      </c>
      <c r="L523" s="139" t="str">
        <f>VLOOKUP(K523,CódigosRetorno!$A$2:$B$2000,2,FALSE)</f>
        <v>cac:Shipment - Para Factura Electrónica Remitente debe indicar el punto de partida para el sustento de traslado de bienes (cac:OriginAddress).</v>
      </c>
      <c r="M523" s="92" t="s">
        <v>9</v>
      </c>
      <c r="N523" s="238"/>
    </row>
    <row r="524" spans="1:14" ht="36" x14ac:dyDescent="0.35">
      <c r="A524" s="238"/>
      <c r="B524" s="933"/>
      <c r="C524" s="952"/>
      <c r="D524" s="933"/>
      <c r="E524" s="933"/>
      <c r="F524" s="933"/>
      <c r="G524" s="933"/>
      <c r="H524" s="939"/>
      <c r="I524" s="483" t="s">
        <v>2065</v>
      </c>
      <c r="J524" s="484" t="s">
        <v>208</v>
      </c>
      <c r="K524" s="486" t="s">
        <v>2076</v>
      </c>
      <c r="L524" s="139" t="str">
        <f>VLOOKUP(K524,CódigosRetorno!$A$2:$B$2000,2,FALSE)</f>
        <v>cac:Shipment - Para Factura Electrónica Transportista no se consigna punto de partida para el sustento de traslado de bienes (cac:OriginAddress).</v>
      </c>
      <c r="M524" s="138" t="s">
        <v>9</v>
      </c>
      <c r="N524" s="238"/>
    </row>
    <row r="525" spans="1:14" ht="36" x14ac:dyDescent="0.35">
      <c r="A525" s="238"/>
      <c r="B525" s="933"/>
      <c r="C525" s="952"/>
      <c r="D525" s="933"/>
      <c r="E525" s="933"/>
      <c r="F525" s="933"/>
      <c r="G525" s="933"/>
      <c r="H525" s="939"/>
      <c r="I525" s="483" t="s">
        <v>2077</v>
      </c>
      <c r="J525" s="484" t="s">
        <v>208</v>
      </c>
      <c r="K525" s="486" t="s">
        <v>2078</v>
      </c>
      <c r="L525" s="139" t="str">
        <f>VLOOKUP(K525,CódigosRetorno!$A$2:$B$2000,2,FALSE)</f>
        <v>El dato ingresado como código de ubigeo de punto de partida no corresponde a un valor esperado (catalogo nro 13).</v>
      </c>
      <c r="M525" s="138" t="s">
        <v>1356</v>
      </c>
      <c r="N525" s="238"/>
    </row>
    <row r="526" spans="1:14" ht="24" x14ac:dyDescent="0.35">
      <c r="A526" s="238"/>
      <c r="B526" s="933"/>
      <c r="C526" s="952"/>
      <c r="D526" s="933"/>
      <c r="E526" s="933"/>
      <c r="F526" s="933"/>
      <c r="G526" s="480" t="s">
        <v>1357</v>
      </c>
      <c r="H526" s="496" t="s">
        <v>1258</v>
      </c>
      <c r="I526" s="483" t="s">
        <v>1358</v>
      </c>
      <c r="J526" s="484" t="s">
        <v>208</v>
      </c>
      <c r="K526" s="486" t="s">
        <v>1260</v>
      </c>
      <c r="L526" s="139" t="str">
        <f>VLOOKUP(K526,CódigosRetorno!$A$2:$B$2000,2,FALSE)</f>
        <v>El dato ingresado como atributo @schemeAgencyName es incorrecto.</v>
      </c>
      <c r="M526" s="138" t="s">
        <v>9</v>
      </c>
      <c r="N526" s="238"/>
    </row>
    <row r="527" spans="1:14" ht="24" x14ac:dyDescent="0.35">
      <c r="A527" s="238"/>
      <c r="B527" s="933"/>
      <c r="C527" s="952"/>
      <c r="D527" s="933"/>
      <c r="E527" s="933"/>
      <c r="F527" s="933"/>
      <c r="G527" s="480" t="s">
        <v>1359</v>
      </c>
      <c r="H527" s="496" t="s">
        <v>1329</v>
      </c>
      <c r="I527" s="483" t="s">
        <v>1360</v>
      </c>
      <c r="J527" s="484" t="s">
        <v>208</v>
      </c>
      <c r="K527" s="486" t="s">
        <v>1331</v>
      </c>
      <c r="L527" s="139" t="str">
        <f>VLOOKUP(K527,CódigosRetorno!$A$2:$B$2000,2,FALSE)</f>
        <v>El dato ingresado como atributo @schemeName es incorrecto.</v>
      </c>
      <c r="M527" s="148" t="s">
        <v>9</v>
      </c>
      <c r="N527" s="238"/>
    </row>
    <row r="528" spans="1:14" ht="36" x14ac:dyDescent="0.35">
      <c r="A528" s="238"/>
      <c r="B528" s="933">
        <f>B523+1</f>
        <v>71</v>
      </c>
      <c r="C528" s="939" t="s">
        <v>2079</v>
      </c>
      <c r="D528" s="933" t="s">
        <v>63</v>
      </c>
      <c r="E528" s="933" t="s">
        <v>184</v>
      </c>
      <c r="F528" s="933" t="s">
        <v>1343</v>
      </c>
      <c r="G528" s="933"/>
      <c r="H528" s="939" t="s">
        <v>2080</v>
      </c>
      <c r="I528" s="483" t="s">
        <v>2063</v>
      </c>
      <c r="J528" s="484" t="s">
        <v>208</v>
      </c>
      <c r="K528" s="486" t="s">
        <v>2075</v>
      </c>
      <c r="L528" s="139" t="str">
        <f>VLOOKUP(K528,CódigosRetorno!$A$2:$B$2000,2,FALSE)</f>
        <v>cac:Shipment - Para Factura Electrónica Remitente debe indicar el punto de partida para el sustento de traslado de bienes (cac:OriginAddress).</v>
      </c>
      <c r="M528" s="138" t="s">
        <v>9</v>
      </c>
      <c r="N528" s="238"/>
    </row>
    <row r="529" spans="1:14" ht="36" x14ac:dyDescent="0.35">
      <c r="A529" s="238"/>
      <c r="B529" s="933"/>
      <c r="C529" s="939"/>
      <c r="D529" s="933"/>
      <c r="E529" s="933"/>
      <c r="F529" s="933"/>
      <c r="G529" s="933"/>
      <c r="H529" s="939"/>
      <c r="I529" s="483" t="s">
        <v>2081</v>
      </c>
      <c r="J529" s="484" t="s">
        <v>208</v>
      </c>
      <c r="K529" s="486" t="s">
        <v>2076</v>
      </c>
      <c r="L529" s="139" t="str">
        <f>VLOOKUP(K529,CódigosRetorno!$A$2:$B$2000,2,FALSE)</f>
        <v>cac:Shipment - Para Factura Electrónica Transportista no se consigna punto de partida para el sustento de traslado de bienes (cac:OriginAddress).</v>
      </c>
      <c r="M529" s="138" t="s">
        <v>9</v>
      </c>
      <c r="N529" s="238"/>
    </row>
    <row r="530" spans="1:14" ht="24" x14ac:dyDescent="0.35">
      <c r="A530" s="238"/>
      <c r="B530" s="933"/>
      <c r="C530" s="939"/>
      <c r="D530" s="933"/>
      <c r="E530" s="933"/>
      <c r="F530" s="933"/>
      <c r="G530" s="933"/>
      <c r="H530" s="939"/>
      <c r="I530" s="483" t="s">
        <v>2071</v>
      </c>
      <c r="J530" s="484" t="s">
        <v>208</v>
      </c>
      <c r="K530" s="486" t="s">
        <v>2082</v>
      </c>
      <c r="L530" s="139" t="str">
        <f>VLOOKUP(K530,CódigosRetorno!$A$2:$B$2000,2,FALSE)</f>
        <v>cac:OriginAddres: Dirección completa y detallada del punto de partida no cumple con el estandar.</v>
      </c>
      <c r="M530" s="138" t="s">
        <v>9</v>
      </c>
      <c r="N530" s="238"/>
    </row>
    <row r="531" spans="1:14" ht="48" x14ac:dyDescent="0.35">
      <c r="A531" s="238"/>
      <c r="B531" s="933">
        <f>B528+1</f>
        <v>72</v>
      </c>
      <c r="C531" s="939" t="s">
        <v>2083</v>
      </c>
      <c r="D531" s="933" t="s">
        <v>63</v>
      </c>
      <c r="E531" s="933" t="s">
        <v>184</v>
      </c>
      <c r="F531" s="933" t="s">
        <v>911</v>
      </c>
      <c r="G531" s="935"/>
      <c r="H531" s="939" t="s">
        <v>2084</v>
      </c>
      <c r="I531" s="483" t="s">
        <v>2085</v>
      </c>
      <c r="J531" s="484" t="s">
        <v>208</v>
      </c>
      <c r="K531" s="486" t="s">
        <v>2086</v>
      </c>
      <c r="L531" s="139" t="str">
        <f>VLOOKUP(K531,CódigosRetorno!$A$2:$B$2000,2,FALSE)</f>
        <v>No existe información en el tag datos de vehículos.</v>
      </c>
      <c r="M531" s="138" t="s">
        <v>9</v>
      </c>
      <c r="N531" s="238"/>
    </row>
    <row r="532" spans="1:14" ht="24" x14ac:dyDescent="0.35">
      <c r="A532" s="238"/>
      <c r="B532" s="933"/>
      <c r="C532" s="939"/>
      <c r="D532" s="933"/>
      <c r="E532" s="933"/>
      <c r="F532" s="933"/>
      <c r="G532" s="935"/>
      <c r="H532" s="939"/>
      <c r="I532" s="483" t="s">
        <v>2087</v>
      </c>
      <c r="J532" s="484" t="s">
        <v>208</v>
      </c>
      <c r="K532" s="486" t="s">
        <v>2086</v>
      </c>
      <c r="L532" s="139" t="str">
        <f>VLOOKUP(K532,CódigosRetorno!$A$2:$B$2000,2,FALSE)</f>
        <v>No existe información en el tag datos de vehículos.</v>
      </c>
      <c r="M532" s="138" t="s">
        <v>9</v>
      </c>
      <c r="N532" s="238"/>
    </row>
    <row r="533" spans="1:14" ht="36" x14ac:dyDescent="0.35">
      <c r="A533" s="238"/>
      <c r="B533" s="933"/>
      <c r="C533" s="939"/>
      <c r="D533" s="933"/>
      <c r="E533" s="933"/>
      <c r="F533" s="933"/>
      <c r="G533" s="935"/>
      <c r="H533" s="939"/>
      <c r="I533" s="483" t="s">
        <v>2088</v>
      </c>
      <c r="J533" s="484" t="s">
        <v>208</v>
      </c>
      <c r="K533" s="486" t="s">
        <v>2086</v>
      </c>
      <c r="L533" s="139" t="str">
        <f>VLOOKUP(K533,CódigosRetorno!$A$2:$B$2000,2,FALSE)</f>
        <v>No existe información en el tag datos de vehículos.</v>
      </c>
      <c r="M533" s="138" t="s">
        <v>9</v>
      </c>
      <c r="N533" s="238"/>
    </row>
    <row r="534" spans="1:14" ht="36" x14ac:dyDescent="0.35">
      <c r="A534" s="238"/>
      <c r="B534" s="933"/>
      <c r="C534" s="939"/>
      <c r="D534" s="933"/>
      <c r="E534" s="933"/>
      <c r="F534" s="933"/>
      <c r="G534" s="935"/>
      <c r="H534" s="939"/>
      <c r="I534" s="483" t="s">
        <v>2089</v>
      </c>
      <c r="J534" s="484" t="s">
        <v>208</v>
      </c>
      <c r="K534" s="486" t="s">
        <v>2090</v>
      </c>
      <c r="L534" s="139" t="str">
        <f>VLOOKUP(K534,CódigosRetorno!$A$2:$B$2000,2,FALSE)</f>
        <v>cac:RoadTransport/cbc:LicensePlateID: Numero de placa del vehículo no cumple con el formato válido.</v>
      </c>
      <c r="M534" s="138" t="s">
        <v>9</v>
      </c>
      <c r="N534" s="238"/>
    </row>
    <row r="535" spans="1:14" ht="36" x14ac:dyDescent="0.35">
      <c r="A535" s="238"/>
      <c r="B535" s="480">
        <f>B531+1</f>
        <v>73</v>
      </c>
      <c r="C535" s="485" t="s">
        <v>2091</v>
      </c>
      <c r="D535" s="480" t="s">
        <v>63</v>
      </c>
      <c r="E535" s="480" t="s">
        <v>184</v>
      </c>
      <c r="F535" s="480" t="s">
        <v>911</v>
      </c>
      <c r="G535" s="484"/>
      <c r="H535" s="485" t="s">
        <v>2092</v>
      </c>
      <c r="I535" s="483" t="s">
        <v>2089</v>
      </c>
      <c r="J535" s="484" t="s">
        <v>208</v>
      </c>
      <c r="K535" s="486" t="s">
        <v>2093</v>
      </c>
      <c r="L535" s="139" t="str">
        <f>VLOOKUP(K535,CódigosRetorno!$A$2:$B$2000,2,FALSE)</f>
        <v>cac:TransportEquipment: Numero de placa del vehículo secundario no cumple con el formato válido (cbc:ID).</v>
      </c>
      <c r="M535" s="138" t="s">
        <v>9</v>
      </c>
      <c r="N535" s="238"/>
    </row>
    <row r="536" spans="1:14" ht="36" x14ac:dyDescent="0.35">
      <c r="A536" s="238"/>
      <c r="B536" s="933">
        <f>B535+1</f>
        <v>74</v>
      </c>
      <c r="C536" s="939" t="s">
        <v>2094</v>
      </c>
      <c r="D536" s="933" t="s">
        <v>63</v>
      </c>
      <c r="E536" s="933" t="s">
        <v>184</v>
      </c>
      <c r="F536" s="933" t="s">
        <v>189</v>
      </c>
      <c r="G536" s="935"/>
      <c r="H536" s="939" t="s">
        <v>2095</v>
      </c>
      <c r="I536" s="483" t="s">
        <v>2096</v>
      </c>
      <c r="J536" s="484" t="s">
        <v>208</v>
      </c>
      <c r="K536" s="486" t="s">
        <v>2097</v>
      </c>
      <c r="L536" s="139" t="str">
        <f>VLOOKUP(K536,CódigosRetorno!$A$2:$B$2000,2,FALSE)</f>
        <v>No existe información en el tag datos de conductores.</v>
      </c>
      <c r="M536" s="138" t="s">
        <v>9</v>
      </c>
      <c r="N536" s="238"/>
    </row>
    <row r="537" spans="1:14" ht="24" x14ac:dyDescent="0.35">
      <c r="A537" s="238"/>
      <c r="B537" s="933"/>
      <c r="C537" s="939"/>
      <c r="D537" s="933"/>
      <c r="E537" s="933"/>
      <c r="F537" s="933"/>
      <c r="G537" s="935"/>
      <c r="H537" s="939"/>
      <c r="I537" s="483" t="s">
        <v>2098</v>
      </c>
      <c r="J537" s="484" t="s">
        <v>208</v>
      </c>
      <c r="K537" s="486" t="s">
        <v>2097</v>
      </c>
      <c r="L537" s="139" t="str">
        <f>VLOOKUP(K537,CódigosRetorno!$A$2:$B$2000,2,FALSE)</f>
        <v>No existe información en el tag datos de conductores.</v>
      </c>
      <c r="M537" s="138" t="s">
        <v>9</v>
      </c>
      <c r="N537" s="238"/>
    </row>
    <row r="538" spans="1:14" ht="36" x14ac:dyDescent="0.35">
      <c r="A538" s="238"/>
      <c r="B538" s="933"/>
      <c r="C538" s="939"/>
      <c r="D538" s="933"/>
      <c r="E538" s="933"/>
      <c r="F538" s="933"/>
      <c r="G538" s="935"/>
      <c r="H538" s="939"/>
      <c r="I538" s="483" t="s">
        <v>2099</v>
      </c>
      <c r="J538" s="484" t="s">
        <v>208</v>
      </c>
      <c r="K538" s="486" t="s">
        <v>2097</v>
      </c>
      <c r="L538" s="139" t="str">
        <f>VLOOKUP(K538,CódigosRetorno!$A$2:$B$2000,2,FALSE)</f>
        <v>No existe información en el tag datos de conductores.</v>
      </c>
      <c r="M538" s="138" t="s">
        <v>9</v>
      </c>
      <c r="N538" s="238"/>
    </row>
    <row r="539" spans="1:14" ht="36" x14ac:dyDescent="0.35">
      <c r="A539" s="238"/>
      <c r="B539" s="933"/>
      <c r="C539" s="939"/>
      <c r="D539" s="933"/>
      <c r="E539" s="933"/>
      <c r="F539" s="933"/>
      <c r="G539" s="935"/>
      <c r="H539" s="939"/>
      <c r="I539" s="483" t="s">
        <v>2100</v>
      </c>
      <c r="J539" s="484" t="s">
        <v>208</v>
      </c>
      <c r="K539" s="486" t="s">
        <v>2101</v>
      </c>
      <c r="L539" s="139" t="str">
        <f>VLOOKUP(K539,CódigosRetorno!$A$2:$B$2000,2,FALSE)</f>
        <v>cac:DriverPerson: Numero de documento de identidad del conductor no cumple con el formato válido.</v>
      </c>
      <c r="M539" s="138" t="s">
        <v>9</v>
      </c>
      <c r="N539" s="238"/>
    </row>
    <row r="540" spans="1:14" ht="24" x14ac:dyDescent="0.35">
      <c r="A540" s="238"/>
      <c r="B540" s="933"/>
      <c r="C540" s="939"/>
      <c r="D540" s="933"/>
      <c r="E540" s="933"/>
      <c r="F540" s="933"/>
      <c r="G540" s="935"/>
      <c r="H540" s="939"/>
      <c r="I540" s="483" t="s">
        <v>2102</v>
      </c>
      <c r="J540" s="484" t="s">
        <v>208</v>
      </c>
      <c r="K540" s="486" t="s">
        <v>2101</v>
      </c>
      <c r="L540" s="139" t="str">
        <f>VLOOKUP(K540,CódigosRetorno!$A$2:$B$2000,2,FALSE)</f>
        <v>cac:DriverPerson: Numero de documento de identidad del conductor no cumple con el formato válido.</v>
      </c>
      <c r="M540" s="138" t="s">
        <v>9</v>
      </c>
      <c r="N540" s="238"/>
    </row>
    <row r="541" spans="1:14" ht="36" x14ac:dyDescent="0.35">
      <c r="A541" s="238"/>
      <c r="B541" s="933"/>
      <c r="C541" s="939"/>
      <c r="D541" s="933"/>
      <c r="E541" s="933"/>
      <c r="F541" s="933"/>
      <c r="G541" s="935"/>
      <c r="H541" s="939"/>
      <c r="I541" s="483" t="s">
        <v>2103</v>
      </c>
      <c r="J541" s="484" t="s">
        <v>208</v>
      </c>
      <c r="K541" s="486" t="s">
        <v>2101</v>
      </c>
      <c r="L541" s="139" t="str">
        <f>VLOOKUP(K541,CódigosRetorno!$A$2:$B$2000,2,FALSE)</f>
        <v>cac:DriverPerson: Numero de documento de identidad del conductor no cumple con el formato válido.</v>
      </c>
      <c r="M541" s="138" t="s">
        <v>9</v>
      </c>
      <c r="N541" s="238"/>
    </row>
    <row r="542" spans="1:14" ht="24" x14ac:dyDescent="0.35">
      <c r="A542" s="238"/>
      <c r="B542" s="933">
        <f>B536+1</f>
        <v>75</v>
      </c>
      <c r="C542" s="952" t="s">
        <v>2104</v>
      </c>
      <c r="D542" s="933" t="s">
        <v>63</v>
      </c>
      <c r="E542" s="943" t="s">
        <v>184</v>
      </c>
      <c r="F542" s="933" t="s">
        <v>330</v>
      </c>
      <c r="G542" s="933" t="s">
        <v>198</v>
      </c>
      <c r="H542" s="939" t="s">
        <v>2105</v>
      </c>
      <c r="I542" s="483" t="s">
        <v>2106</v>
      </c>
      <c r="J542" s="484" t="s">
        <v>208</v>
      </c>
      <c r="K542" s="486" t="s">
        <v>2107</v>
      </c>
      <c r="L542" s="139" t="str">
        <f>VLOOKUP(K542,CódigosRetorno!$A$2:$B$2000,2,FALSE)</f>
        <v>cac:DriverPerson: Debe consignar tipo de documento de identidad del conductor (cbc:ID/@schemeID).</v>
      </c>
      <c r="M542" s="81" t="s">
        <v>9</v>
      </c>
      <c r="N542" s="238"/>
    </row>
    <row r="543" spans="1:14" ht="24" x14ac:dyDescent="0.35">
      <c r="A543" s="238"/>
      <c r="B543" s="933"/>
      <c r="C543" s="952"/>
      <c r="D543" s="933"/>
      <c r="E543" s="944"/>
      <c r="F543" s="933"/>
      <c r="G543" s="933"/>
      <c r="H543" s="939"/>
      <c r="I543" s="483" t="s">
        <v>2108</v>
      </c>
      <c r="J543" s="484" t="s">
        <v>208</v>
      </c>
      <c r="K543" s="486" t="s">
        <v>2109</v>
      </c>
      <c r="L543" s="139" t="str">
        <f>VLOOKUP(K543,CódigosRetorno!$A$2:$B$2000,2,FALSE)</f>
        <v>cac:DriverPerson: Tipo de documento de identidad del conductor no válido (Catalogo Nro 06).</v>
      </c>
      <c r="M543" s="138" t="s">
        <v>2042</v>
      </c>
      <c r="N543" s="238"/>
    </row>
    <row r="544" spans="1:14" ht="24" x14ac:dyDescent="0.35">
      <c r="A544" s="238"/>
      <c r="B544" s="933"/>
      <c r="C544" s="952"/>
      <c r="D544" s="933"/>
      <c r="E544" s="944"/>
      <c r="F544" s="943"/>
      <c r="G544" s="480" t="s">
        <v>1328</v>
      </c>
      <c r="H544" s="483" t="s">
        <v>1329</v>
      </c>
      <c r="I544" s="483" t="s">
        <v>1330</v>
      </c>
      <c r="J544" s="484" t="s">
        <v>208</v>
      </c>
      <c r="K544" s="486" t="s">
        <v>1331</v>
      </c>
      <c r="L544" s="139" t="str">
        <f>VLOOKUP(K544,CódigosRetorno!$A$2:$B$2000,2,FALSE)</f>
        <v>El dato ingresado como atributo @schemeName es incorrecto.</v>
      </c>
      <c r="M544" s="148" t="s">
        <v>9</v>
      </c>
      <c r="N544" s="238"/>
    </row>
    <row r="545" spans="1:14" ht="24" x14ac:dyDescent="0.35">
      <c r="A545" s="238"/>
      <c r="B545" s="933"/>
      <c r="C545" s="952"/>
      <c r="D545" s="933"/>
      <c r="E545" s="944"/>
      <c r="F545" s="944"/>
      <c r="G545" s="480" t="s">
        <v>1257</v>
      </c>
      <c r="H545" s="483" t="s">
        <v>1258</v>
      </c>
      <c r="I545" s="483" t="s">
        <v>1259</v>
      </c>
      <c r="J545" s="484" t="s">
        <v>208</v>
      </c>
      <c r="K545" s="486" t="s">
        <v>1260</v>
      </c>
      <c r="L545" s="139" t="str">
        <f>VLOOKUP(K545,CódigosRetorno!$A$2:$B$2000,2,FALSE)</f>
        <v>El dato ingresado como atributo @schemeAgencyName es incorrecto.</v>
      </c>
      <c r="M545" s="148" t="s">
        <v>9</v>
      </c>
      <c r="N545" s="238"/>
    </row>
    <row r="546" spans="1:14" ht="36" x14ac:dyDescent="0.35">
      <c r="A546" s="238"/>
      <c r="B546" s="933"/>
      <c r="C546" s="952"/>
      <c r="D546" s="933"/>
      <c r="E546" s="945"/>
      <c r="F546" s="945"/>
      <c r="G546" s="480" t="s">
        <v>1332</v>
      </c>
      <c r="H546" s="483" t="s">
        <v>1333</v>
      </c>
      <c r="I546" s="483" t="s">
        <v>1334</v>
      </c>
      <c r="J546" s="486" t="s">
        <v>208</v>
      </c>
      <c r="K546" s="487" t="s">
        <v>1335</v>
      </c>
      <c r="L546" s="139" t="str">
        <f>VLOOKUP(K546,CódigosRetorno!$A$2:$B$2000,2,FALSE)</f>
        <v>El dato ingresado como atributo @schemeURI es incorrecto.</v>
      </c>
      <c r="M546" s="148" t="s">
        <v>9</v>
      </c>
      <c r="N546" s="238"/>
    </row>
    <row r="547" spans="1:14" ht="24" x14ac:dyDescent="0.35">
      <c r="A547" s="238"/>
      <c r="B547" s="933">
        <f>B542+1</f>
        <v>76</v>
      </c>
      <c r="C547" s="952" t="s">
        <v>2110</v>
      </c>
      <c r="D547" s="933" t="s">
        <v>63</v>
      </c>
      <c r="E547" s="933" t="s">
        <v>184</v>
      </c>
      <c r="F547" s="478" t="s">
        <v>330</v>
      </c>
      <c r="G547" s="478" t="s">
        <v>840</v>
      </c>
      <c r="H547" s="497" t="s">
        <v>2111</v>
      </c>
      <c r="I547" s="483" t="s">
        <v>2112</v>
      </c>
      <c r="J547" s="480" t="s">
        <v>208</v>
      </c>
      <c r="K547" s="486" t="s">
        <v>2113</v>
      </c>
      <c r="L547" s="139" t="str">
        <f>VLOOKUP(K547,CódigosRetorno!$A$2:$B$2000,2,FALSE)</f>
        <v>El código de motivo de traslado no existe en el listado (catalogo nro. 20)</v>
      </c>
      <c r="M547" s="138" t="s">
        <v>2114</v>
      </c>
      <c r="N547" s="238"/>
    </row>
    <row r="548" spans="1:14" ht="24" x14ac:dyDescent="0.35">
      <c r="A548" s="238"/>
      <c r="B548" s="933"/>
      <c r="C548" s="952"/>
      <c r="D548" s="933"/>
      <c r="E548" s="933"/>
      <c r="F548" s="943"/>
      <c r="G548" s="480" t="s">
        <v>2115</v>
      </c>
      <c r="H548" s="496" t="s">
        <v>1329</v>
      </c>
      <c r="I548" s="483" t="s">
        <v>2116</v>
      </c>
      <c r="J548" s="484" t="s">
        <v>208</v>
      </c>
      <c r="K548" s="486" t="s">
        <v>1331</v>
      </c>
      <c r="L548" s="139" t="str">
        <f>VLOOKUP(K548,CódigosRetorno!$A$2:$B$2000,2,FALSE)</f>
        <v>El dato ingresado como atributo @schemeName es incorrecto.</v>
      </c>
      <c r="M548" s="148" t="s">
        <v>9</v>
      </c>
      <c r="N548" s="238"/>
    </row>
    <row r="549" spans="1:14" ht="24" x14ac:dyDescent="0.35">
      <c r="A549" s="238"/>
      <c r="B549" s="933"/>
      <c r="C549" s="952"/>
      <c r="D549" s="933"/>
      <c r="E549" s="933"/>
      <c r="F549" s="944"/>
      <c r="G549" s="480" t="s">
        <v>1257</v>
      </c>
      <c r="H549" s="496" t="s">
        <v>1258</v>
      </c>
      <c r="I549" s="483" t="s">
        <v>1259</v>
      </c>
      <c r="J549" s="486" t="s">
        <v>208</v>
      </c>
      <c r="K549" s="487" t="s">
        <v>1260</v>
      </c>
      <c r="L549" s="139" t="str">
        <f>VLOOKUP(K549,CódigosRetorno!$A$2:$B$2000,2,FALSE)</f>
        <v>El dato ingresado como atributo @schemeAgencyName es incorrecto.</v>
      </c>
      <c r="M549" s="148" t="s">
        <v>9</v>
      </c>
      <c r="N549" s="238"/>
    </row>
    <row r="550" spans="1:14" ht="36" x14ac:dyDescent="0.35">
      <c r="A550" s="238"/>
      <c r="B550" s="933"/>
      <c r="C550" s="952"/>
      <c r="D550" s="933"/>
      <c r="E550" s="933"/>
      <c r="F550" s="945"/>
      <c r="G550" s="480" t="s">
        <v>2117</v>
      </c>
      <c r="H550" s="496" t="s">
        <v>1333</v>
      </c>
      <c r="I550" s="483" t="s">
        <v>2118</v>
      </c>
      <c r="J550" s="486" t="s">
        <v>208</v>
      </c>
      <c r="K550" s="487" t="s">
        <v>1335</v>
      </c>
      <c r="L550" s="139" t="str">
        <f>VLOOKUP(K550,CódigosRetorno!$A$2:$B$2000,2,FALSE)</f>
        <v>El dato ingresado como atributo @schemeURI es incorrecto.</v>
      </c>
      <c r="M550" s="148" t="s">
        <v>9</v>
      </c>
      <c r="N550" s="238"/>
    </row>
    <row r="551" spans="1:14" ht="24" x14ac:dyDescent="0.35">
      <c r="A551" s="238"/>
      <c r="B551" s="933">
        <f>B547+1</f>
        <v>77</v>
      </c>
      <c r="C551" s="952" t="s">
        <v>2119</v>
      </c>
      <c r="D551" s="933" t="s">
        <v>63</v>
      </c>
      <c r="E551" s="933" t="s">
        <v>184</v>
      </c>
      <c r="F551" s="480" t="s">
        <v>860</v>
      </c>
      <c r="G551" s="484" t="s">
        <v>1310</v>
      </c>
      <c r="H551" s="483" t="s">
        <v>2120</v>
      </c>
      <c r="I551" s="483" t="s">
        <v>2121</v>
      </c>
      <c r="J551" s="484" t="s">
        <v>208</v>
      </c>
      <c r="K551" s="486" t="s">
        <v>865</v>
      </c>
      <c r="L551" s="139" t="str">
        <f>VLOOKUP(K551,CódigosRetorno!$A$2:$B$2000,2,FALSE)</f>
        <v>GrossWeightMeasure - El valor ingresado no cumple con el estandar.</v>
      </c>
      <c r="M551" s="138" t="s">
        <v>9</v>
      </c>
      <c r="N551" s="238"/>
    </row>
    <row r="552" spans="1:14" ht="36" x14ac:dyDescent="0.35">
      <c r="A552" s="238"/>
      <c r="B552" s="933"/>
      <c r="C552" s="952"/>
      <c r="D552" s="933"/>
      <c r="E552" s="933"/>
      <c r="F552" s="480" t="s">
        <v>144</v>
      </c>
      <c r="G552" s="480" t="s">
        <v>2122</v>
      </c>
      <c r="H552" s="483" t="s">
        <v>2123</v>
      </c>
      <c r="I552" s="483" t="s">
        <v>2124</v>
      </c>
      <c r="J552" s="484" t="s">
        <v>208</v>
      </c>
      <c r="K552" s="486" t="s">
        <v>872</v>
      </c>
      <c r="L552" s="139" t="str">
        <f>VLOOKUP(K552,CódigosRetorno!$A$2:$B$2000,2,FALSE)</f>
        <v>cbc:GrossWeightMeasure@unitCode: El valor ingresado en la unidad de medida para el peso bruto total no es correcta (KGM).</v>
      </c>
      <c r="M552" s="138" t="s">
        <v>1500</v>
      </c>
      <c r="N552" s="238"/>
    </row>
    <row r="553" spans="1:14" ht="36" x14ac:dyDescent="0.35">
      <c r="A553" s="238"/>
      <c r="B553" s="943">
        <f>B551+1</f>
        <v>78</v>
      </c>
      <c r="C553" s="936" t="s">
        <v>2125</v>
      </c>
      <c r="D553" s="943" t="s">
        <v>63</v>
      </c>
      <c r="E553" s="943" t="s">
        <v>184</v>
      </c>
      <c r="F553" s="943" t="s">
        <v>343</v>
      </c>
      <c r="G553" s="940" t="s">
        <v>178</v>
      </c>
      <c r="H553" s="936" t="s">
        <v>2126</v>
      </c>
      <c r="I553" s="483" t="s">
        <v>2127</v>
      </c>
      <c r="J553" s="484" t="s">
        <v>208</v>
      </c>
      <c r="K553" s="486" t="s">
        <v>2128</v>
      </c>
      <c r="L553" s="139" t="str">
        <f>VLOOKUP(K553,CódigosRetorno!$A$2:$B$2000,2,FALSE)</f>
        <v>cac:Shipment - Debe indicar fecha de inicio de traslado para el  sustento de traslado de bienes (cac:TransitPeriod/cbc:StartDate).</v>
      </c>
      <c r="M553" s="138" t="s">
        <v>9</v>
      </c>
      <c r="N553" s="238"/>
    </row>
    <row r="554" spans="1:14" ht="36" x14ac:dyDescent="0.35">
      <c r="A554" s="238"/>
      <c r="B554" s="945"/>
      <c r="C554" s="938"/>
      <c r="D554" s="945"/>
      <c r="E554" s="945"/>
      <c r="F554" s="945"/>
      <c r="G554" s="942"/>
      <c r="H554" s="938"/>
      <c r="I554" s="483" t="s">
        <v>2129</v>
      </c>
      <c r="J554" s="484" t="s">
        <v>208</v>
      </c>
      <c r="K554" s="486" t="s">
        <v>2128</v>
      </c>
      <c r="L554" s="139" t="str">
        <f>VLOOKUP(K554,CódigosRetorno!$A$2:$B$2000,2,FALSE)</f>
        <v>cac:Shipment - Debe indicar fecha de inicio de traslado para el  sustento de traslado de bienes (cac:TransitPeriod/cbc:StartDate).</v>
      </c>
      <c r="M554" s="138" t="s">
        <v>9</v>
      </c>
      <c r="N554" s="238"/>
    </row>
    <row r="555" spans="1:14" ht="36" x14ac:dyDescent="0.35">
      <c r="A555" s="238"/>
      <c r="B555" s="940">
        <f>B553+1</f>
        <v>79</v>
      </c>
      <c r="C555" s="936" t="s">
        <v>2130</v>
      </c>
      <c r="D555" s="943" t="s">
        <v>63</v>
      </c>
      <c r="E555" s="943" t="s">
        <v>184</v>
      </c>
      <c r="F555" s="478" t="s">
        <v>300</v>
      </c>
      <c r="G555" s="498"/>
      <c r="H555" s="497" t="s">
        <v>2131</v>
      </c>
      <c r="I555" s="483" t="s">
        <v>186</v>
      </c>
      <c r="J555" s="484" t="s">
        <v>9</v>
      </c>
      <c r="K555" s="486" t="s">
        <v>9</v>
      </c>
      <c r="L555" s="139" t="str">
        <f>VLOOKUP(K555,CódigosRetorno!$A$2:$B$2000,2,FALSE)</f>
        <v>-</v>
      </c>
      <c r="M555" s="138" t="s">
        <v>9</v>
      </c>
      <c r="N555" s="238"/>
    </row>
    <row r="556" spans="1:14" ht="36" x14ac:dyDescent="0.35">
      <c r="A556" s="238"/>
      <c r="B556" s="941"/>
      <c r="C556" s="937"/>
      <c r="D556" s="944"/>
      <c r="E556" s="944"/>
      <c r="F556" s="478" t="s">
        <v>1429</v>
      </c>
      <c r="G556" s="478" t="s">
        <v>198</v>
      </c>
      <c r="H556" s="497" t="s">
        <v>2132</v>
      </c>
      <c r="I556" s="483" t="s">
        <v>186</v>
      </c>
      <c r="J556" s="484" t="s">
        <v>9</v>
      </c>
      <c r="K556" s="486" t="s">
        <v>9</v>
      </c>
      <c r="L556" s="139" t="str">
        <f>VLOOKUP(K556,CódigosRetorno!$A$2:$B$2000,2,FALSE)</f>
        <v>-</v>
      </c>
      <c r="M556" s="138" t="s">
        <v>9</v>
      </c>
      <c r="N556" s="238"/>
    </row>
    <row r="557" spans="1:14" ht="24" x14ac:dyDescent="0.35">
      <c r="A557" s="238"/>
      <c r="B557" s="941"/>
      <c r="C557" s="937"/>
      <c r="D557" s="944"/>
      <c r="E557" s="944"/>
      <c r="F557" s="953"/>
      <c r="G557" s="499" t="s">
        <v>1328</v>
      </c>
      <c r="H557" s="500" t="s">
        <v>1329</v>
      </c>
      <c r="I557" s="483" t="s">
        <v>186</v>
      </c>
      <c r="J557" s="484" t="s">
        <v>9</v>
      </c>
      <c r="K557" s="486" t="s">
        <v>9</v>
      </c>
      <c r="L557" s="139" t="str">
        <f>VLOOKUP(K557,CódigosRetorno!$A$2:$B$2000,2,FALSE)</f>
        <v>-</v>
      </c>
      <c r="M557" s="138" t="s">
        <v>9</v>
      </c>
      <c r="N557" s="238"/>
    </row>
    <row r="558" spans="1:14" x14ac:dyDescent="0.35">
      <c r="A558" s="238"/>
      <c r="B558" s="941"/>
      <c r="C558" s="937"/>
      <c r="D558" s="944"/>
      <c r="E558" s="944"/>
      <c r="F558" s="954"/>
      <c r="G558" s="499" t="s">
        <v>1257</v>
      </c>
      <c r="H558" s="500" t="s">
        <v>1258</v>
      </c>
      <c r="I558" s="483" t="s">
        <v>186</v>
      </c>
      <c r="J558" s="484" t="s">
        <v>9</v>
      </c>
      <c r="K558" s="486" t="s">
        <v>9</v>
      </c>
      <c r="L558" s="139" t="str">
        <f>VLOOKUP(K558,CódigosRetorno!$A$2:$B$2000,2,FALSE)</f>
        <v>-</v>
      </c>
      <c r="M558" s="138" t="s">
        <v>9</v>
      </c>
      <c r="N558" s="238"/>
    </row>
    <row r="559" spans="1:14" ht="36" x14ac:dyDescent="0.35">
      <c r="A559" s="238"/>
      <c r="B559" s="942"/>
      <c r="C559" s="938"/>
      <c r="D559" s="945"/>
      <c r="E559" s="945"/>
      <c r="F559" s="955"/>
      <c r="G559" s="499" t="s">
        <v>1332</v>
      </c>
      <c r="H559" s="500" t="s">
        <v>1333</v>
      </c>
      <c r="I559" s="483" t="s">
        <v>186</v>
      </c>
      <c r="J559" s="486" t="s">
        <v>9</v>
      </c>
      <c r="K559" s="487" t="s">
        <v>9</v>
      </c>
      <c r="L559" s="139" t="str">
        <f>VLOOKUP(K559,CódigosRetorno!$A$2:$B$2000,2,FALSE)</f>
        <v>-</v>
      </c>
      <c r="M559" s="138" t="s">
        <v>9</v>
      </c>
      <c r="N559" s="238"/>
    </row>
    <row r="560" spans="1:14" ht="36" x14ac:dyDescent="0.35">
      <c r="A560" s="238"/>
      <c r="B560" s="501">
        <f>B555+1</f>
        <v>80</v>
      </c>
      <c r="C560" s="497" t="s">
        <v>2133</v>
      </c>
      <c r="D560" s="478" t="s">
        <v>63</v>
      </c>
      <c r="E560" s="478" t="s">
        <v>184</v>
      </c>
      <c r="F560" s="478" t="s">
        <v>1343</v>
      </c>
      <c r="G560" s="498"/>
      <c r="H560" s="497" t="s">
        <v>2134</v>
      </c>
      <c r="I560" s="483" t="s">
        <v>186</v>
      </c>
      <c r="J560" s="484" t="s">
        <v>9</v>
      </c>
      <c r="K560" s="486" t="s">
        <v>9</v>
      </c>
      <c r="L560" s="139" t="str">
        <f>VLOOKUP(K560,CódigosRetorno!$A$2:$B$2000,2,FALSE)</f>
        <v>-</v>
      </c>
      <c r="M560" s="138" t="s">
        <v>9</v>
      </c>
      <c r="N560" s="238"/>
    </row>
    <row r="561" spans="1:14" ht="24" x14ac:dyDescent="0.35">
      <c r="A561" s="238"/>
      <c r="B561" s="940">
        <f>B560+1</f>
        <v>81</v>
      </c>
      <c r="C561" s="936" t="s">
        <v>2135</v>
      </c>
      <c r="D561" s="943" t="s">
        <v>63</v>
      </c>
      <c r="E561" s="943" t="s">
        <v>184</v>
      </c>
      <c r="F561" s="933" t="s">
        <v>2029</v>
      </c>
      <c r="G561" s="935" t="s">
        <v>189</v>
      </c>
      <c r="H561" s="939" t="s">
        <v>2136</v>
      </c>
      <c r="I561" s="483" t="s">
        <v>2137</v>
      </c>
      <c r="J561" s="484" t="s">
        <v>208</v>
      </c>
      <c r="K561" s="486" t="s">
        <v>2138</v>
      </c>
      <c r="L561" s="139" t="str">
        <f>VLOOKUP(K561,CódigosRetorno!$A$2:$B$2000,2,FALSE)</f>
        <v>Si ha consignado Transporte Publico, debe consignar Datos del transportista.</v>
      </c>
      <c r="M561" s="138" t="s">
        <v>9</v>
      </c>
      <c r="N561" s="238"/>
    </row>
    <row r="562" spans="1:14" ht="24" x14ac:dyDescent="0.35">
      <c r="A562" s="238"/>
      <c r="B562" s="941"/>
      <c r="C562" s="937"/>
      <c r="D562" s="944"/>
      <c r="E562" s="944"/>
      <c r="F562" s="933"/>
      <c r="G562" s="935"/>
      <c r="H562" s="939"/>
      <c r="I562" s="483" t="s">
        <v>2139</v>
      </c>
      <c r="J562" s="484" t="s">
        <v>208</v>
      </c>
      <c r="K562" s="486" t="s">
        <v>895</v>
      </c>
      <c r="L562" s="139" t="str">
        <f>VLOOKUP(K562,CódigosRetorno!$A$2:$B$2000,2,FALSE)</f>
        <v>No es necesario consignar los datos del transportista para una operación de Transporte Privado.</v>
      </c>
      <c r="M562" s="138" t="s">
        <v>9</v>
      </c>
      <c r="N562" s="238"/>
    </row>
    <row r="563" spans="1:14" ht="36" x14ac:dyDescent="0.35">
      <c r="A563" s="238"/>
      <c r="B563" s="941"/>
      <c r="C563" s="937"/>
      <c r="D563" s="944"/>
      <c r="E563" s="944"/>
      <c r="F563" s="933"/>
      <c r="G563" s="935"/>
      <c r="H563" s="939"/>
      <c r="I563" s="483" t="s">
        <v>2140</v>
      </c>
      <c r="J563" s="484" t="s">
        <v>208</v>
      </c>
      <c r="K563" s="486" t="s">
        <v>2141</v>
      </c>
      <c r="L563" s="139" t="str">
        <f>VLOOKUP(K563,CódigosRetorno!$A$2:$B$2000,2,FALSE)</f>
        <v>cac:CarrierParty: Debe consignar número de  documento de identidad del transportista.</v>
      </c>
      <c r="M563" s="138" t="s">
        <v>9</v>
      </c>
      <c r="N563" s="238"/>
    </row>
    <row r="564" spans="1:14" ht="48" x14ac:dyDescent="0.35">
      <c r="A564" s="238"/>
      <c r="B564" s="941"/>
      <c r="C564" s="937"/>
      <c r="D564" s="944"/>
      <c r="E564" s="944"/>
      <c r="F564" s="933"/>
      <c r="G564" s="935"/>
      <c r="H564" s="939"/>
      <c r="I564" s="483" t="s">
        <v>2142</v>
      </c>
      <c r="J564" s="484" t="s">
        <v>208</v>
      </c>
      <c r="K564" s="486" t="s">
        <v>2143</v>
      </c>
      <c r="L564" s="139" t="str">
        <f>VLOOKUP(K564,CódigosRetorno!$A$2:$B$2000,2,FALSE)</f>
        <v>cac:CarrierParty: Numero de documento de identidad del transportista no cumple con un formato válido.</v>
      </c>
      <c r="M564" s="138" t="s">
        <v>9</v>
      </c>
      <c r="N564" s="238"/>
    </row>
    <row r="565" spans="1:14" ht="24" x14ac:dyDescent="0.35">
      <c r="A565" s="238"/>
      <c r="B565" s="941"/>
      <c r="C565" s="937"/>
      <c r="D565" s="944"/>
      <c r="E565" s="944"/>
      <c r="F565" s="933" t="s">
        <v>1429</v>
      </c>
      <c r="G565" s="933" t="s">
        <v>198</v>
      </c>
      <c r="H565" s="939" t="s">
        <v>2144</v>
      </c>
      <c r="I565" s="483" t="s">
        <v>2145</v>
      </c>
      <c r="J565" s="484" t="s">
        <v>208</v>
      </c>
      <c r="K565" s="486" t="s">
        <v>2146</v>
      </c>
      <c r="L565" s="139" t="str">
        <f>VLOOKUP(K565,CódigosRetorno!$A$2:$B$2000,2,FALSE)</f>
        <v>cac:CarrierParty: Debe consignar tipo de documento de identidad del transportista.</v>
      </c>
      <c r="M565" s="81" t="s">
        <v>9</v>
      </c>
      <c r="N565" s="238"/>
    </row>
    <row r="566" spans="1:14" ht="24" x14ac:dyDescent="0.35">
      <c r="A566" s="238"/>
      <c r="B566" s="941"/>
      <c r="C566" s="937"/>
      <c r="D566" s="944"/>
      <c r="E566" s="944"/>
      <c r="F566" s="933"/>
      <c r="G566" s="933"/>
      <c r="H566" s="939"/>
      <c r="I566" s="483" t="s">
        <v>2147</v>
      </c>
      <c r="J566" s="484" t="s">
        <v>208</v>
      </c>
      <c r="K566" s="486" t="s">
        <v>2148</v>
      </c>
      <c r="L566" s="139" t="str">
        <f>VLOOKUP(K566,CódigosRetorno!$A$2:$B$2000,2,FALSE)</f>
        <v>cac:CarrierParty: Tipo de documento de identidad del transportista debe ser 6-RUC</v>
      </c>
      <c r="M566" s="138" t="s">
        <v>2042</v>
      </c>
      <c r="N566" s="238"/>
    </row>
    <row r="567" spans="1:14" ht="24" x14ac:dyDescent="0.35">
      <c r="A567" s="238"/>
      <c r="B567" s="941"/>
      <c r="C567" s="937"/>
      <c r="D567" s="944"/>
      <c r="E567" s="944"/>
      <c r="F567" s="943"/>
      <c r="G567" s="480" t="s">
        <v>1328</v>
      </c>
      <c r="H567" s="483" t="s">
        <v>1329</v>
      </c>
      <c r="I567" s="483" t="s">
        <v>1330</v>
      </c>
      <c r="J567" s="484" t="s">
        <v>208</v>
      </c>
      <c r="K567" s="486" t="s">
        <v>1331</v>
      </c>
      <c r="L567" s="139" t="str">
        <f>VLOOKUP(K567,CódigosRetorno!$A$2:$B$2000,2,FALSE)</f>
        <v>El dato ingresado como atributo @schemeName es incorrecto.</v>
      </c>
      <c r="M567" s="148" t="s">
        <v>9</v>
      </c>
      <c r="N567" s="238"/>
    </row>
    <row r="568" spans="1:14" ht="24" x14ac:dyDescent="0.35">
      <c r="A568" s="238"/>
      <c r="B568" s="941"/>
      <c r="C568" s="937"/>
      <c r="D568" s="944"/>
      <c r="E568" s="944"/>
      <c r="F568" s="944"/>
      <c r="G568" s="480" t="s">
        <v>1257</v>
      </c>
      <c r="H568" s="483" t="s">
        <v>1258</v>
      </c>
      <c r="I568" s="483" t="s">
        <v>1259</v>
      </c>
      <c r="J568" s="484" t="s">
        <v>208</v>
      </c>
      <c r="K568" s="486" t="s">
        <v>1260</v>
      </c>
      <c r="L568" s="139" t="str">
        <f>VLOOKUP(K568,CódigosRetorno!$A$2:$B$2000,2,FALSE)</f>
        <v>El dato ingresado como atributo @schemeAgencyName es incorrecto.</v>
      </c>
      <c r="M568" s="148" t="s">
        <v>9</v>
      </c>
      <c r="N568" s="238"/>
    </row>
    <row r="569" spans="1:14" ht="36" x14ac:dyDescent="0.35">
      <c r="A569" s="238"/>
      <c r="B569" s="942"/>
      <c r="C569" s="938"/>
      <c r="D569" s="945"/>
      <c r="E569" s="945"/>
      <c r="F569" s="945"/>
      <c r="G569" s="480" t="s">
        <v>1332</v>
      </c>
      <c r="H569" s="483" t="s">
        <v>1333</v>
      </c>
      <c r="I569" s="483" t="s">
        <v>1334</v>
      </c>
      <c r="J569" s="486" t="s">
        <v>208</v>
      </c>
      <c r="K569" s="487" t="s">
        <v>1335</v>
      </c>
      <c r="L569" s="139" t="str">
        <f>VLOOKUP(K569,CódigosRetorno!$A$2:$B$2000,2,FALSE)</f>
        <v>El dato ingresado como atributo @schemeURI es incorrecto.</v>
      </c>
      <c r="M569" s="148" t="s">
        <v>9</v>
      </c>
      <c r="N569" s="238"/>
    </row>
    <row r="570" spans="1:14" ht="36" x14ac:dyDescent="0.35">
      <c r="A570" s="238"/>
      <c r="B570" s="935">
        <f>B561+1</f>
        <v>82</v>
      </c>
      <c r="C570" s="939" t="s">
        <v>2149</v>
      </c>
      <c r="D570" s="933" t="s">
        <v>63</v>
      </c>
      <c r="E570" s="933" t="s">
        <v>184</v>
      </c>
      <c r="F570" s="933" t="s">
        <v>1343</v>
      </c>
      <c r="G570" s="935"/>
      <c r="H570" s="939" t="s">
        <v>2150</v>
      </c>
      <c r="I570" s="483" t="s">
        <v>2151</v>
      </c>
      <c r="J570" s="484" t="s">
        <v>208</v>
      </c>
      <c r="K570" s="486" t="s">
        <v>2152</v>
      </c>
      <c r="L570" s="139" t="str">
        <f>VLOOKUP(K570,CódigosRetorno!$A$2:$B$2000,2,FALSE)</f>
        <v>cac:CarrierParty: Debe consignar apellidos y nombres, denominación o razón social del transportista.</v>
      </c>
      <c r="M570" s="138" t="s">
        <v>9</v>
      </c>
      <c r="N570" s="238"/>
    </row>
    <row r="571" spans="1:14" ht="24" x14ac:dyDescent="0.35">
      <c r="A571" s="238"/>
      <c r="B571" s="935"/>
      <c r="C571" s="939"/>
      <c r="D571" s="933"/>
      <c r="E571" s="933"/>
      <c r="F571" s="933"/>
      <c r="G571" s="935"/>
      <c r="H571" s="939"/>
      <c r="I571" s="483" t="s">
        <v>2153</v>
      </c>
      <c r="J571" s="484" t="s">
        <v>208</v>
      </c>
      <c r="K571" s="486" t="s">
        <v>2154</v>
      </c>
      <c r="L571" s="139" t="str">
        <f>VLOOKUP(K571,CódigosRetorno!$A$2:$B$2000,2,FALSE)</f>
        <v>cac:CarrierParty: nombre o razon social del transportista no cumple con un formato válido.</v>
      </c>
      <c r="M571" s="138" t="s">
        <v>9</v>
      </c>
      <c r="N571" s="238"/>
    </row>
    <row r="572" spans="1:14" ht="36" x14ac:dyDescent="0.35">
      <c r="A572" s="238"/>
      <c r="B572" s="484">
        <f>B570+1</f>
        <v>83</v>
      </c>
      <c r="C572" s="483" t="s">
        <v>2155</v>
      </c>
      <c r="D572" s="480" t="s">
        <v>63</v>
      </c>
      <c r="E572" s="480" t="s">
        <v>184</v>
      </c>
      <c r="F572" s="480" t="s">
        <v>755</v>
      </c>
      <c r="G572" s="484"/>
      <c r="H572" s="483" t="s">
        <v>2156</v>
      </c>
      <c r="I572" s="483" t="s">
        <v>186</v>
      </c>
      <c r="J572" s="484" t="s">
        <v>9</v>
      </c>
      <c r="K572" s="486" t="s">
        <v>9</v>
      </c>
      <c r="L572" s="139" t="str">
        <f>VLOOKUP(K572,CódigosRetorno!$A$2:$B$2000,2,FALSE)</f>
        <v>-</v>
      </c>
      <c r="M572" s="138" t="s">
        <v>9</v>
      </c>
      <c r="N572" s="238"/>
    </row>
    <row r="573" spans="1:14" x14ac:dyDescent="0.35">
      <c r="A573" s="238"/>
      <c r="B573" s="502" t="s">
        <v>2050</v>
      </c>
      <c r="C573" s="162"/>
      <c r="D573" s="164"/>
      <c r="E573" s="164"/>
      <c r="F573" s="165"/>
      <c r="G573" s="165"/>
      <c r="H573" s="163"/>
      <c r="I573" s="162" t="s">
        <v>9</v>
      </c>
      <c r="J573" s="168" t="s">
        <v>9</v>
      </c>
      <c r="K573" s="173" t="s">
        <v>9</v>
      </c>
      <c r="L573" s="590" t="str">
        <f>VLOOKUP(K573,CódigosRetorno!$A$2:$B$2000,2,FALSE)</f>
        <v>-</v>
      </c>
      <c r="M573" s="169" t="s">
        <v>9</v>
      </c>
      <c r="N573" s="238"/>
    </row>
    <row r="574" spans="1:14" x14ac:dyDescent="0.35">
      <c r="A574" s="238"/>
      <c r="B574" s="503" t="s">
        <v>2157</v>
      </c>
      <c r="C574" s="451"/>
      <c r="D574" s="217"/>
      <c r="E574" s="217"/>
      <c r="F574" s="217"/>
      <c r="G574" s="217"/>
      <c r="H574" s="217"/>
      <c r="I574" s="217"/>
      <c r="J574" s="217"/>
      <c r="K574" s="357" t="s">
        <v>9</v>
      </c>
      <c r="L574" s="590" t="str">
        <f>VLOOKUP(K574,CódigosRetorno!$A$2:$B$2000,2,FALSE)</f>
        <v>-</v>
      </c>
      <c r="M574" s="334"/>
      <c r="N574" s="238"/>
    </row>
    <row r="575" spans="1:14" ht="24" x14ac:dyDescent="0.35">
      <c r="A575" s="238"/>
      <c r="B575" s="943">
        <f>B572+1</f>
        <v>84</v>
      </c>
      <c r="C575" s="936" t="s">
        <v>2158</v>
      </c>
      <c r="D575" s="935" t="s">
        <v>63</v>
      </c>
      <c r="E575" s="935" t="s">
        <v>184</v>
      </c>
      <c r="F575" s="480" t="s">
        <v>162</v>
      </c>
      <c r="G575" s="484"/>
      <c r="H575" s="483" t="s">
        <v>2159</v>
      </c>
      <c r="I575" s="483" t="s">
        <v>2160</v>
      </c>
      <c r="J575" s="486" t="s">
        <v>9</v>
      </c>
      <c r="K575" s="487" t="s">
        <v>9</v>
      </c>
      <c r="L575" s="139" t="str">
        <f>VLOOKUP(K575,CódigosRetorno!$A$2:$B$2000,2,FALSE)</f>
        <v>-</v>
      </c>
      <c r="M575" s="138" t="s">
        <v>9</v>
      </c>
      <c r="N575" s="238"/>
    </row>
    <row r="576" spans="1:14" ht="24" x14ac:dyDescent="0.35">
      <c r="A576" s="238"/>
      <c r="B576" s="944"/>
      <c r="C576" s="937"/>
      <c r="D576" s="935"/>
      <c r="E576" s="935"/>
      <c r="F576" s="478" t="s">
        <v>330</v>
      </c>
      <c r="G576" s="501" t="s">
        <v>1476</v>
      </c>
      <c r="H576" s="497" t="s">
        <v>2161</v>
      </c>
      <c r="I576" s="483" t="s">
        <v>2160</v>
      </c>
      <c r="J576" s="486" t="s">
        <v>9</v>
      </c>
      <c r="K576" s="487" t="s">
        <v>9</v>
      </c>
      <c r="L576" s="139" t="str">
        <f>VLOOKUP(K576,CódigosRetorno!$A$2:$B$2000,2,FALSE)</f>
        <v>-</v>
      </c>
      <c r="M576" s="138" t="s">
        <v>9</v>
      </c>
      <c r="N576" s="238"/>
    </row>
    <row r="577" spans="1:14" x14ac:dyDescent="0.35">
      <c r="A577" s="238"/>
      <c r="B577" s="944"/>
      <c r="C577" s="937"/>
      <c r="D577" s="935"/>
      <c r="E577" s="935"/>
      <c r="F577" s="933"/>
      <c r="G577" s="480" t="s">
        <v>1257</v>
      </c>
      <c r="H577" s="483" t="s">
        <v>1280</v>
      </c>
      <c r="I577" s="483" t="s">
        <v>2160</v>
      </c>
      <c r="J577" s="484" t="s">
        <v>9</v>
      </c>
      <c r="K577" s="486" t="s">
        <v>9</v>
      </c>
      <c r="L577" s="139" t="str">
        <f>VLOOKUP(K577,CódigosRetorno!$A$2:$B$2000,2,FALSE)</f>
        <v>-</v>
      </c>
      <c r="M577" s="148" t="s">
        <v>9</v>
      </c>
      <c r="N577" s="238"/>
    </row>
    <row r="578" spans="1:14" ht="24" x14ac:dyDescent="0.35">
      <c r="A578" s="238"/>
      <c r="B578" s="944"/>
      <c r="C578" s="937"/>
      <c r="D578" s="935"/>
      <c r="E578" s="935"/>
      <c r="F578" s="933"/>
      <c r="G578" s="480" t="s">
        <v>1481</v>
      </c>
      <c r="H578" s="483" t="s">
        <v>1283</v>
      </c>
      <c r="I578" s="483" t="s">
        <v>2160</v>
      </c>
      <c r="J578" s="486" t="s">
        <v>9</v>
      </c>
      <c r="K578" s="487" t="s">
        <v>9</v>
      </c>
      <c r="L578" s="139" t="str">
        <f>VLOOKUP(K578,CódigosRetorno!$A$2:$B$2000,2,FALSE)</f>
        <v>-</v>
      </c>
      <c r="M578" s="148" t="s">
        <v>9</v>
      </c>
      <c r="N578" s="238"/>
    </row>
    <row r="579" spans="1:14" ht="36" x14ac:dyDescent="0.35">
      <c r="A579" s="238"/>
      <c r="B579" s="945"/>
      <c r="C579" s="938"/>
      <c r="D579" s="935"/>
      <c r="E579" s="935"/>
      <c r="F579" s="933"/>
      <c r="G579" s="480" t="s">
        <v>1482</v>
      </c>
      <c r="H579" s="483" t="s">
        <v>1287</v>
      </c>
      <c r="I579" s="483" t="s">
        <v>2160</v>
      </c>
      <c r="J579" s="486" t="s">
        <v>9</v>
      </c>
      <c r="K579" s="487" t="s">
        <v>9</v>
      </c>
      <c r="L579" s="139" t="str">
        <f>VLOOKUP(K579,CódigosRetorno!$A$2:$B$2000,2,FALSE)</f>
        <v>-</v>
      </c>
      <c r="M579" s="148" t="s">
        <v>9</v>
      </c>
      <c r="N579" s="238"/>
    </row>
    <row r="580" spans="1:14" ht="36" x14ac:dyDescent="0.35">
      <c r="A580" s="238"/>
      <c r="B580" s="943">
        <f>B575+1</f>
        <v>85</v>
      </c>
      <c r="C580" s="936" t="s">
        <v>2162</v>
      </c>
      <c r="D580" s="943" t="s">
        <v>63</v>
      </c>
      <c r="E580" s="943" t="s">
        <v>184</v>
      </c>
      <c r="F580" s="943" t="s">
        <v>343</v>
      </c>
      <c r="G580" s="940" t="s">
        <v>178</v>
      </c>
      <c r="H580" s="936" t="s">
        <v>2126</v>
      </c>
      <c r="I580" s="483" t="s">
        <v>2127</v>
      </c>
      <c r="J580" s="484" t="s">
        <v>208</v>
      </c>
      <c r="K580" s="486" t="s">
        <v>2128</v>
      </c>
      <c r="L580" s="139" t="str">
        <f>VLOOKUP(K580,CódigosRetorno!$A$2:$B$2000,2,FALSE)</f>
        <v>cac:Shipment - Debe indicar fecha de inicio de traslado para el  sustento de traslado de bienes (cac:TransitPeriod/cbc:StartDate).</v>
      </c>
      <c r="M580" s="138" t="s">
        <v>9</v>
      </c>
      <c r="N580" s="238"/>
    </row>
    <row r="581" spans="1:14" ht="36" x14ac:dyDescent="0.35">
      <c r="A581" s="238"/>
      <c r="B581" s="945"/>
      <c r="C581" s="938"/>
      <c r="D581" s="945"/>
      <c r="E581" s="945"/>
      <c r="F581" s="945"/>
      <c r="G581" s="942"/>
      <c r="H581" s="938"/>
      <c r="I581" s="483" t="s">
        <v>2129</v>
      </c>
      <c r="J581" s="484" t="s">
        <v>208</v>
      </c>
      <c r="K581" s="486" t="s">
        <v>2128</v>
      </c>
      <c r="L581" s="139" t="str">
        <f>VLOOKUP(K581,CódigosRetorno!$A$2:$B$2000,2,FALSE)</f>
        <v>cac:Shipment - Debe indicar fecha de inicio de traslado para el  sustento de traslado de bienes (cac:TransitPeriod/cbc:StartDate).</v>
      </c>
      <c r="M581" s="138" t="s">
        <v>9</v>
      </c>
      <c r="N581" s="238"/>
    </row>
    <row r="582" spans="1:14" ht="24" x14ac:dyDescent="0.35">
      <c r="A582" s="238"/>
      <c r="B582" s="940">
        <f>B580+1</f>
        <v>86</v>
      </c>
      <c r="C582" s="936" t="s">
        <v>2163</v>
      </c>
      <c r="D582" s="943" t="s">
        <v>63</v>
      </c>
      <c r="E582" s="943" t="s">
        <v>184</v>
      </c>
      <c r="F582" s="933" t="s">
        <v>189</v>
      </c>
      <c r="G582" s="935"/>
      <c r="H582" s="939" t="s">
        <v>2164</v>
      </c>
      <c r="I582" s="483" t="s">
        <v>2137</v>
      </c>
      <c r="J582" s="484" t="s">
        <v>208</v>
      </c>
      <c r="K582" s="486" t="s">
        <v>2138</v>
      </c>
      <c r="L582" s="139" t="str">
        <f>VLOOKUP(K582,CódigosRetorno!$A$2:$B$2000,2,FALSE)</f>
        <v>Si ha consignado Transporte Publico, debe consignar Datos del transportista.</v>
      </c>
      <c r="M582" s="138" t="s">
        <v>9</v>
      </c>
      <c r="N582" s="238"/>
    </row>
    <row r="583" spans="1:14" ht="24" x14ac:dyDescent="0.35">
      <c r="A583" s="238"/>
      <c r="B583" s="941"/>
      <c r="C583" s="937"/>
      <c r="D583" s="944"/>
      <c r="E583" s="944"/>
      <c r="F583" s="933"/>
      <c r="G583" s="935"/>
      <c r="H583" s="939"/>
      <c r="I583" s="483" t="s">
        <v>2139</v>
      </c>
      <c r="J583" s="484" t="s">
        <v>208</v>
      </c>
      <c r="K583" s="486" t="s">
        <v>895</v>
      </c>
      <c r="L583" s="139" t="str">
        <f>VLOOKUP(K583,CódigosRetorno!$A$2:$B$2000,2,FALSE)</f>
        <v>No es necesario consignar los datos del transportista para una operación de Transporte Privado.</v>
      </c>
      <c r="M583" s="138" t="s">
        <v>9</v>
      </c>
      <c r="N583" s="238"/>
    </row>
    <row r="584" spans="1:14" ht="36" x14ac:dyDescent="0.35">
      <c r="A584" s="238"/>
      <c r="B584" s="941"/>
      <c r="C584" s="937"/>
      <c r="D584" s="944"/>
      <c r="E584" s="944"/>
      <c r="F584" s="933"/>
      <c r="G584" s="935"/>
      <c r="H584" s="939"/>
      <c r="I584" s="483" t="s">
        <v>2140</v>
      </c>
      <c r="J584" s="484" t="s">
        <v>208</v>
      </c>
      <c r="K584" s="486" t="s">
        <v>2141</v>
      </c>
      <c r="L584" s="139" t="str">
        <f>VLOOKUP(K584,CódigosRetorno!$A$2:$B$2000,2,FALSE)</f>
        <v>cac:CarrierParty: Debe consignar número de  documento de identidad del transportista.</v>
      </c>
      <c r="M584" s="138" t="s">
        <v>9</v>
      </c>
      <c r="N584" s="238"/>
    </row>
    <row r="585" spans="1:14" ht="48" x14ac:dyDescent="0.35">
      <c r="A585" s="238"/>
      <c r="B585" s="941"/>
      <c r="C585" s="937"/>
      <c r="D585" s="944"/>
      <c r="E585" s="944"/>
      <c r="F585" s="933"/>
      <c r="G585" s="935"/>
      <c r="H585" s="939"/>
      <c r="I585" s="483" t="s">
        <v>2142</v>
      </c>
      <c r="J585" s="484" t="s">
        <v>208</v>
      </c>
      <c r="K585" s="486" t="s">
        <v>2143</v>
      </c>
      <c r="L585" s="139" t="str">
        <f>VLOOKUP(K585,CódigosRetorno!$A$2:$B$2000,2,FALSE)</f>
        <v>cac:CarrierParty: Numero de documento de identidad del transportista no cumple con un formato válido.</v>
      </c>
      <c r="M585" s="138" t="s">
        <v>9</v>
      </c>
      <c r="N585" s="238"/>
    </row>
    <row r="586" spans="1:14" ht="24" x14ac:dyDescent="0.35">
      <c r="A586" s="238"/>
      <c r="B586" s="941"/>
      <c r="C586" s="937"/>
      <c r="D586" s="944"/>
      <c r="E586" s="944"/>
      <c r="F586" s="933" t="s">
        <v>1429</v>
      </c>
      <c r="G586" s="933" t="s">
        <v>198</v>
      </c>
      <c r="H586" s="939" t="s">
        <v>2144</v>
      </c>
      <c r="I586" s="483" t="s">
        <v>2165</v>
      </c>
      <c r="J586" s="484" t="s">
        <v>208</v>
      </c>
      <c r="K586" s="486" t="s">
        <v>2146</v>
      </c>
      <c r="L586" s="139" t="str">
        <f>VLOOKUP(K586,CódigosRetorno!$A$2:$B$2000,2,FALSE)</f>
        <v>cac:CarrierParty: Debe consignar tipo de documento de identidad del transportista.</v>
      </c>
      <c r="M586" s="81" t="s">
        <v>9</v>
      </c>
      <c r="N586" s="238"/>
    </row>
    <row r="587" spans="1:14" ht="24" x14ac:dyDescent="0.35">
      <c r="A587" s="238"/>
      <c r="B587" s="941"/>
      <c r="C587" s="937"/>
      <c r="D587" s="944"/>
      <c r="E587" s="944"/>
      <c r="F587" s="933"/>
      <c r="G587" s="933"/>
      <c r="H587" s="939"/>
      <c r="I587" s="483" t="s">
        <v>2147</v>
      </c>
      <c r="J587" s="484" t="s">
        <v>208</v>
      </c>
      <c r="K587" s="486" t="s">
        <v>2148</v>
      </c>
      <c r="L587" s="139" t="str">
        <f>VLOOKUP(K587,CódigosRetorno!$A$2:$B$2000,2,FALSE)</f>
        <v>cac:CarrierParty: Tipo de documento de identidad del transportista debe ser 6-RUC</v>
      </c>
      <c r="M587" s="138" t="s">
        <v>2042</v>
      </c>
      <c r="N587" s="238"/>
    </row>
    <row r="588" spans="1:14" ht="24" x14ac:dyDescent="0.35">
      <c r="A588" s="238"/>
      <c r="B588" s="941"/>
      <c r="C588" s="937"/>
      <c r="D588" s="944"/>
      <c r="E588" s="944"/>
      <c r="F588" s="943"/>
      <c r="G588" s="480" t="s">
        <v>1328</v>
      </c>
      <c r="H588" s="483" t="s">
        <v>1329</v>
      </c>
      <c r="I588" s="483" t="s">
        <v>1330</v>
      </c>
      <c r="J588" s="484" t="s">
        <v>208</v>
      </c>
      <c r="K588" s="486" t="s">
        <v>1331</v>
      </c>
      <c r="L588" s="139" t="str">
        <f>VLOOKUP(K588,CódigosRetorno!$A$2:$B$2000,2,FALSE)</f>
        <v>El dato ingresado como atributo @schemeName es incorrecto.</v>
      </c>
      <c r="M588" s="148" t="s">
        <v>9</v>
      </c>
      <c r="N588" s="238"/>
    </row>
    <row r="589" spans="1:14" ht="24" x14ac:dyDescent="0.35">
      <c r="A589" s="238"/>
      <c r="B589" s="941"/>
      <c r="C589" s="937"/>
      <c r="D589" s="944"/>
      <c r="E589" s="944"/>
      <c r="F589" s="944"/>
      <c r="G589" s="480" t="s">
        <v>1257</v>
      </c>
      <c r="H589" s="483" t="s">
        <v>1258</v>
      </c>
      <c r="I589" s="483" t="s">
        <v>1259</v>
      </c>
      <c r="J589" s="484" t="s">
        <v>208</v>
      </c>
      <c r="K589" s="486" t="s">
        <v>1260</v>
      </c>
      <c r="L589" s="139" t="str">
        <f>VLOOKUP(K589,CódigosRetorno!$A$2:$B$2000,2,FALSE)</f>
        <v>El dato ingresado como atributo @schemeAgencyName es incorrecto.</v>
      </c>
      <c r="M589" s="148" t="s">
        <v>9</v>
      </c>
      <c r="N589" s="238"/>
    </row>
    <row r="590" spans="1:14" ht="36" x14ac:dyDescent="0.35">
      <c r="A590" s="238"/>
      <c r="B590" s="942"/>
      <c r="C590" s="938"/>
      <c r="D590" s="945"/>
      <c r="E590" s="945"/>
      <c r="F590" s="945"/>
      <c r="G590" s="480" t="s">
        <v>1332</v>
      </c>
      <c r="H590" s="483" t="s">
        <v>1333</v>
      </c>
      <c r="I590" s="483" t="s">
        <v>1334</v>
      </c>
      <c r="J590" s="486" t="s">
        <v>208</v>
      </c>
      <c r="K590" s="487" t="s">
        <v>1335</v>
      </c>
      <c r="L590" s="139" t="str">
        <f>VLOOKUP(K590,CódigosRetorno!$A$2:$B$2000,2,FALSE)</f>
        <v>El dato ingresado como atributo @schemeURI es incorrecto.</v>
      </c>
      <c r="M590" s="148" t="s">
        <v>9</v>
      </c>
      <c r="N590" s="238"/>
    </row>
    <row r="591" spans="1:14" ht="36" x14ac:dyDescent="0.35">
      <c r="A591" s="238"/>
      <c r="B591" s="935">
        <f>B582+1</f>
        <v>87</v>
      </c>
      <c r="C591" s="939" t="s">
        <v>2166</v>
      </c>
      <c r="D591" s="933" t="s">
        <v>63</v>
      </c>
      <c r="E591" s="933" t="s">
        <v>184</v>
      </c>
      <c r="F591" s="933" t="s">
        <v>1343</v>
      </c>
      <c r="G591" s="935"/>
      <c r="H591" s="939" t="s">
        <v>2150</v>
      </c>
      <c r="I591" s="483" t="s">
        <v>2151</v>
      </c>
      <c r="J591" s="484" t="s">
        <v>208</v>
      </c>
      <c r="K591" s="486" t="s">
        <v>2152</v>
      </c>
      <c r="L591" s="139" t="str">
        <f>VLOOKUP(K591,CódigosRetorno!$A$2:$B$2000,2,FALSE)</f>
        <v>cac:CarrierParty: Debe consignar apellidos y nombres, denominación o razón social del transportista.</v>
      </c>
      <c r="M591" s="138" t="s">
        <v>9</v>
      </c>
      <c r="N591" s="238"/>
    </row>
    <row r="592" spans="1:14" ht="24" x14ac:dyDescent="0.35">
      <c r="A592" s="238"/>
      <c r="B592" s="935"/>
      <c r="C592" s="939"/>
      <c r="D592" s="933"/>
      <c r="E592" s="933"/>
      <c r="F592" s="933"/>
      <c r="G592" s="935"/>
      <c r="H592" s="939"/>
      <c r="I592" s="483" t="s">
        <v>2153</v>
      </c>
      <c r="J592" s="484" t="s">
        <v>208</v>
      </c>
      <c r="K592" s="486" t="s">
        <v>2154</v>
      </c>
      <c r="L592" s="139" t="str">
        <f>VLOOKUP(K592,CódigosRetorno!$A$2:$B$2000,2,FALSE)</f>
        <v>cac:CarrierParty: nombre o razon social del transportista no cumple con un formato válido.</v>
      </c>
      <c r="M592" s="138" t="s">
        <v>9</v>
      </c>
      <c r="N592" s="238"/>
    </row>
    <row r="593" spans="1:14" ht="36" x14ac:dyDescent="0.35">
      <c r="A593" s="238"/>
      <c r="B593" s="484">
        <f>B591+1</f>
        <v>88</v>
      </c>
      <c r="C593" s="483" t="s">
        <v>2167</v>
      </c>
      <c r="D593" s="480" t="s">
        <v>63</v>
      </c>
      <c r="E593" s="480" t="s">
        <v>184</v>
      </c>
      <c r="F593" s="480" t="s">
        <v>755</v>
      </c>
      <c r="G593" s="484"/>
      <c r="H593" s="483" t="s">
        <v>2156</v>
      </c>
      <c r="I593" s="483" t="s">
        <v>186</v>
      </c>
      <c r="J593" s="484" t="s">
        <v>9</v>
      </c>
      <c r="K593" s="486" t="s">
        <v>9</v>
      </c>
      <c r="L593" s="139" t="str">
        <f>VLOOKUP(K593,CódigosRetorno!$A$2:$B$2000,2,FALSE)</f>
        <v>-</v>
      </c>
      <c r="M593" s="138" t="s">
        <v>9</v>
      </c>
      <c r="N593" s="238"/>
    </row>
    <row r="594" spans="1:14" ht="36" x14ac:dyDescent="0.35">
      <c r="A594" s="238"/>
      <c r="B594" s="484">
        <f>B593+1</f>
        <v>89</v>
      </c>
      <c r="C594" s="483" t="s">
        <v>2168</v>
      </c>
      <c r="D594" s="480" t="s">
        <v>63</v>
      </c>
      <c r="E594" s="480" t="s">
        <v>184</v>
      </c>
      <c r="F594" s="480" t="s">
        <v>2169</v>
      </c>
      <c r="G594" s="484"/>
      <c r="H594" s="483" t="s">
        <v>2170</v>
      </c>
      <c r="I594" s="483" t="s">
        <v>186</v>
      </c>
      <c r="J594" s="484" t="s">
        <v>9</v>
      </c>
      <c r="K594" s="486" t="s">
        <v>9</v>
      </c>
      <c r="L594" s="139" t="str">
        <f>VLOOKUP(K594,CódigosRetorno!$A$2:$B$2000,2,FALSE)</f>
        <v>-</v>
      </c>
      <c r="M594" s="138" t="s">
        <v>9</v>
      </c>
      <c r="N594" s="238"/>
    </row>
    <row r="595" spans="1:14" ht="48" x14ac:dyDescent="0.35">
      <c r="A595" s="238"/>
      <c r="B595" s="933">
        <f>B594+1</f>
        <v>90</v>
      </c>
      <c r="C595" s="939" t="s">
        <v>2083</v>
      </c>
      <c r="D595" s="933" t="s">
        <v>63</v>
      </c>
      <c r="E595" s="933" t="s">
        <v>184</v>
      </c>
      <c r="F595" s="933" t="s">
        <v>911</v>
      </c>
      <c r="G595" s="935"/>
      <c r="H595" s="939" t="s">
        <v>2084</v>
      </c>
      <c r="I595" s="483" t="s">
        <v>2085</v>
      </c>
      <c r="J595" s="484" t="s">
        <v>208</v>
      </c>
      <c r="K595" s="486" t="s">
        <v>2086</v>
      </c>
      <c r="L595" s="139" t="str">
        <f>VLOOKUP(K595,CódigosRetorno!$A$2:$B$2000,2,FALSE)</f>
        <v>No existe información en el tag datos de vehículos.</v>
      </c>
      <c r="M595" s="138" t="s">
        <v>9</v>
      </c>
      <c r="N595" s="238"/>
    </row>
    <row r="596" spans="1:14" ht="24" x14ac:dyDescent="0.35">
      <c r="A596" s="238"/>
      <c r="B596" s="933"/>
      <c r="C596" s="939"/>
      <c r="D596" s="933"/>
      <c r="E596" s="933"/>
      <c r="F596" s="933"/>
      <c r="G596" s="935"/>
      <c r="H596" s="939"/>
      <c r="I596" s="483" t="s">
        <v>2087</v>
      </c>
      <c r="J596" s="484" t="s">
        <v>208</v>
      </c>
      <c r="K596" s="486" t="s">
        <v>2086</v>
      </c>
      <c r="L596" s="139" t="str">
        <f>VLOOKUP(K596,CódigosRetorno!$A$2:$B$2000,2,FALSE)</f>
        <v>No existe información en el tag datos de vehículos.</v>
      </c>
      <c r="M596" s="138" t="s">
        <v>9</v>
      </c>
      <c r="N596" s="238"/>
    </row>
    <row r="597" spans="1:14" ht="36" x14ac:dyDescent="0.35">
      <c r="A597" s="238"/>
      <c r="B597" s="933"/>
      <c r="C597" s="939"/>
      <c r="D597" s="933"/>
      <c r="E597" s="933"/>
      <c r="F597" s="933"/>
      <c r="G597" s="935"/>
      <c r="H597" s="939"/>
      <c r="I597" s="483" t="s">
        <v>2088</v>
      </c>
      <c r="J597" s="484" t="s">
        <v>208</v>
      </c>
      <c r="K597" s="486" t="s">
        <v>2086</v>
      </c>
      <c r="L597" s="139" t="str">
        <f>VLOOKUP(K597,CódigosRetorno!$A$2:$B$2000,2,FALSE)</f>
        <v>No existe información en el tag datos de vehículos.</v>
      </c>
      <c r="M597" s="138" t="s">
        <v>9</v>
      </c>
      <c r="N597" s="238"/>
    </row>
    <row r="598" spans="1:14" ht="36" x14ac:dyDescent="0.35">
      <c r="A598" s="238"/>
      <c r="B598" s="933"/>
      <c r="C598" s="939"/>
      <c r="D598" s="933"/>
      <c r="E598" s="933"/>
      <c r="F598" s="933"/>
      <c r="G598" s="935"/>
      <c r="H598" s="939"/>
      <c r="I598" s="483" t="s">
        <v>2089</v>
      </c>
      <c r="J598" s="484" t="s">
        <v>208</v>
      </c>
      <c r="K598" s="486" t="s">
        <v>2090</v>
      </c>
      <c r="L598" s="139" t="str">
        <f>VLOOKUP(K598,CódigosRetorno!$A$2:$B$2000,2,FALSE)</f>
        <v>cac:RoadTransport/cbc:LicensePlateID: Numero de placa del vehículo no cumple con el formato válido.</v>
      </c>
      <c r="M598" s="138" t="s">
        <v>9</v>
      </c>
      <c r="N598" s="238"/>
    </row>
    <row r="599" spans="1:14" ht="36" x14ac:dyDescent="0.35">
      <c r="A599" s="238"/>
      <c r="B599" s="480">
        <f>B595+1</f>
        <v>91</v>
      </c>
      <c r="C599" s="485" t="s">
        <v>2091</v>
      </c>
      <c r="D599" s="480" t="s">
        <v>63</v>
      </c>
      <c r="E599" s="480" t="s">
        <v>184</v>
      </c>
      <c r="F599" s="480" t="s">
        <v>911</v>
      </c>
      <c r="G599" s="484"/>
      <c r="H599" s="485" t="s">
        <v>2092</v>
      </c>
      <c r="I599" s="483" t="s">
        <v>2089</v>
      </c>
      <c r="J599" s="484" t="s">
        <v>208</v>
      </c>
      <c r="K599" s="486" t="s">
        <v>2093</v>
      </c>
      <c r="L599" s="139" t="str">
        <f>VLOOKUP(K599,CódigosRetorno!$A$2:$B$2000,2,FALSE)</f>
        <v>cac:TransportEquipment: Numero de placa del vehículo secundario no cumple con el formato válido (cbc:ID).</v>
      </c>
      <c r="M599" s="138" t="s">
        <v>9</v>
      </c>
      <c r="N599" s="238"/>
    </row>
    <row r="600" spans="1:14" ht="36" x14ac:dyDescent="0.35">
      <c r="A600" s="238"/>
      <c r="B600" s="933">
        <f>B599+1</f>
        <v>92</v>
      </c>
      <c r="C600" s="939" t="s">
        <v>2094</v>
      </c>
      <c r="D600" s="933" t="s">
        <v>63</v>
      </c>
      <c r="E600" s="933" t="s">
        <v>184</v>
      </c>
      <c r="F600" s="933" t="s">
        <v>189</v>
      </c>
      <c r="G600" s="935"/>
      <c r="H600" s="939" t="s">
        <v>2095</v>
      </c>
      <c r="I600" s="483" t="s">
        <v>2096</v>
      </c>
      <c r="J600" s="484" t="s">
        <v>208</v>
      </c>
      <c r="K600" s="486" t="s">
        <v>2097</v>
      </c>
      <c r="L600" s="139" t="str">
        <f>VLOOKUP(K600,CódigosRetorno!$A$2:$B$2000,2,FALSE)</f>
        <v>No existe información en el tag datos de conductores.</v>
      </c>
      <c r="M600" s="138" t="s">
        <v>9</v>
      </c>
      <c r="N600" s="238"/>
    </row>
    <row r="601" spans="1:14" ht="24" x14ac:dyDescent="0.35">
      <c r="A601" s="238"/>
      <c r="B601" s="933"/>
      <c r="C601" s="939"/>
      <c r="D601" s="933"/>
      <c r="E601" s="933"/>
      <c r="F601" s="933"/>
      <c r="G601" s="935"/>
      <c r="H601" s="939"/>
      <c r="I601" s="483" t="s">
        <v>2098</v>
      </c>
      <c r="J601" s="484" t="s">
        <v>208</v>
      </c>
      <c r="K601" s="486" t="s">
        <v>2097</v>
      </c>
      <c r="L601" s="139" t="str">
        <f>VLOOKUP(K601,CódigosRetorno!$A$2:$B$2000,2,FALSE)</f>
        <v>No existe información en el tag datos de conductores.</v>
      </c>
      <c r="M601" s="138" t="s">
        <v>9</v>
      </c>
      <c r="N601" s="238"/>
    </row>
    <row r="602" spans="1:14" ht="36" x14ac:dyDescent="0.35">
      <c r="A602" s="238"/>
      <c r="B602" s="933"/>
      <c r="C602" s="939"/>
      <c r="D602" s="933"/>
      <c r="E602" s="933"/>
      <c r="F602" s="933"/>
      <c r="G602" s="935"/>
      <c r="H602" s="939"/>
      <c r="I602" s="483" t="s">
        <v>2099</v>
      </c>
      <c r="J602" s="484" t="s">
        <v>208</v>
      </c>
      <c r="K602" s="486" t="s">
        <v>2097</v>
      </c>
      <c r="L602" s="139" t="str">
        <f>VLOOKUP(K602,CódigosRetorno!$A$2:$B$2000,2,FALSE)</f>
        <v>No existe información en el tag datos de conductores.</v>
      </c>
      <c r="M602" s="138" t="s">
        <v>9</v>
      </c>
      <c r="N602" s="238"/>
    </row>
    <row r="603" spans="1:14" ht="36" x14ac:dyDescent="0.35">
      <c r="A603" s="238"/>
      <c r="B603" s="933"/>
      <c r="C603" s="939"/>
      <c r="D603" s="933"/>
      <c r="E603" s="933"/>
      <c r="F603" s="933"/>
      <c r="G603" s="935"/>
      <c r="H603" s="939"/>
      <c r="I603" s="483" t="s">
        <v>2100</v>
      </c>
      <c r="J603" s="484" t="s">
        <v>208</v>
      </c>
      <c r="K603" s="486" t="s">
        <v>2101</v>
      </c>
      <c r="L603" s="139" t="str">
        <f>VLOOKUP(K603,CódigosRetorno!$A$2:$B$2000,2,FALSE)</f>
        <v>cac:DriverPerson: Numero de documento de identidad del conductor no cumple con el formato válido.</v>
      </c>
      <c r="M603" s="138" t="s">
        <v>9</v>
      </c>
      <c r="N603" s="238"/>
    </row>
    <row r="604" spans="1:14" ht="24" x14ac:dyDescent="0.35">
      <c r="A604" s="238"/>
      <c r="B604" s="933"/>
      <c r="C604" s="939"/>
      <c r="D604" s="933"/>
      <c r="E604" s="933"/>
      <c r="F604" s="933"/>
      <c r="G604" s="935"/>
      <c r="H604" s="939"/>
      <c r="I604" s="483" t="s">
        <v>2102</v>
      </c>
      <c r="J604" s="484" t="s">
        <v>208</v>
      </c>
      <c r="K604" s="486" t="s">
        <v>2101</v>
      </c>
      <c r="L604" s="139" t="str">
        <f>VLOOKUP(K604,CódigosRetorno!$A$2:$B$2000,2,FALSE)</f>
        <v>cac:DriverPerson: Numero de documento de identidad del conductor no cumple con el formato válido.</v>
      </c>
      <c r="M604" s="138" t="s">
        <v>9</v>
      </c>
      <c r="N604" s="238"/>
    </row>
    <row r="605" spans="1:14" ht="36" x14ac:dyDescent="0.35">
      <c r="A605" s="238"/>
      <c r="B605" s="933"/>
      <c r="C605" s="939"/>
      <c r="D605" s="933"/>
      <c r="E605" s="933"/>
      <c r="F605" s="933"/>
      <c r="G605" s="935"/>
      <c r="H605" s="939"/>
      <c r="I605" s="483" t="s">
        <v>2103</v>
      </c>
      <c r="J605" s="484" t="s">
        <v>208</v>
      </c>
      <c r="K605" s="486" t="s">
        <v>2101</v>
      </c>
      <c r="L605" s="139" t="str">
        <f>VLOOKUP(K605,CódigosRetorno!$A$2:$B$2000,2,FALSE)</f>
        <v>cac:DriverPerson: Numero de documento de identidad del conductor no cumple con el formato válido.</v>
      </c>
      <c r="M605" s="138" t="s">
        <v>9</v>
      </c>
      <c r="N605" s="238"/>
    </row>
    <row r="606" spans="1:14" ht="24" x14ac:dyDescent="0.35">
      <c r="A606" s="238"/>
      <c r="B606" s="933">
        <f>B600+1</f>
        <v>93</v>
      </c>
      <c r="C606" s="952" t="s">
        <v>2104</v>
      </c>
      <c r="D606" s="933" t="s">
        <v>63</v>
      </c>
      <c r="E606" s="943" t="s">
        <v>184</v>
      </c>
      <c r="F606" s="933" t="s">
        <v>330</v>
      </c>
      <c r="G606" s="933" t="s">
        <v>198</v>
      </c>
      <c r="H606" s="939" t="s">
        <v>2105</v>
      </c>
      <c r="I606" s="483" t="s">
        <v>2106</v>
      </c>
      <c r="J606" s="484" t="s">
        <v>208</v>
      </c>
      <c r="K606" s="486" t="s">
        <v>2107</v>
      </c>
      <c r="L606" s="139" t="str">
        <f>VLOOKUP(K606,CódigosRetorno!$A$2:$B$2000,2,FALSE)</f>
        <v>cac:DriverPerson: Debe consignar tipo de documento de identidad del conductor (cbc:ID/@schemeID).</v>
      </c>
      <c r="M606" s="81" t="s">
        <v>9</v>
      </c>
      <c r="N606" s="238"/>
    </row>
    <row r="607" spans="1:14" ht="24" x14ac:dyDescent="0.35">
      <c r="A607" s="238"/>
      <c r="B607" s="933"/>
      <c r="C607" s="952"/>
      <c r="D607" s="933"/>
      <c r="E607" s="944"/>
      <c r="F607" s="933"/>
      <c r="G607" s="933"/>
      <c r="H607" s="939"/>
      <c r="I607" s="483" t="s">
        <v>2171</v>
      </c>
      <c r="J607" s="484" t="s">
        <v>208</v>
      </c>
      <c r="K607" s="486" t="s">
        <v>2109</v>
      </c>
      <c r="L607" s="139" t="str">
        <f>VLOOKUP(K607,CódigosRetorno!$A$2:$B$2000,2,FALSE)</f>
        <v>cac:DriverPerson: Tipo de documento de identidad del conductor no válido (Catalogo Nro 06).</v>
      </c>
      <c r="M607" s="138" t="s">
        <v>2042</v>
      </c>
      <c r="N607" s="238"/>
    </row>
    <row r="608" spans="1:14" ht="24" x14ac:dyDescent="0.35">
      <c r="A608" s="238"/>
      <c r="B608" s="933"/>
      <c r="C608" s="952"/>
      <c r="D608" s="933"/>
      <c r="E608" s="944"/>
      <c r="F608" s="943"/>
      <c r="G608" s="480" t="s">
        <v>1328</v>
      </c>
      <c r="H608" s="483" t="s">
        <v>1329</v>
      </c>
      <c r="I608" s="483" t="s">
        <v>1330</v>
      </c>
      <c r="J608" s="484" t="s">
        <v>208</v>
      </c>
      <c r="K608" s="486" t="s">
        <v>1331</v>
      </c>
      <c r="L608" s="139" t="str">
        <f>VLOOKUP(K608,CódigosRetorno!$A$2:$B$2000,2,FALSE)</f>
        <v>El dato ingresado como atributo @schemeName es incorrecto.</v>
      </c>
      <c r="M608" s="148" t="s">
        <v>9</v>
      </c>
      <c r="N608" s="238"/>
    </row>
    <row r="609" spans="1:14" ht="24" x14ac:dyDescent="0.35">
      <c r="A609" s="238"/>
      <c r="B609" s="933"/>
      <c r="C609" s="952"/>
      <c r="D609" s="933"/>
      <c r="E609" s="944"/>
      <c r="F609" s="944"/>
      <c r="G609" s="480" t="s">
        <v>1257</v>
      </c>
      <c r="H609" s="483" t="s">
        <v>1258</v>
      </c>
      <c r="I609" s="483" t="s">
        <v>1259</v>
      </c>
      <c r="J609" s="484" t="s">
        <v>208</v>
      </c>
      <c r="K609" s="486" t="s">
        <v>1260</v>
      </c>
      <c r="L609" s="139" t="str">
        <f>VLOOKUP(K609,CódigosRetorno!$A$2:$B$2000,2,FALSE)</f>
        <v>El dato ingresado como atributo @schemeAgencyName es incorrecto.</v>
      </c>
      <c r="M609" s="148" t="s">
        <v>9</v>
      </c>
      <c r="N609" s="238"/>
    </row>
    <row r="610" spans="1:14" ht="36" x14ac:dyDescent="0.35">
      <c r="A610" s="238"/>
      <c r="B610" s="933"/>
      <c r="C610" s="952"/>
      <c r="D610" s="933"/>
      <c r="E610" s="945"/>
      <c r="F610" s="945"/>
      <c r="G610" s="480" t="s">
        <v>1332</v>
      </c>
      <c r="H610" s="483" t="s">
        <v>1333</v>
      </c>
      <c r="I610" s="483" t="s">
        <v>1334</v>
      </c>
      <c r="J610" s="486" t="s">
        <v>208</v>
      </c>
      <c r="K610" s="487" t="s">
        <v>1335</v>
      </c>
      <c r="L610" s="139" t="str">
        <f>VLOOKUP(K610,CódigosRetorno!$A$2:$B$2000,2,FALSE)</f>
        <v>El dato ingresado como atributo @schemeURI es incorrecto.</v>
      </c>
      <c r="M610" s="148" t="s">
        <v>9</v>
      </c>
      <c r="N610" s="238"/>
    </row>
    <row r="611" spans="1:14" ht="24" x14ac:dyDescent="0.35">
      <c r="A611" s="238"/>
      <c r="B611" s="478">
        <f>B606+1</f>
        <v>94</v>
      </c>
      <c r="C611" s="497" t="s">
        <v>2172</v>
      </c>
      <c r="D611" s="478" t="s">
        <v>63</v>
      </c>
      <c r="E611" s="478" t="s">
        <v>184</v>
      </c>
      <c r="F611" s="478" t="s">
        <v>856</v>
      </c>
      <c r="G611" s="501" t="s">
        <v>1721</v>
      </c>
      <c r="H611" s="497" t="s">
        <v>2173</v>
      </c>
      <c r="I611" s="483" t="s">
        <v>2174</v>
      </c>
      <c r="J611" s="484" t="s">
        <v>208</v>
      </c>
      <c r="K611" s="486" t="s">
        <v>2175</v>
      </c>
      <c r="L611" s="139" t="str">
        <f>VLOOKUP(K611,CódigosRetorno!$A$2:$B$2000,2,FALSE)</f>
        <v>Para Factura Electrónica Remitente no se consigna indicador de subcontratación (cbc:MarkAttentionIndicator)</v>
      </c>
      <c r="M611" s="138" t="s">
        <v>9</v>
      </c>
      <c r="N611" s="238"/>
    </row>
    <row r="612" spans="1:14" x14ac:dyDescent="0.35">
      <c r="A612" s="238"/>
      <c r="B612" s="170" t="s">
        <v>2176</v>
      </c>
      <c r="C612" s="171"/>
      <c r="D612" s="201"/>
      <c r="E612" s="164"/>
      <c r="F612" s="165" t="s">
        <v>9</v>
      </c>
      <c r="G612" s="165" t="s">
        <v>9</v>
      </c>
      <c r="H612" s="166" t="s">
        <v>9</v>
      </c>
      <c r="I612" s="162" t="s">
        <v>9</v>
      </c>
      <c r="J612" s="168" t="s">
        <v>9</v>
      </c>
      <c r="K612" s="173" t="s">
        <v>9</v>
      </c>
      <c r="L612" s="590" t="str">
        <f>VLOOKUP(K612,CódigosRetorno!$A$2:$B$2000,2,FALSE)</f>
        <v>-</v>
      </c>
      <c r="M612" s="169" t="s">
        <v>9</v>
      </c>
      <c r="N612" s="238"/>
    </row>
    <row r="613" spans="1:14" ht="24" x14ac:dyDescent="0.35">
      <c r="A613" s="2"/>
      <c r="B613" s="872" t="s">
        <v>2177</v>
      </c>
      <c r="C613" s="915" t="s">
        <v>2178</v>
      </c>
      <c r="D613" s="892" t="s">
        <v>329</v>
      </c>
      <c r="E613" s="892" t="s">
        <v>184</v>
      </c>
      <c r="F613" s="145" t="s">
        <v>223</v>
      </c>
      <c r="G613" s="131" t="s">
        <v>1544</v>
      </c>
      <c r="H613" s="139" t="s">
        <v>2179</v>
      </c>
      <c r="I613" s="139" t="s">
        <v>1546</v>
      </c>
      <c r="J613" s="131" t="s">
        <v>208</v>
      </c>
      <c r="K613" s="145" t="s">
        <v>1547</v>
      </c>
      <c r="L613" s="139" t="str">
        <f>VLOOKUP(K613,CódigosRetorno!$A$2:$B$2000,2,FALSE)</f>
        <v>No existe información en el nombre del concepto.</v>
      </c>
      <c r="M613" s="138" t="s">
        <v>9</v>
      </c>
      <c r="N613" s="2"/>
    </row>
    <row r="614" spans="1:14" ht="24" x14ac:dyDescent="0.35">
      <c r="A614" s="2"/>
      <c r="B614" s="872"/>
      <c r="C614" s="915"/>
      <c r="D614" s="892"/>
      <c r="E614" s="892"/>
      <c r="F614" s="145" t="s">
        <v>664</v>
      </c>
      <c r="G614" s="131" t="s">
        <v>1544</v>
      </c>
      <c r="H614" s="141" t="s">
        <v>2180</v>
      </c>
      <c r="I614" s="139" t="s">
        <v>186</v>
      </c>
      <c r="J614" s="131" t="s">
        <v>9</v>
      </c>
      <c r="K614" s="145" t="s">
        <v>9</v>
      </c>
      <c r="L614" s="139" t="str">
        <f>VLOOKUP(K614,CódigosRetorno!$A$2:$B$2000,2,FALSE)</f>
        <v>-</v>
      </c>
      <c r="M614" s="138" t="s">
        <v>1549</v>
      </c>
      <c r="N614" s="2"/>
    </row>
    <row r="615" spans="1:14" ht="24" x14ac:dyDescent="0.35">
      <c r="A615" s="2"/>
      <c r="B615" s="872"/>
      <c r="C615" s="915"/>
      <c r="D615" s="892"/>
      <c r="E615" s="892"/>
      <c r="F615" s="892"/>
      <c r="G615" s="138" t="s">
        <v>1550</v>
      </c>
      <c r="H615" s="139" t="s">
        <v>1283</v>
      </c>
      <c r="I615" s="139" t="s">
        <v>1551</v>
      </c>
      <c r="J615" s="131" t="s">
        <v>208</v>
      </c>
      <c r="K615" s="145" t="s">
        <v>1285</v>
      </c>
      <c r="L615" s="139" t="str">
        <f>VLOOKUP(K615,CódigosRetorno!$A$2:$B$2000,2,FALSE)</f>
        <v>El dato ingresado como atributo @listName es incorrecto.</v>
      </c>
      <c r="M615" s="148" t="s">
        <v>9</v>
      </c>
      <c r="N615" s="2"/>
    </row>
    <row r="616" spans="1:14" ht="24" x14ac:dyDescent="0.35">
      <c r="A616" s="2"/>
      <c r="B616" s="872"/>
      <c r="C616" s="915"/>
      <c r="D616" s="892"/>
      <c r="E616" s="892"/>
      <c r="F616" s="892"/>
      <c r="G616" s="138" t="s">
        <v>1257</v>
      </c>
      <c r="H616" s="139" t="s">
        <v>1280</v>
      </c>
      <c r="I616" s="139" t="s">
        <v>1259</v>
      </c>
      <c r="J616" s="145" t="s">
        <v>208</v>
      </c>
      <c r="K616" s="147" t="s">
        <v>1281</v>
      </c>
      <c r="L616" s="139" t="str">
        <f>VLOOKUP(K616,CódigosRetorno!$A$2:$B$2000,2,FALSE)</f>
        <v>El dato ingresado como atributo @listAgencyName es incorrecto.</v>
      </c>
      <c r="M616" s="148" t="s">
        <v>9</v>
      </c>
      <c r="N616" s="2"/>
    </row>
    <row r="617" spans="1:14" ht="36" x14ac:dyDescent="0.35">
      <c r="A617" s="2"/>
      <c r="B617" s="872"/>
      <c r="C617" s="915"/>
      <c r="D617" s="892"/>
      <c r="E617" s="892"/>
      <c r="F617" s="892"/>
      <c r="G617" s="148" t="s">
        <v>1552</v>
      </c>
      <c r="H617" s="384" t="s">
        <v>1287</v>
      </c>
      <c r="I617" s="139" t="s">
        <v>1553</v>
      </c>
      <c r="J617" s="145" t="s">
        <v>208</v>
      </c>
      <c r="K617" s="147" t="s">
        <v>1289</v>
      </c>
      <c r="L617" s="139" t="str">
        <f>VLOOKUP(K617,CódigosRetorno!$A$2:$B$2000,2,FALSE)</f>
        <v>El dato ingresado como atributo @listURI es incorrecto.</v>
      </c>
      <c r="M617" s="148" t="s">
        <v>9</v>
      </c>
      <c r="N617" s="2"/>
    </row>
    <row r="618" spans="1:14" ht="37.5" customHeight="1" x14ac:dyDescent="0.35">
      <c r="A618" s="2"/>
      <c r="B618" s="872"/>
      <c r="C618" s="915"/>
      <c r="D618" s="892"/>
      <c r="E618" s="892"/>
      <c r="F618" s="927" t="s">
        <v>755</v>
      </c>
      <c r="G618" s="956"/>
      <c r="H618" s="907" t="s">
        <v>2181</v>
      </c>
      <c r="I618" s="139" t="s">
        <v>2182</v>
      </c>
      <c r="J618" s="131" t="s">
        <v>6</v>
      </c>
      <c r="K618" s="145" t="s">
        <v>1556</v>
      </c>
      <c r="L618" s="139" t="str">
        <f>VLOOKUP(K618,CódigosRetorno!$A$2:$B$2000,2,FALSE)</f>
        <v>El XML no contiene tag o no existe información del valor del concepto por linea.</v>
      </c>
      <c r="M618" s="138" t="s">
        <v>9</v>
      </c>
      <c r="N618" s="2"/>
    </row>
    <row r="619" spans="1:14" ht="24" x14ac:dyDescent="0.35">
      <c r="A619" s="2"/>
      <c r="B619" s="872"/>
      <c r="C619" s="915"/>
      <c r="D619" s="892"/>
      <c r="E619" s="932"/>
      <c r="F619" s="928"/>
      <c r="G619" s="957"/>
      <c r="H619" s="910"/>
      <c r="I619" s="139" t="s">
        <v>2183</v>
      </c>
      <c r="J619" s="131" t="s">
        <v>208</v>
      </c>
      <c r="K619" s="145" t="s">
        <v>2184</v>
      </c>
      <c r="L619" s="139" t="str">
        <f>VLOOKUP(K619,CódigosRetorno!$A$2:$B$2000,2,FALSE)</f>
        <v>El dato ingresado como valor del concepto de la linea no cumple con el formato establecido.</v>
      </c>
      <c r="M619" s="138" t="s">
        <v>9</v>
      </c>
      <c r="N619" s="2"/>
    </row>
    <row r="620" spans="1:14" ht="36" x14ac:dyDescent="0.35">
      <c r="A620" s="2"/>
      <c r="B620" s="872"/>
      <c r="C620" s="915"/>
      <c r="D620" s="892"/>
      <c r="E620" s="932"/>
      <c r="F620" s="221" t="s">
        <v>755</v>
      </c>
      <c r="G620" s="54"/>
      <c r="H620" s="366" t="s">
        <v>2185</v>
      </c>
      <c r="I620" s="139" t="s">
        <v>2186</v>
      </c>
      <c r="J620" s="131" t="s">
        <v>208</v>
      </c>
      <c r="K620" s="145" t="s">
        <v>2184</v>
      </c>
      <c r="L620" s="139" t="str">
        <f>VLOOKUP(K620,CódigosRetorno!$A$2:$B$2000,2,FALSE)</f>
        <v>El dato ingresado como valor del concepto de la linea no cumple con el formato establecido.</v>
      </c>
      <c r="M620" s="138" t="s">
        <v>9</v>
      </c>
      <c r="N620" s="2"/>
    </row>
    <row r="621" spans="1:14" ht="36" x14ac:dyDescent="0.35">
      <c r="A621" s="2"/>
      <c r="B621" s="872"/>
      <c r="C621" s="915"/>
      <c r="D621" s="892"/>
      <c r="E621" s="932"/>
      <c r="F621" s="221" t="s">
        <v>300</v>
      </c>
      <c r="G621" s="54"/>
      <c r="H621" s="366" t="s">
        <v>2187</v>
      </c>
      <c r="I621" s="139" t="s">
        <v>2188</v>
      </c>
      <c r="J621" s="131" t="s">
        <v>208</v>
      </c>
      <c r="K621" s="145" t="s">
        <v>2184</v>
      </c>
      <c r="L621" s="139" t="str">
        <f>VLOOKUP(K621,CódigosRetorno!$A$2:$B$2000,2,FALSE)</f>
        <v>El dato ingresado como valor del concepto de la linea no cumple con el formato establecido.</v>
      </c>
      <c r="M621" s="138" t="s">
        <v>9</v>
      </c>
      <c r="N621" s="2"/>
    </row>
    <row r="622" spans="1:14" ht="36" x14ac:dyDescent="0.35">
      <c r="A622" s="2"/>
      <c r="B622" s="872"/>
      <c r="C622" s="915"/>
      <c r="D622" s="892"/>
      <c r="E622" s="932"/>
      <c r="F622" s="221" t="s">
        <v>1429</v>
      </c>
      <c r="G622" s="54" t="s">
        <v>198</v>
      </c>
      <c r="H622" s="366" t="s">
        <v>2189</v>
      </c>
      <c r="I622" s="139" t="s">
        <v>2190</v>
      </c>
      <c r="J622" s="131" t="s">
        <v>208</v>
      </c>
      <c r="K622" s="145" t="s">
        <v>2184</v>
      </c>
      <c r="L622" s="139" t="str">
        <f>VLOOKUP(K622,CódigosRetorno!$A$2:$B$2000,2,FALSE)</f>
        <v>El dato ingresado como valor del concepto de la linea no cumple con el formato establecido.</v>
      </c>
      <c r="M622" s="138" t="s">
        <v>2042</v>
      </c>
      <c r="N622" s="2"/>
    </row>
    <row r="623" spans="1:14" ht="36" x14ac:dyDescent="0.35">
      <c r="A623" s="2"/>
      <c r="B623" s="872"/>
      <c r="C623" s="915"/>
      <c r="D623" s="892"/>
      <c r="E623" s="932"/>
      <c r="F623" s="221" t="s">
        <v>1343</v>
      </c>
      <c r="G623" s="54"/>
      <c r="H623" s="366" t="s">
        <v>2191</v>
      </c>
      <c r="I623" s="139" t="s">
        <v>2192</v>
      </c>
      <c r="J623" s="131" t="s">
        <v>208</v>
      </c>
      <c r="K623" s="145" t="s">
        <v>2184</v>
      </c>
      <c r="L623" s="139" t="str">
        <f>VLOOKUP(K623,CódigosRetorno!$A$2:$B$2000,2,FALSE)</f>
        <v>El dato ingresado como valor del concepto de la linea no cumple con el formato establecido.</v>
      </c>
      <c r="M623" s="138" t="s">
        <v>9</v>
      </c>
      <c r="N623" s="2"/>
    </row>
    <row r="624" spans="1:14" ht="36" x14ac:dyDescent="0.35">
      <c r="A624" s="2"/>
      <c r="B624" s="872"/>
      <c r="C624" s="915"/>
      <c r="D624" s="892"/>
      <c r="E624" s="932"/>
      <c r="F624" s="221" t="s">
        <v>216</v>
      </c>
      <c r="G624" s="54" t="s">
        <v>217</v>
      </c>
      <c r="H624" s="366" t="s">
        <v>2193</v>
      </c>
      <c r="I624" s="139" t="s">
        <v>2194</v>
      </c>
      <c r="J624" s="131" t="s">
        <v>208</v>
      </c>
      <c r="K624" s="145" t="s">
        <v>2184</v>
      </c>
      <c r="L624" s="139" t="str">
        <f>VLOOKUP(K624,CódigosRetorno!$A$2:$B$2000,2,FALSE)</f>
        <v>El dato ingresado como valor del concepto de la linea no cumple con el formato establecido.</v>
      </c>
      <c r="M624" s="138" t="s">
        <v>1356</v>
      </c>
      <c r="N624" s="2"/>
    </row>
    <row r="625" spans="1:14" ht="36" x14ac:dyDescent="0.35">
      <c r="A625" s="2"/>
      <c r="B625" s="872"/>
      <c r="C625" s="915"/>
      <c r="D625" s="892"/>
      <c r="E625" s="932"/>
      <c r="F625" s="221" t="s">
        <v>1343</v>
      </c>
      <c r="G625" s="54"/>
      <c r="H625" s="366" t="s">
        <v>2195</v>
      </c>
      <c r="I625" s="139" t="s">
        <v>2196</v>
      </c>
      <c r="J625" s="131" t="s">
        <v>208</v>
      </c>
      <c r="K625" s="145" t="s">
        <v>2184</v>
      </c>
      <c r="L625" s="139" t="str">
        <f>VLOOKUP(K625,CódigosRetorno!$A$2:$B$2000,2,FALSE)</f>
        <v>El dato ingresado como valor del concepto de la linea no cumple con el formato establecido.</v>
      </c>
      <c r="M625" s="138" t="s">
        <v>9</v>
      </c>
      <c r="N625" s="2"/>
    </row>
    <row r="626" spans="1:14" ht="36" x14ac:dyDescent="0.35">
      <c r="A626" s="2"/>
      <c r="B626" s="872"/>
      <c r="C626" s="915"/>
      <c r="D626" s="892"/>
      <c r="E626" s="932"/>
      <c r="F626" s="221" t="s">
        <v>216</v>
      </c>
      <c r="G626" s="54" t="s">
        <v>217</v>
      </c>
      <c r="H626" s="366" t="s">
        <v>2197</v>
      </c>
      <c r="I626" s="139" t="s">
        <v>2198</v>
      </c>
      <c r="J626" s="131" t="s">
        <v>208</v>
      </c>
      <c r="K626" s="145" t="s">
        <v>2184</v>
      </c>
      <c r="L626" s="139" t="str">
        <f>VLOOKUP(K626,CódigosRetorno!$A$2:$B$2000,2,FALSE)</f>
        <v>El dato ingresado como valor del concepto de la linea no cumple con el formato establecido.</v>
      </c>
      <c r="M626" s="138" t="s">
        <v>1356</v>
      </c>
      <c r="N626" s="2"/>
    </row>
    <row r="627" spans="1:14" ht="36" x14ac:dyDescent="0.35">
      <c r="A627" s="2"/>
      <c r="B627" s="872"/>
      <c r="C627" s="915"/>
      <c r="D627" s="892"/>
      <c r="E627" s="932"/>
      <c r="F627" s="371" t="s">
        <v>1343</v>
      </c>
      <c r="G627" s="506"/>
      <c r="H627" s="367" t="s">
        <v>2199</v>
      </c>
      <c r="I627" s="139" t="s">
        <v>2200</v>
      </c>
      <c r="J627" s="131" t="s">
        <v>208</v>
      </c>
      <c r="K627" s="145" t="s">
        <v>2184</v>
      </c>
      <c r="L627" s="139" t="str">
        <f>VLOOKUP(K627,CódigosRetorno!$A$2:$B$2000,2,FALSE)</f>
        <v>El dato ingresado como valor del concepto de la linea no cumple con el formato establecido.</v>
      </c>
      <c r="M627" s="138" t="s">
        <v>9</v>
      </c>
      <c r="N627" s="2"/>
    </row>
    <row r="628" spans="1:14" ht="24" x14ac:dyDescent="0.35">
      <c r="A628" s="2"/>
      <c r="B628" s="872">
        <v>102</v>
      </c>
      <c r="C628" s="915" t="s">
        <v>2201</v>
      </c>
      <c r="D628" s="892" t="s">
        <v>329</v>
      </c>
      <c r="E628" s="892" t="s">
        <v>184</v>
      </c>
      <c r="F628" s="371" t="s">
        <v>223</v>
      </c>
      <c r="G628" s="137" t="s">
        <v>1544</v>
      </c>
      <c r="H628" s="365" t="s">
        <v>2179</v>
      </c>
      <c r="I628" s="139" t="s">
        <v>1546</v>
      </c>
      <c r="J628" s="131" t="s">
        <v>208</v>
      </c>
      <c r="K628" s="145" t="s">
        <v>1547</v>
      </c>
      <c r="L628" s="139" t="str">
        <f>VLOOKUP(K628,CódigosRetorno!$A$2:$B$2000,2,FALSE)</f>
        <v>No existe información en el nombre del concepto.</v>
      </c>
      <c r="M628" s="138" t="s">
        <v>9</v>
      </c>
      <c r="N628" s="2"/>
    </row>
    <row r="629" spans="1:14" ht="24" x14ac:dyDescent="0.35">
      <c r="A629" s="2"/>
      <c r="B629" s="872"/>
      <c r="C629" s="915"/>
      <c r="D629" s="892"/>
      <c r="E629" s="892"/>
      <c r="F629" s="145" t="s">
        <v>664</v>
      </c>
      <c r="G629" s="131" t="s">
        <v>1544</v>
      </c>
      <c r="H629" s="141" t="s">
        <v>2180</v>
      </c>
      <c r="I629" s="139" t="s">
        <v>186</v>
      </c>
      <c r="J629" s="131"/>
      <c r="K629" s="145"/>
      <c r="L629" s="139"/>
      <c r="M629" s="138"/>
      <c r="N629" s="2"/>
    </row>
    <row r="630" spans="1:14" ht="24" x14ac:dyDescent="0.35">
      <c r="A630" s="2"/>
      <c r="B630" s="872"/>
      <c r="C630" s="915"/>
      <c r="D630" s="892"/>
      <c r="E630" s="892"/>
      <c r="F630" s="892"/>
      <c r="G630" s="138" t="s">
        <v>1550</v>
      </c>
      <c r="H630" s="139" t="s">
        <v>1283</v>
      </c>
      <c r="I630" s="139" t="s">
        <v>1551</v>
      </c>
      <c r="J630" s="131" t="s">
        <v>208</v>
      </c>
      <c r="K630" s="145" t="s">
        <v>1285</v>
      </c>
      <c r="L630" s="139" t="str">
        <f>VLOOKUP(K630,CódigosRetorno!$A$2:$B$2000,2,FALSE)</f>
        <v>El dato ingresado como atributo @listName es incorrecto.</v>
      </c>
      <c r="M630" s="148" t="s">
        <v>9</v>
      </c>
      <c r="N630" s="2"/>
    </row>
    <row r="631" spans="1:14" ht="24" x14ac:dyDescent="0.35">
      <c r="A631" s="2"/>
      <c r="B631" s="872"/>
      <c r="C631" s="915"/>
      <c r="D631" s="892"/>
      <c r="E631" s="892"/>
      <c r="F631" s="892"/>
      <c r="G631" s="138" t="s">
        <v>1257</v>
      </c>
      <c r="H631" s="139" t="s">
        <v>1280</v>
      </c>
      <c r="I631" s="139" t="s">
        <v>1259</v>
      </c>
      <c r="J631" s="145" t="s">
        <v>208</v>
      </c>
      <c r="K631" s="147" t="s">
        <v>1281</v>
      </c>
      <c r="L631" s="139" t="str">
        <f>VLOOKUP(K631,CódigosRetorno!$A$2:$B$2000,2,FALSE)</f>
        <v>El dato ingresado como atributo @listAgencyName es incorrecto.</v>
      </c>
      <c r="M631" s="148" t="s">
        <v>9</v>
      </c>
      <c r="N631" s="2"/>
    </row>
    <row r="632" spans="1:14" ht="36" x14ac:dyDescent="0.35">
      <c r="A632" s="2"/>
      <c r="B632" s="872"/>
      <c r="C632" s="915"/>
      <c r="D632" s="892"/>
      <c r="E632" s="892"/>
      <c r="F632" s="892"/>
      <c r="G632" s="148" t="s">
        <v>1552</v>
      </c>
      <c r="H632" s="95" t="s">
        <v>1287</v>
      </c>
      <c r="I632" s="139" t="s">
        <v>1553</v>
      </c>
      <c r="J632" s="145" t="s">
        <v>208</v>
      </c>
      <c r="K632" s="147" t="s">
        <v>1289</v>
      </c>
      <c r="L632" s="139" t="str">
        <f>VLOOKUP(K632,CódigosRetorno!$A$2:$B$2000,2,FALSE)</f>
        <v>El dato ingresado como atributo @listURI es incorrecto.</v>
      </c>
      <c r="M632" s="148" t="s">
        <v>9</v>
      </c>
      <c r="N632" s="2"/>
    </row>
    <row r="633" spans="1:14" ht="36" x14ac:dyDescent="0.35">
      <c r="A633" s="2"/>
      <c r="B633" s="872"/>
      <c r="C633" s="915"/>
      <c r="D633" s="892"/>
      <c r="E633" s="892"/>
      <c r="F633" s="131" t="s">
        <v>177</v>
      </c>
      <c r="G633" s="131" t="s">
        <v>178</v>
      </c>
      <c r="H633" s="139" t="s">
        <v>2202</v>
      </c>
      <c r="I633" s="139" t="s">
        <v>2203</v>
      </c>
      <c r="J633" s="131" t="s">
        <v>6</v>
      </c>
      <c r="K633" s="145" t="s">
        <v>2204</v>
      </c>
      <c r="L633" s="139" t="str">
        <f>VLOOKUP(K633,CódigosRetorno!$A$2:$B$2000,2,FALSE)</f>
        <v>El XML no contiene tag de la fecha del concepto por linea.</v>
      </c>
      <c r="M633" s="148" t="s">
        <v>9</v>
      </c>
      <c r="N633" s="2"/>
    </row>
    <row r="634" spans="1:14" ht="24" x14ac:dyDescent="0.35">
      <c r="A634" s="2"/>
      <c r="B634" s="872">
        <f>B628+1</f>
        <v>103</v>
      </c>
      <c r="C634" s="915" t="s">
        <v>2205</v>
      </c>
      <c r="D634" s="892" t="s">
        <v>329</v>
      </c>
      <c r="E634" s="892" t="s">
        <v>184</v>
      </c>
      <c r="F634" s="138" t="s">
        <v>223</v>
      </c>
      <c r="G634" s="131" t="s">
        <v>1544</v>
      </c>
      <c r="H634" s="139" t="s">
        <v>2179</v>
      </c>
      <c r="I634" s="139" t="s">
        <v>1546</v>
      </c>
      <c r="J634" s="131" t="s">
        <v>208</v>
      </c>
      <c r="K634" s="145" t="s">
        <v>1547</v>
      </c>
      <c r="L634" s="139" t="str">
        <f>VLOOKUP(K634,CódigosRetorno!$A$2:$B$2000,2,FALSE)</f>
        <v>No existe información en el nombre del concepto.</v>
      </c>
      <c r="M634" s="138" t="s">
        <v>9</v>
      </c>
      <c r="N634" s="2"/>
    </row>
    <row r="635" spans="1:14" ht="24" x14ac:dyDescent="0.35">
      <c r="A635" s="2"/>
      <c r="B635" s="872"/>
      <c r="C635" s="915"/>
      <c r="D635" s="892"/>
      <c r="E635" s="892"/>
      <c r="F635" s="145" t="s">
        <v>664</v>
      </c>
      <c r="G635" s="131" t="s">
        <v>1544</v>
      </c>
      <c r="H635" s="141" t="s">
        <v>2180</v>
      </c>
      <c r="I635" s="139" t="s">
        <v>186</v>
      </c>
      <c r="J635" s="131" t="s">
        <v>9</v>
      </c>
      <c r="K635" s="145" t="s">
        <v>9</v>
      </c>
      <c r="L635" s="139" t="str">
        <f>VLOOKUP(K635,CódigosRetorno!$A$2:$B$2000,2,FALSE)</f>
        <v>-</v>
      </c>
      <c r="M635" s="138" t="s">
        <v>1549</v>
      </c>
      <c r="N635" s="2"/>
    </row>
    <row r="636" spans="1:14" ht="24" x14ac:dyDescent="0.35">
      <c r="A636" s="2"/>
      <c r="B636" s="872"/>
      <c r="C636" s="915"/>
      <c r="D636" s="892"/>
      <c r="E636" s="892"/>
      <c r="F636" s="930"/>
      <c r="G636" s="138" t="s">
        <v>1550</v>
      </c>
      <c r="H636" s="139" t="s">
        <v>1283</v>
      </c>
      <c r="I636" s="139" t="s">
        <v>1551</v>
      </c>
      <c r="J636" s="131" t="s">
        <v>208</v>
      </c>
      <c r="K636" s="145" t="s">
        <v>1285</v>
      </c>
      <c r="L636" s="139" t="str">
        <f>VLOOKUP(K636,CódigosRetorno!$A$2:$B$2000,2,FALSE)</f>
        <v>El dato ingresado como atributo @listName es incorrecto.</v>
      </c>
      <c r="M636" s="148" t="s">
        <v>9</v>
      </c>
      <c r="N636" s="2"/>
    </row>
    <row r="637" spans="1:14" ht="24" x14ac:dyDescent="0.35">
      <c r="A637" s="2"/>
      <c r="B637" s="872"/>
      <c r="C637" s="915"/>
      <c r="D637" s="892"/>
      <c r="E637" s="892"/>
      <c r="F637" s="930"/>
      <c r="G637" s="138" t="s">
        <v>1257</v>
      </c>
      <c r="H637" s="139" t="s">
        <v>1280</v>
      </c>
      <c r="I637" s="139" t="s">
        <v>1259</v>
      </c>
      <c r="J637" s="145" t="s">
        <v>208</v>
      </c>
      <c r="K637" s="147" t="s">
        <v>1281</v>
      </c>
      <c r="L637" s="139" t="str">
        <f>VLOOKUP(K637,CódigosRetorno!$A$2:$B$2000,2,FALSE)</f>
        <v>El dato ingresado como atributo @listAgencyName es incorrecto.</v>
      </c>
      <c r="M637" s="148" t="s">
        <v>9</v>
      </c>
      <c r="N637" s="2"/>
    </row>
    <row r="638" spans="1:14" ht="36" x14ac:dyDescent="0.35">
      <c r="A638" s="2"/>
      <c r="B638" s="872"/>
      <c r="C638" s="915"/>
      <c r="D638" s="892"/>
      <c r="E638" s="892"/>
      <c r="F638" s="930"/>
      <c r="G638" s="148" t="s">
        <v>1552</v>
      </c>
      <c r="H638" s="95" t="s">
        <v>1287</v>
      </c>
      <c r="I638" s="139" t="s">
        <v>1553</v>
      </c>
      <c r="J638" s="145" t="s">
        <v>208</v>
      </c>
      <c r="K638" s="147" t="s">
        <v>1289</v>
      </c>
      <c r="L638" s="139" t="str">
        <f>VLOOKUP(K638,CódigosRetorno!$A$2:$B$2000,2,FALSE)</f>
        <v>El dato ingresado como atributo @listURI es incorrecto.</v>
      </c>
      <c r="M638" s="148" t="s">
        <v>9</v>
      </c>
      <c r="N638" s="2"/>
    </row>
    <row r="639" spans="1:14" ht="36" x14ac:dyDescent="0.35">
      <c r="A639" s="2"/>
      <c r="B639" s="872"/>
      <c r="C639" s="915"/>
      <c r="D639" s="892"/>
      <c r="E639" s="892"/>
      <c r="F639" s="145" t="s">
        <v>926</v>
      </c>
      <c r="G639" s="145" t="s">
        <v>722</v>
      </c>
      <c r="H639" s="139" t="s">
        <v>2206</v>
      </c>
      <c r="I639" s="139" t="s">
        <v>2207</v>
      </c>
      <c r="J639" s="131" t="s">
        <v>6</v>
      </c>
      <c r="K639" s="145" t="s">
        <v>2208</v>
      </c>
      <c r="L639" s="139" t="str">
        <f>VLOOKUP(K639,CódigosRetorno!$A$2:$B$2000,2,FALSE)</f>
        <v>El XML no contiene tag de la Hora del concepto por linea.</v>
      </c>
      <c r="M639" s="148" t="s">
        <v>9</v>
      </c>
      <c r="N639" s="2"/>
    </row>
    <row r="640" spans="1:14" x14ac:dyDescent="0.35">
      <c r="A640" s="2"/>
      <c r="B640" s="603" t="s">
        <v>2209</v>
      </c>
      <c r="C640" s="604"/>
      <c r="D640" s="607"/>
      <c r="E640" s="596"/>
      <c r="F640" s="605" t="s">
        <v>9</v>
      </c>
      <c r="G640" s="605" t="s">
        <v>9</v>
      </c>
      <c r="H640" s="606" t="s">
        <v>9</v>
      </c>
      <c r="I640" s="590" t="s">
        <v>9</v>
      </c>
      <c r="J640" s="592" t="s">
        <v>9</v>
      </c>
      <c r="K640" s="599" t="s">
        <v>9</v>
      </c>
      <c r="L640" s="590" t="str">
        <f>VLOOKUP(K640,CódigosRetorno!$A$2:$B$2000,2,FALSE)</f>
        <v>-</v>
      </c>
      <c r="M640" s="589" t="s">
        <v>9</v>
      </c>
      <c r="N640" s="2"/>
    </row>
    <row r="641" spans="1:14" ht="36" x14ac:dyDescent="0.35">
      <c r="A641" s="2"/>
      <c r="B641" s="889">
        <f>B634+1</f>
        <v>104</v>
      </c>
      <c r="C641" s="873" t="s">
        <v>2210</v>
      </c>
      <c r="D641" s="889" t="s">
        <v>63</v>
      </c>
      <c r="E641" s="868" t="s">
        <v>184</v>
      </c>
      <c r="F641" s="896" t="s">
        <v>177</v>
      </c>
      <c r="G641" s="896" t="s">
        <v>2211</v>
      </c>
      <c r="H641" s="925" t="s">
        <v>2212</v>
      </c>
      <c r="I641" s="139" t="s">
        <v>2213</v>
      </c>
      <c r="J641" s="145" t="s">
        <v>6</v>
      </c>
      <c r="K641" s="147" t="s">
        <v>2214</v>
      </c>
      <c r="L641" s="139" t="str">
        <f>VLOOKUP(K641,CódigosRetorno!$A$2:$B$2000,2,FALSE)</f>
        <v>El XML no contiene el tag o no existe información del Codigo de BBSS de detracción para el tipo de operación.</v>
      </c>
      <c r="M641" s="138" t="s">
        <v>9</v>
      </c>
      <c r="N641" s="2"/>
    </row>
    <row r="642" spans="1:14" ht="24" x14ac:dyDescent="0.35">
      <c r="A642" s="2"/>
      <c r="B642" s="890"/>
      <c r="C642" s="886"/>
      <c r="D642" s="890"/>
      <c r="E642" s="885"/>
      <c r="F642" s="897"/>
      <c r="G642" s="897"/>
      <c r="H642" s="926"/>
      <c r="I642" s="139" t="s">
        <v>2215</v>
      </c>
      <c r="J642" s="145" t="s">
        <v>6</v>
      </c>
      <c r="K642" s="147" t="s">
        <v>2216</v>
      </c>
      <c r="L642" s="139" t="str">
        <f>VLOOKUP(K642,CódigosRetorno!$A$2:$B$2000,2,FALSE)</f>
        <v>El XML contiene información de codigo de bien y servicio de detracción que no corresponde al tipo de operación.</v>
      </c>
      <c r="M642" s="138" t="s">
        <v>9</v>
      </c>
      <c r="N642" s="2"/>
    </row>
    <row r="643" spans="1:14" ht="24" x14ac:dyDescent="0.35">
      <c r="A643" s="2"/>
      <c r="B643" s="890"/>
      <c r="C643" s="886"/>
      <c r="D643" s="890"/>
      <c r="E643" s="885"/>
      <c r="F643" s="927" t="s">
        <v>144</v>
      </c>
      <c r="G643" s="868" t="s">
        <v>2217</v>
      </c>
      <c r="H643" s="873" t="s">
        <v>2218</v>
      </c>
      <c r="I643" s="139" t="s">
        <v>2219</v>
      </c>
      <c r="J643" s="131" t="s">
        <v>6</v>
      </c>
      <c r="K643" s="145" t="s">
        <v>2214</v>
      </c>
      <c r="L643" s="139" t="str">
        <f>VLOOKUP(K643,CódigosRetorno!$A$2:$B$2000,2,FALSE)</f>
        <v>El XML no contiene el tag o no existe información del Codigo de BBSS de detracción para el tipo de operación.</v>
      </c>
      <c r="M643" s="148" t="s">
        <v>9</v>
      </c>
      <c r="N643" s="2"/>
    </row>
    <row r="644" spans="1:14" ht="24" x14ac:dyDescent="0.35">
      <c r="A644" s="2"/>
      <c r="B644" s="890"/>
      <c r="C644" s="886"/>
      <c r="D644" s="890"/>
      <c r="E644" s="885"/>
      <c r="F644" s="928"/>
      <c r="G644" s="885"/>
      <c r="H644" s="886"/>
      <c r="I644" s="139" t="s">
        <v>2220</v>
      </c>
      <c r="J644" s="131" t="s">
        <v>6</v>
      </c>
      <c r="K644" s="145" t="s">
        <v>2221</v>
      </c>
      <c r="L644" s="139" t="str">
        <f>VLOOKUP(K644,CódigosRetorno!$A$2:$B$2000,2,FALSE)</f>
        <v>El codigo de bien o servicio sujeto a detracción no existe en el listado.</v>
      </c>
      <c r="M644" s="138" t="s">
        <v>2222</v>
      </c>
      <c r="N644" s="2"/>
    </row>
    <row r="645" spans="1:14" ht="48" x14ac:dyDescent="0.35">
      <c r="A645" s="2"/>
      <c r="B645" s="890"/>
      <c r="C645" s="886"/>
      <c r="D645" s="890"/>
      <c r="E645" s="885"/>
      <c r="F645" s="928"/>
      <c r="G645" s="885"/>
      <c r="H645" s="886"/>
      <c r="I645" s="139" t="s">
        <v>2223</v>
      </c>
      <c r="J645" s="131" t="s">
        <v>6</v>
      </c>
      <c r="K645" s="145" t="s">
        <v>2224</v>
      </c>
      <c r="L645" s="139" t="str">
        <f>VLOOKUP(K645,CódigosRetorno!$A$2:$B$2000,2,FALSE)</f>
        <v>El dato ingresado como codigo de BBSS de detracción no corresponde al valor esperado.</v>
      </c>
      <c r="M645" s="148" t="s">
        <v>9</v>
      </c>
      <c r="N645" s="2"/>
    </row>
    <row r="646" spans="1:14" ht="48" x14ac:dyDescent="0.35">
      <c r="A646" s="2"/>
      <c r="B646" s="890"/>
      <c r="C646" s="886"/>
      <c r="D646" s="890"/>
      <c r="E646" s="885"/>
      <c r="F646" s="928"/>
      <c r="G646" s="885"/>
      <c r="H646" s="886"/>
      <c r="I646" s="139" t="s">
        <v>2225</v>
      </c>
      <c r="J646" s="131" t="s">
        <v>6</v>
      </c>
      <c r="K646" s="145" t="s">
        <v>2224</v>
      </c>
      <c r="L646" s="139" t="str">
        <f>VLOOKUP(K646,CódigosRetorno!$A$2:$B$2000,2,FALSE)</f>
        <v>El dato ingresado como codigo de BBSS de detracción no corresponde al valor esperado.</v>
      </c>
      <c r="M646" s="148" t="s">
        <v>9</v>
      </c>
      <c r="N646" s="2"/>
    </row>
    <row r="647" spans="1:14" ht="48" x14ac:dyDescent="0.35">
      <c r="A647" s="2"/>
      <c r="B647" s="890"/>
      <c r="C647" s="886"/>
      <c r="D647" s="890"/>
      <c r="E647" s="885"/>
      <c r="F647" s="929"/>
      <c r="G647" s="869"/>
      <c r="H647" s="874"/>
      <c r="I647" s="139" t="s">
        <v>2226</v>
      </c>
      <c r="J647" s="131" t="s">
        <v>6</v>
      </c>
      <c r="K647" s="145" t="s">
        <v>2224</v>
      </c>
      <c r="L647" s="139" t="str">
        <f>VLOOKUP(K647,CódigosRetorno!$A$2:$B$2000,2,FALSE)</f>
        <v>El dato ingresado como codigo de BBSS de detracción no corresponde al valor esperado.</v>
      </c>
      <c r="M647" s="148" t="s">
        <v>9</v>
      </c>
      <c r="N647" s="2"/>
    </row>
    <row r="648" spans="1:14" ht="24" x14ac:dyDescent="0.35">
      <c r="A648" s="2"/>
      <c r="B648" s="890"/>
      <c r="C648" s="886"/>
      <c r="D648" s="890"/>
      <c r="E648" s="885"/>
      <c r="F648" s="927"/>
      <c r="G648" s="138" t="s">
        <v>2227</v>
      </c>
      <c r="H648" s="139" t="s">
        <v>1329</v>
      </c>
      <c r="I648" s="139" t="s">
        <v>2228</v>
      </c>
      <c r="J648" s="131" t="s">
        <v>208</v>
      </c>
      <c r="K648" s="145" t="s">
        <v>1331</v>
      </c>
      <c r="L648" s="139" t="str">
        <f>VLOOKUP(K648,CódigosRetorno!$A$2:$B$2000,2,FALSE)</f>
        <v>El dato ingresado como atributo @schemeName es incorrecto.</v>
      </c>
      <c r="M648" s="148" t="s">
        <v>9</v>
      </c>
      <c r="N648" s="2"/>
    </row>
    <row r="649" spans="1:14" ht="24" x14ac:dyDescent="0.35">
      <c r="A649" s="2"/>
      <c r="B649" s="890"/>
      <c r="C649" s="886"/>
      <c r="D649" s="890"/>
      <c r="E649" s="885"/>
      <c r="F649" s="928"/>
      <c r="G649" s="138" t="s">
        <v>1257</v>
      </c>
      <c r="H649" s="139" t="s">
        <v>1258</v>
      </c>
      <c r="I649" s="139" t="s">
        <v>1259</v>
      </c>
      <c r="J649" s="131" t="s">
        <v>208</v>
      </c>
      <c r="K649" s="145" t="s">
        <v>1260</v>
      </c>
      <c r="L649" s="139" t="str">
        <f>VLOOKUP(K649,CódigosRetorno!$A$2:$B$2000,2,FALSE)</f>
        <v>El dato ingresado como atributo @schemeAgencyName es incorrecto.</v>
      </c>
      <c r="M649" s="148" t="s">
        <v>9</v>
      </c>
      <c r="N649" s="2"/>
    </row>
    <row r="650" spans="1:14" ht="36" x14ac:dyDescent="0.35">
      <c r="A650" s="2"/>
      <c r="B650" s="891"/>
      <c r="C650" s="874"/>
      <c r="D650" s="891"/>
      <c r="E650" s="869"/>
      <c r="F650" s="929"/>
      <c r="G650" s="138" t="s">
        <v>2229</v>
      </c>
      <c r="H650" s="95" t="s">
        <v>1333</v>
      </c>
      <c r="I650" s="139" t="s">
        <v>2230</v>
      </c>
      <c r="J650" s="145" t="s">
        <v>208</v>
      </c>
      <c r="K650" s="147" t="s">
        <v>1335</v>
      </c>
      <c r="L650" s="139" t="str">
        <f>VLOOKUP(K650,CódigosRetorno!$A$2:$B$2000,2,FALSE)</f>
        <v>El dato ingresado como atributo @schemeURI es incorrecto.</v>
      </c>
      <c r="M650" s="148" t="s">
        <v>9</v>
      </c>
      <c r="N650" s="2"/>
    </row>
    <row r="651" spans="1:14" ht="36" x14ac:dyDescent="0.35">
      <c r="A651" s="2"/>
      <c r="B651" s="868">
        <f>B641+1</f>
        <v>105</v>
      </c>
      <c r="C651" s="873" t="s">
        <v>2231</v>
      </c>
      <c r="D651" s="889" t="s">
        <v>63</v>
      </c>
      <c r="E651" s="889" t="s">
        <v>184</v>
      </c>
      <c r="F651" s="145" t="s">
        <v>343</v>
      </c>
      <c r="G651" s="148" t="s">
        <v>2211</v>
      </c>
      <c r="H651" s="139" t="s">
        <v>2232</v>
      </c>
      <c r="I651" s="139" t="s">
        <v>2233</v>
      </c>
      <c r="J651" s="145" t="s">
        <v>6</v>
      </c>
      <c r="K651" s="147" t="s">
        <v>2234</v>
      </c>
      <c r="L651" s="139" t="str">
        <f>VLOOKUP(K651,CódigosRetorno!$A$2:$B$2000,2,FALSE)</f>
        <v>El xml no contiene el tag o no existe información en el nro de cuenta de detracción</v>
      </c>
      <c r="M651" s="138" t="s">
        <v>9</v>
      </c>
      <c r="N651" s="2"/>
    </row>
    <row r="652" spans="1:14" ht="24" x14ac:dyDescent="0.35">
      <c r="A652" s="2"/>
      <c r="B652" s="885"/>
      <c r="C652" s="886"/>
      <c r="D652" s="890"/>
      <c r="E652" s="890"/>
      <c r="F652" s="145" t="s">
        <v>223</v>
      </c>
      <c r="G652" s="138"/>
      <c r="H652" s="139" t="s">
        <v>2235</v>
      </c>
      <c r="I652" s="139" t="s">
        <v>2236</v>
      </c>
      <c r="J652" s="131" t="s">
        <v>6</v>
      </c>
      <c r="K652" s="145" t="s">
        <v>2234</v>
      </c>
      <c r="L652" s="139" t="str">
        <f>VLOOKUP(K652,CódigosRetorno!$A$2:$B$2000,2,FALSE)</f>
        <v>El xml no contiene el tag o no existe información en el nro de cuenta de detracción</v>
      </c>
      <c r="M652" s="138" t="s">
        <v>9</v>
      </c>
      <c r="N652" s="2"/>
    </row>
    <row r="653" spans="1:14" ht="24" x14ac:dyDescent="0.35">
      <c r="A653" s="2"/>
      <c r="B653" s="885"/>
      <c r="C653" s="886"/>
      <c r="D653" s="890"/>
      <c r="E653" s="890"/>
      <c r="F653" s="145" t="s">
        <v>144</v>
      </c>
      <c r="G653" s="138" t="s">
        <v>2237</v>
      </c>
      <c r="H653" s="139" t="s">
        <v>2238</v>
      </c>
      <c r="I653" s="139" t="s">
        <v>2239</v>
      </c>
      <c r="J653" s="131" t="s">
        <v>6</v>
      </c>
      <c r="K653" s="145" t="s">
        <v>2240</v>
      </c>
      <c r="L653" s="139" t="str">
        <f>VLOOKUP(K653,CódigosRetorno!$A$2:$B$2000,2,FALSE)</f>
        <v>El dato ingreso como Forma de Pago o Medio de Pago no corresponde al valor esperado (catalogo nro 59)</v>
      </c>
      <c r="M653" s="138" t="s">
        <v>2241</v>
      </c>
      <c r="N653" s="2"/>
    </row>
    <row r="654" spans="1:14" ht="24" x14ac:dyDescent="0.35">
      <c r="A654" s="2"/>
      <c r="B654" s="885"/>
      <c r="C654" s="886"/>
      <c r="D654" s="890"/>
      <c r="E654" s="890"/>
      <c r="F654" s="927"/>
      <c r="G654" s="138" t="s">
        <v>2242</v>
      </c>
      <c r="H654" s="139" t="s">
        <v>1283</v>
      </c>
      <c r="I654" s="139" t="s">
        <v>2243</v>
      </c>
      <c r="J654" s="131" t="s">
        <v>208</v>
      </c>
      <c r="K654" s="145" t="s">
        <v>1285</v>
      </c>
      <c r="L654" s="139" t="str">
        <f>VLOOKUP(K654,CódigosRetorno!$A$2:$B$2000,2,FALSE)</f>
        <v>El dato ingresado como atributo @listName es incorrecto.</v>
      </c>
      <c r="M654" s="148" t="s">
        <v>9</v>
      </c>
      <c r="N654" s="2"/>
    </row>
    <row r="655" spans="1:14" ht="24" x14ac:dyDescent="0.35">
      <c r="A655" s="2"/>
      <c r="B655" s="885"/>
      <c r="C655" s="886"/>
      <c r="D655" s="890"/>
      <c r="E655" s="890"/>
      <c r="F655" s="928"/>
      <c r="G655" s="138" t="s">
        <v>1257</v>
      </c>
      <c r="H655" s="139" t="s">
        <v>1280</v>
      </c>
      <c r="I655" s="139" t="s">
        <v>1259</v>
      </c>
      <c r="J655" s="145" t="s">
        <v>208</v>
      </c>
      <c r="K655" s="147" t="s">
        <v>1281</v>
      </c>
      <c r="L655" s="139" t="str">
        <f>VLOOKUP(K655,CódigosRetorno!$A$2:$B$2000,2,FALSE)</f>
        <v>El dato ingresado como atributo @listAgencyName es incorrecto.</v>
      </c>
      <c r="M655" s="148" t="s">
        <v>9</v>
      </c>
      <c r="N655" s="2"/>
    </row>
    <row r="656" spans="1:14" ht="36" x14ac:dyDescent="0.35">
      <c r="A656" s="2"/>
      <c r="B656" s="869"/>
      <c r="C656" s="874"/>
      <c r="D656" s="891"/>
      <c r="E656" s="891"/>
      <c r="F656" s="929"/>
      <c r="G656" s="148" t="s">
        <v>2244</v>
      </c>
      <c r="H656" s="95" t="s">
        <v>1287</v>
      </c>
      <c r="I656" s="139" t="s">
        <v>2245</v>
      </c>
      <c r="J656" s="145" t="s">
        <v>208</v>
      </c>
      <c r="K656" s="147" t="s">
        <v>1289</v>
      </c>
      <c r="L656" s="139" t="str">
        <f>VLOOKUP(K656,CódigosRetorno!$A$2:$B$2000,2,FALSE)</f>
        <v>El dato ingresado como atributo @listURI es incorrecto.</v>
      </c>
      <c r="M656" s="148" t="s">
        <v>9</v>
      </c>
      <c r="N656" s="2"/>
    </row>
    <row r="657" spans="1:14" ht="24" x14ac:dyDescent="0.35">
      <c r="A657" s="2"/>
      <c r="B657" s="872">
        <f>B651+1</f>
        <v>106</v>
      </c>
      <c r="C657" s="871" t="s">
        <v>2246</v>
      </c>
      <c r="D657" s="892" t="s">
        <v>63</v>
      </c>
      <c r="E657" s="892" t="s">
        <v>184</v>
      </c>
      <c r="F657" s="930" t="s">
        <v>300</v>
      </c>
      <c r="G657" s="872" t="s">
        <v>301</v>
      </c>
      <c r="H657" s="873" t="s">
        <v>2247</v>
      </c>
      <c r="I657" s="139" t="s">
        <v>2248</v>
      </c>
      <c r="J657" s="131" t="s">
        <v>6</v>
      </c>
      <c r="K657" s="79" t="s">
        <v>2249</v>
      </c>
      <c r="L657" s="139" t="str">
        <f>VLOOKUP(K657,CódigosRetorno!$A$2:$B$2000,2,FALSE)</f>
        <v>El xml no contiene el tag o no existe información en el monto de detraccion</v>
      </c>
      <c r="M657" s="148" t="s">
        <v>9</v>
      </c>
      <c r="N657" s="39"/>
    </row>
    <row r="658" spans="1:14" ht="24" x14ac:dyDescent="0.35">
      <c r="A658" s="2"/>
      <c r="B658" s="872"/>
      <c r="C658" s="871"/>
      <c r="D658" s="892"/>
      <c r="E658" s="892"/>
      <c r="F658" s="930"/>
      <c r="G658" s="872"/>
      <c r="H658" s="874"/>
      <c r="I658" s="139" t="s">
        <v>1972</v>
      </c>
      <c r="J658" s="131" t="s">
        <v>6</v>
      </c>
      <c r="K658" s="79" t="s">
        <v>2250</v>
      </c>
      <c r="L658" s="139" t="str">
        <f>VLOOKUP(K658,CódigosRetorno!$A$2:$B$2000,2,FALSE)</f>
        <v>El dato ingresado en monto de detraccion no cumple con el formato establecido</v>
      </c>
      <c r="M658" s="148" t="s">
        <v>9</v>
      </c>
      <c r="N658" s="39"/>
    </row>
    <row r="659" spans="1:14" ht="24" x14ac:dyDescent="0.35">
      <c r="A659" s="2"/>
      <c r="B659" s="872"/>
      <c r="C659" s="871"/>
      <c r="D659" s="892"/>
      <c r="E659" s="892"/>
      <c r="F659" s="930"/>
      <c r="G659" s="872"/>
      <c r="H659" s="535" t="s">
        <v>1570</v>
      </c>
      <c r="I659" s="139" t="s">
        <v>2251</v>
      </c>
      <c r="J659" s="131" t="s">
        <v>6</v>
      </c>
      <c r="K659" s="145" t="s">
        <v>2252</v>
      </c>
      <c r="L659" s="139" t="str">
        <f>VLOOKUP(K659,CódigosRetorno!$A$2:$B$2000,2,FALSE)</f>
        <v>La moneda del monto de la detracción debe ser PEN</v>
      </c>
      <c r="M659" s="148" t="s">
        <v>9</v>
      </c>
      <c r="N659" s="39"/>
    </row>
    <row r="660" spans="1:14" ht="24" x14ac:dyDescent="0.35">
      <c r="A660" s="2"/>
      <c r="B660" s="872"/>
      <c r="C660" s="871"/>
      <c r="D660" s="892"/>
      <c r="E660" s="892"/>
      <c r="F660" s="145" t="s">
        <v>1623</v>
      </c>
      <c r="G660" s="138" t="s">
        <v>2253</v>
      </c>
      <c r="H660" s="139" t="s">
        <v>2254</v>
      </c>
      <c r="I660" s="139" t="s">
        <v>186</v>
      </c>
      <c r="J660" s="131" t="s">
        <v>9</v>
      </c>
      <c r="K660" s="145" t="s">
        <v>9</v>
      </c>
      <c r="L660" s="139" t="str">
        <f>VLOOKUP(K660,CódigosRetorno!$A$2:$B$2000,2,FALSE)</f>
        <v>-</v>
      </c>
      <c r="M660" s="210" t="s">
        <v>9</v>
      </c>
      <c r="N660" s="39"/>
    </row>
    <row r="661" spans="1:14" x14ac:dyDescent="0.35">
      <c r="A661" s="2"/>
      <c r="B661" s="603" t="s">
        <v>2255</v>
      </c>
      <c r="C661" s="595"/>
      <c r="D661" s="591"/>
      <c r="E661" s="591"/>
      <c r="F661" s="592"/>
      <c r="G661" s="589"/>
      <c r="H661" s="590"/>
      <c r="I661" s="590"/>
      <c r="J661" s="592" t="s">
        <v>9</v>
      </c>
      <c r="K661" s="599" t="s">
        <v>9</v>
      </c>
      <c r="L661" s="590" t="str">
        <f>VLOOKUP(K661,CódigosRetorno!$A$2:$B$2000,2,FALSE)</f>
        <v>-</v>
      </c>
      <c r="M661" s="589"/>
      <c r="N661" s="39"/>
    </row>
    <row r="662" spans="1:14" ht="24" x14ac:dyDescent="0.35">
      <c r="A662" s="2"/>
      <c r="B662" s="872" t="s">
        <v>2256</v>
      </c>
      <c r="C662" s="915" t="s">
        <v>2257</v>
      </c>
      <c r="D662" s="892" t="s">
        <v>329</v>
      </c>
      <c r="E662" s="892" t="s">
        <v>184</v>
      </c>
      <c r="F662" s="145" t="s">
        <v>223</v>
      </c>
      <c r="G662" s="138"/>
      <c r="H662" s="139" t="s">
        <v>2179</v>
      </c>
      <c r="I662" s="139" t="s">
        <v>1546</v>
      </c>
      <c r="J662" s="131" t="s">
        <v>208</v>
      </c>
      <c r="K662" s="145" t="s">
        <v>1547</v>
      </c>
      <c r="L662" s="139" t="str">
        <f>VLOOKUP(K662,CódigosRetorno!$A$2:$B$2000,2,FALSE)</f>
        <v>No existe información en el nombre del concepto.</v>
      </c>
      <c r="M662" s="148" t="s">
        <v>9</v>
      </c>
      <c r="N662" s="39"/>
    </row>
    <row r="663" spans="1:14" ht="24" x14ac:dyDescent="0.35">
      <c r="A663" s="2"/>
      <c r="B663" s="872"/>
      <c r="C663" s="915"/>
      <c r="D663" s="892"/>
      <c r="E663" s="892"/>
      <c r="F663" s="927" t="s">
        <v>664</v>
      </c>
      <c r="G663" s="927" t="s">
        <v>1544</v>
      </c>
      <c r="H663" s="963" t="s">
        <v>2180</v>
      </c>
      <c r="I663" s="139" t="s">
        <v>2258</v>
      </c>
      <c r="J663" s="131" t="s">
        <v>6</v>
      </c>
      <c r="K663" s="145" t="s">
        <v>2259</v>
      </c>
      <c r="L663" s="139" t="str">
        <f>VLOOKUP(K663,CódigosRetorno!$A$2:$B$2000,2,FALSE)</f>
        <v>El XML no contiene el tag de matricula de embarcación en Detracciones para recursos hidrobiologicos.</v>
      </c>
      <c r="M663" s="148" t="s">
        <v>9</v>
      </c>
      <c r="N663" s="39"/>
    </row>
    <row r="664" spans="1:14" ht="24" x14ac:dyDescent="0.35">
      <c r="A664" s="2"/>
      <c r="B664" s="872"/>
      <c r="C664" s="915"/>
      <c r="D664" s="892"/>
      <c r="E664" s="892"/>
      <c r="F664" s="928"/>
      <c r="G664" s="928"/>
      <c r="H664" s="964"/>
      <c r="I664" s="139" t="s">
        <v>2260</v>
      </c>
      <c r="J664" s="131" t="s">
        <v>6</v>
      </c>
      <c r="K664" s="145" t="s">
        <v>2261</v>
      </c>
      <c r="L664" s="139" t="str">
        <f>VLOOKUP(K664,CódigosRetorno!$A$2:$B$2000,2,FALSE)</f>
        <v>El XML no contiene el tag de nombre de embarcación en Detracciones para recursos hidrobiologicos.</v>
      </c>
      <c r="M664" s="148" t="s">
        <v>9</v>
      </c>
      <c r="N664" s="39"/>
    </row>
    <row r="665" spans="1:14" ht="24" x14ac:dyDescent="0.35">
      <c r="A665" s="2"/>
      <c r="B665" s="872"/>
      <c r="C665" s="915"/>
      <c r="D665" s="892"/>
      <c r="E665" s="892"/>
      <c r="F665" s="928"/>
      <c r="G665" s="928"/>
      <c r="H665" s="964"/>
      <c r="I665" s="139" t="s">
        <v>2262</v>
      </c>
      <c r="J665" s="131" t="s">
        <v>6</v>
      </c>
      <c r="K665" s="145" t="s">
        <v>2263</v>
      </c>
      <c r="L665" s="139" t="str">
        <f>VLOOKUP(K665,CódigosRetorno!$A$2:$B$2000,2,FALSE)</f>
        <v>El XML no contiene el tag de tipo de especie vendidas en Detracciones para recursos hidrobiologicos.</v>
      </c>
      <c r="M665" s="148" t="s">
        <v>9</v>
      </c>
      <c r="N665" s="39"/>
    </row>
    <row r="666" spans="1:14" ht="24" x14ac:dyDescent="0.35">
      <c r="A666" s="2"/>
      <c r="B666" s="872"/>
      <c r="C666" s="915"/>
      <c r="D666" s="892"/>
      <c r="E666" s="892"/>
      <c r="F666" s="929"/>
      <c r="G666" s="929"/>
      <c r="H666" s="965"/>
      <c r="I666" s="139" t="s">
        <v>2264</v>
      </c>
      <c r="J666" s="131" t="s">
        <v>6</v>
      </c>
      <c r="K666" s="145" t="s">
        <v>2265</v>
      </c>
      <c r="L666" s="139" t="str">
        <f>VLOOKUP(K666,CódigosRetorno!$A$2:$B$2000,2,FALSE)</f>
        <v>El XML no contiene el tag de lugar de descarga en Detracciones para recursos hidrobiologicos.</v>
      </c>
      <c r="M666" s="148" t="s">
        <v>9</v>
      </c>
      <c r="N666" s="39"/>
    </row>
    <row r="667" spans="1:14" ht="24" x14ac:dyDescent="0.35">
      <c r="A667" s="2"/>
      <c r="B667" s="872"/>
      <c r="C667" s="915"/>
      <c r="D667" s="892"/>
      <c r="E667" s="892"/>
      <c r="F667" s="930"/>
      <c r="G667" s="138" t="s">
        <v>1550</v>
      </c>
      <c r="H667" s="139" t="s">
        <v>1283</v>
      </c>
      <c r="I667" s="139" t="s">
        <v>1551</v>
      </c>
      <c r="J667" s="131" t="s">
        <v>208</v>
      </c>
      <c r="K667" s="145" t="s">
        <v>1285</v>
      </c>
      <c r="L667" s="139" t="str">
        <f>VLOOKUP(K667,CódigosRetorno!$A$2:$B$2000,2,FALSE)</f>
        <v>El dato ingresado como atributo @listName es incorrecto.</v>
      </c>
      <c r="M667" s="148" t="s">
        <v>9</v>
      </c>
      <c r="N667" s="39"/>
    </row>
    <row r="668" spans="1:14" ht="24" x14ac:dyDescent="0.35">
      <c r="A668" s="2"/>
      <c r="B668" s="872"/>
      <c r="C668" s="915"/>
      <c r="D668" s="892"/>
      <c r="E668" s="892"/>
      <c r="F668" s="930"/>
      <c r="G668" s="138" t="s">
        <v>1257</v>
      </c>
      <c r="H668" s="139" t="s">
        <v>1280</v>
      </c>
      <c r="I668" s="139" t="s">
        <v>1259</v>
      </c>
      <c r="J668" s="145" t="s">
        <v>208</v>
      </c>
      <c r="K668" s="147" t="s">
        <v>1281</v>
      </c>
      <c r="L668" s="139" t="str">
        <f>VLOOKUP(K668,CódigosRetorno!$A$2:$B$2000,2,FALSE)</f>
        <v>El dato ingresado como atributo @listAgencyName es incorrecto.</v>
      </c>
      <c r="M668" s="148" t="s">
        <v>9</v>
      </c>
      <c r="N668" s="39"/>
    </row>
    <row r="669" spans="1:14" ht="36" x14ac:dyDescent="0.35">
      <c r="A669" s="2"/>
      <c r="B669" s="872"/>
      <c r="C669" s="915"/>
      <c r="D669" s="892"/>
      <c r="E669" s="892"/>
      <c r="F669" s="930"/>
      <c r="G669" s="148" t="s">
        <v>1552</v>
      </c>
      <c r="H669" s="95" t="s">
        <v>1287</v>
      </c>
      <c r="I669" s="139" t="s">
        <v>1553</v>
      </c>
      <c r="J669" s="145" t="s">
        <v>208</v>
      </c>
      <c r="K669" s="147" t="s">
        <v>1289</v>
      </c>
      <c r="L669" s="139" t="str">
        <f>VLOOKUP(K669,CódigosRetorno!$A$2:$B$2000,2,FALSE)</f>
        <v>El dato ingresado como atributo @listURI es incorrecto.</v>
      </c>
      <c r="M669" s="148" t="s">
        <v>9</v>
      </c>
      <c r="N669" s="39"/>
    </row>
    <row r="670" spans="1:14" ht="24.75" customHeight="1" x14ac:dyDescent="0.35">
      <c r="A670" s="2"/>
      <c r="B670" s="872"/>
      <c r="C670" s="915"/>
      <c r="D670" s="892" t="s">
        <v>329</v>
      </c>
      <c r="E670" s="892" t="s">
        <v>184</v>
      </c>
      <c r="F670" s="930" t="s">
        <v>2266</v>
      </c>
      <c r="G670" s="930" t="s">
        <v>2267</v>
      </c>
      <c r="H670" s="915" t="s">
        <v>2268</v>
      </c>
      <c r="I670" s="139" t="s">
        <v>2269</v>
      </c>
      <c r="J670" s="131" t="s">
        <v>6</v>
      </c>
      <c r="K670" s="145" t="s">
        <v>1556</v>
      </c>
      <c r="L670" s="139" t="str">
        <f>VLOOKUP(K670,CódigosRetorno!$A$2:$B$2000,2,FALSE)</f>
        <v>El XML no contiene tag o no existe información del valor del concepto por linea.</v>
      </c>
      <c r="M670" s="148" t="s">
        <v>9</v>
      </c>
      <c r="N670" s="39"/>
    </row>
    <row r="671" spans="1:14" ht="60" x14ac:dyDescent="0.35">
      <c r="A671" s="2"/>
      <c r="B671" s="872"/>
      <c r="C671" s="915"/>
      <c r="D671" s="892"/>
      <c r="E671" s="892"/>
      <c r="F671" s="930"/>
      <c r="G671" s="930"/>
      <c r="H671" s="915"/>
      <c r="I671" s="139" t="s">
        <v>2270</v>
      </c>
      <c r="J671" s="131" t="s">
        <v>208</v>
      </c>
      <c r="K671" s="145" t="s">
        <v>2184</v>
      </c>
      <c r="L671" s="139" t="str">
        <f>VLOOKUP(K671,CódigosRetorno!$A$2:$B$2000,2,FALSE)</f>
        <v>El dato ingresado como valor del concepto de la linea no cumple con el formato establecido.</v>
      </c>
      <c r="M671" s="148" t="s">
        <v>9</v>
      </c>
      <c r="N671" s="39"/>
    </row>
    <row r="672" spans="1:14" ht="60" x14ac:dyDescent="0.35">
      <c r="A672" s="2"/>
      <c r="B672" s="872"/>
      <c r="C672" s="915"/>
      <c r="D672" s="892"/>
      <c r="E672" s="892"/>
      <c r="F672" s="930"/>
      <c r="G672" s="930"/>
      <c r="H672" s="915"/>
      <c r="I672" s="139" t="s">
        <v>2271</v>
      </c>
      <c r="J672" s="131" t="s">
        <v>208</v>
      </c>
      <c r="K672" s="145" t="s">
        <v>2184</v>
      </c>
      <c r="L672" s="139" t="str">
        <f>VLOOKUP(K672,CódigosRetorno!$A$2:$B$2000,2,FALSE)</f>
        <v>El dato ingresado como valor del concepto de la linea no cumple con el formato establecido.</v>
      </c>
      <c r="M672" s="148" t="s">
        <v>9</v>
      </c>
      <c r="N672" s="39"/>
    </row>
    <row r="673" spans="1:14" ht="60" x14ac:dyDescent="0.35">
      <c r="A673" s="2"/>
      <c r="B673" s="872"/>
      <c r="C673" s="915"/>
      <c r="D673" s="892"/>
      <c r="E673" s="892"/>
      <c r="F673" s="930"/>
      <c r="G673" s="930"/>
      <c r="H673" s="915"/>
      <c r="I673" s="139" t="s">
        <v>2272</v>
      </c>
      <c r="J673" s="131" t="s">
        <v>208</v>
      </c>
      <c r="K673" s="145" t="s">
        <v>2184</v>
      </c>
      <c r="L673" s="139" t="str">
        <f>VLOOKUP(K673,CódigosRetorno!$A$2:$B$2000,2,FALSE)</f>
        <v>El dato ingresado como valor del concepto de la linea no cumple con el formato establecido.</v>
      </c>
      <c r="M673" s="148" t="s">
        <v>9</v>
      </c>
      <c r="N673" s="39"/>
    </row>
    <row r="674" spans="1:14" ht="60" x14ac:dyDescent="0.35">
      <c r="A674" s="2"/>
      <c r="B674" s="872"/>
      <c r="C674" s="915"/>
      <c r="D674" s="892"/>
      <c r="E674" s="892"/>
      <c r="F674" s="930"/>
      <c r="G674" s="930"/>
      <c r="H674" s="915"/>
      <c r="I674" s="139" t="s">
        <v>2273</v>
      </c>
      <c r="J674" s="131" t="s">
        <v>208</v>
      </c>
      <c r="K674" s="145" t="s">
        <v>2184</v>
      </c>
      <c r="L674" s="139" t="str">
        <f>VLOOKUP(K674,CódigosRetorno!$A$2:$B$2000,2,FALSE)</f>
        <v>El dato ingresado como valor del concepto de la linea no cumple con el formato establecido.</v>
      </c>
      <c r="M674" s="148" t="s">
        <v>9</v>
      </c>
      <c r="N674" s="39"/>
    </row>
    <row r="675" spans="1:14" ht="24" x14ac:dyDescent="0.35">
      <c r="A675" s="2"/>
      <c r="B675" s="872">
        <v>111</v>
      </c>
      <c r="C675" s="915" t="s">
        <v>2274</v>
      </c>
      <c r="D675" s="892" t="s">
        <v>329</v>
      </c>
      <c r="E675" s="892" t="s">
        <v>184</v>
      </c>
      <c r="F675" s="145" t="s">
        <v>223</v>
      </c>
      <c r="G675" s="138"/>
      <c r="H675" s="139" t="s">
        <v>2179</v>
      </c>
      <c r="I675" s="139" t="s">
        <v>1546</v>
      </c>
      <c r="J675" s="131" t="s">
        <v>208</v>
      </c>
      <c r="K675" s="145" t="s">
        <v>1547</v>
      </c>
      <c r="L675" s="139" t="str">
        <f>VLOOKUP(K675,CódigosRetorno!$A$2:$B$2000,2,FALSE)</f>
        <v>No existe información en el nombre del concepto.</v>
      </c>
      <c r="M675" s="148" t="s">
        <v>9</v>
      </c>
      <c r="N675" s="39"/>
    </row>
    <row r="676" spans="1:14" ht="24" x14ac:dyDescent="0.35">
      <c r="A676" s="2"/>
      <c r="B676" s="872"/>
      <c r="C676" s="915"/>
      <c r="D676" s="892"/>
      <c r="E676" s="892"/>
      <c r="F676" s="145" t="s">
        <v>664</v>
      </c>
      <c r="G676" s="131" t="s">
        <v>1544</v>
      </c>
      <c r="H676" s="139" t="s">
        <v>2180</v>
      </c>
      <c r="I676" s="139" t="s">
        <v>2275</v>
      </c>
      <c r="J676" s="131" t="s">
        <v>6</v>
      </c>
      <c r="K676" s="145" t="s">
        <v>2276</v>
      </c>
      <c r="L676" s="139" t="str">
        <f>VLOOKUP(K676,CódigosRetorno!$A$2:$B$2000,2,FALSE)</f>
        <v>El XML no contiene el tag de cantidad de especies vendidas en Detracciones para recursos hidrobiologicos.</v>
      </c>
      <c r="M676" s="148" t="s">
        <v>9</v>
      </c>
      <c r="N676" s="39"/>
    </row>
    <row r="677" spans="1:14" ht="24" x14ac:dyDescent="0.35">
      <c r="A677" s="2"/>
      <c r="B677" s="872"/>
      <c r="C677" s="915"/>
      <c r="D677" s="892"/>
      <c r="E677" s="892"/>
      <c r="F677" s="927"/>
      <c r="G677" s="138" t="s">
        <v>1550</v>
      </c>
      <c r="H677" s="139" t="s">
        <v>1283</v>
      </c>
      <c r="I677" s="139" t="s">
        <v>1551</v>
      </c>
      <c r="J677" s="131" t="s">
        <v>208</v>
      </c>
      <c r="K677" s="145" t="s">
        <v>1285</v>
      </c>
      <c r="L677" s="139" t="str">
        <f>VLOOKUP(K677,CódigosRetorno!$A$2:$B$2000,2,FALSE)</f>
        <v>El dato ingresado como atributo @listName es incorrecto.</v>
      </c>
      <c r="M677" s="148" t="s">
        <v>9</v>
      </c>
      <c r="N677" s="39"/>
    </row>
    <row r="678" spans="1:14" ht="24" x14ac:dyDescent="0.35">
      <c r="A678" s="2"/>
      <c r="B678" s="872"/>
      <c r="C678" s="915"/>
      <c r="D678" s="892"/>
      <c r="E678" s="892"/>
      <c r="F678" s="928"/>
      <c r="G678" s="138" t="s">
        <v>1257</v>
      </c>
      <c r="H678" s="139" t="s">
        <v>1280</v>
      </c>
      <c r="I678" s="139" t="s">
        <v>1259</v>
      </c>
      <c r="J678" s="145" t="s">
        <v>208</v>
      </c>
      <c r="K678" s="147" t="s">
        <v>1281</v>
      </c>
      <c r="L678" s="139" t="str">
        <f>VLOOKUP(K678,CódigosRetorno!$A$2:$B$2000,2,FALSE)</f>
        <v>El dato ingresado como atributo @listAgencyName es incorrecto.</v>
      </c>
      <c r="M678" s="148" t="s">
        <v>9</v>
      </c>
      <c r="N678" s="39"/>
    </row>
    <row r="679" spans="1:14" ht="36" x14ac:dyDescent="0.35">
      <c r="A679" s="2"/>
      <c r="B679" s="872"/>
      <c r="C679" s="915"/>
      <c r="D679" s="892"/>
      <c r="E679" s="892"/>
      <c r="F679" s="929"/>
      <c r="G679" s="148" t="s">
        <v>1552</v>
      </c>
      <c r="H679" s="95" t="s">
        <v>1287</v>
      </c>
      <c r="I679" s="139" t="s">
        <v>1553</v>
      </c>
      <c r="J679" s="145" t="s">
        <v>208</v>
      </c>
      <c r="K679" s="147" t="s">
        <v>1289</v>
      </c>
      <c r="L679" s="139" t="str">
        <f>VLOOKUP(K679,CódigosRetorno!$A$2:$B$2000,2,FALSE)</f>
        <v>El dato ingresado como atributo @listURI es incorrecto.</v>
      </c>
      <c r="M679" s="148" t="s">
        <v>9</v>
      </c>
      <c r="N679" s="39"/>
    </row>
    <row r="680" spans="1:14" ht="24" x14ac:dyDescent="0.35">
      <c r="A680" s="2"/>
      <c r="B680" s="872"/>
      <c r="C680" s="915"/>
      <c r="D680" s="892"/>
      <c r="E680" s="892"/>
      <c r="F680" s="930" t="s">
        <v>300</v>
      </c>
      <c r="G680" s="930" t="s">
        <v>301</v>
      </c>
      <c r="H680" s="915" t="s">
        <v>2277</v>
      </c>
      <c r="I680" s="139" t="s">
        <v>2278</v>
      </c>
      <c r="J680" s="131" t="s">
        <v>6</v>
      </c>
      <c r="K680" s="145" t="s">
        <v>2279</v>
      </c>
      <c r="L680" s="139" t="str">
        <f>VLOOKUP(K680,CódigosRetorno!$A$2:$B$2000,2,FALSE)</f>
        <v>El XML no contiene tag de la cantidad del concepto por linea.</v>
      </c>
      <c r="M680" s="138" t="s">
        <v>9</v>
      </c>
      <c r="N680" s="39"/>
    </row>
    <row r="681" spans="1:14" ht="36" x14ac:dyDescent="0.35">
      <c r="A681" s="2"/>
      <c r="B681" s="872"/>
      <c r="C681" s="915"/>
      <c r="D681" s="892"/>
      <c r="E681" s="892"/>
      <c r="F681" s="930"/>
      <c r="G681" s="930"/>
      <c r="H681" s="915"/>
      <c r="I681" s="139" t="s">
        <v>2280</v>
      </c>
      <c r="J681" s="131" t="s">
        <v>208</v>
      </c>
      <c r="K681" s="145" t="s">
        <v>2281</v>
      </c>
      <c r="L681" s="139" t="str">
        <f>VLOOKUP(K681,CódigosRetorno!$A$2:$B$2000,2,FALSE)</f>
        <v>El dato ingresado como cantidad del concepto de la linea no cumple con el formato establecido.</v>
      </c>
      <c r="M681" s="148" t="s">
        <v>9</v>
      </c>
      <c r="N681" s="39"/>
    </row>
    <row r="682" spans="1:14" ht="24" x14ac:dyDescent="0.35">
      <c r="A682" s="2"/>
      <c r="B682" s="872"/>
      <c r="C682" s="915"/>
      <c r="D682" s="892"/>
      <c r="E682" s="892"/>
      <c r="F682" s="145" t="s">
        <v>1490</v>
      </c>
      <c r="G682" s="145" t="s">
        <v>2282</v>
      </c>
      <c r="H682" s="95" t="s">
        <v>2283</v>
      </c>
      <c r="I682" s="139" t="s">
        <v>2284</v>
      </c>
      <c r="J682" s="131" t="s">
        <v>6</v>
      </c>
      <c r="K682" s="145" t="s">
        <v>2285</v>
      </c>
      <c r="L682" s="139" t="str">
        <f>VLOOKUP(K682,CódigosRetorno!$A$2:$B$2000,2,FALSE)</f>
        <v>El dato ingresado como unidad de medida de cantidad de especie vendidas no corresponde al valor esperado.</v>
      </c>
      <c r="M682" s="138" t="s">
        <v>9</v>
      </c>
      <c r="N682" s="39"/>
    </row>
    <row r="683" spans="1:14" ht="24" x14ac:dyDescent="0.35">
      <c r="A683" s="2"/>
      <c r="B683" s="872">
        <f>B675+1</f>
        <v>112</v>
      </c>
      <c r="C683" s="915" t="s">
        <v>2286</v>
      </c>
      <c r="D683" s="892" t="s">
        <v>329</v>
      </c>
      <c r="E683" s="892" t="s">
        <v>184</v>
      </c>
      <c r="F683" s="145" t="s">
        <v>223</v>
      </c>
      <c r="G683" s="138"/>
      <c r="H683" s="139" t="s">
        <v>2179</v>
      </c>
      <c r="I683" s="139" t="s">
        <v>1546</v>
      </c>
      <c r="J683" s="131" t="s">
        <v>208</v>
      </c>
      <c r="K683" s="145" t="s">
        <v>1547</v>
      </c>
      <c r="L683" s="139" t="str">
        <f>VLOOKUP(K683,CódigosRetorno!$A$2:$B$2000,2,FALSE)</f>
        <v>No existe información en el nombre del concepto.</v>
      </c>
      <c r="M683" s="148" t="s">
        <v>9</v>
      </c>
      <c r="N683" s="39"/>
    </row>
    <row r="684" spans="1:14" ht="24" x14ac:dyDescent="0.35">
      <c r="A684" s="2"/>
      <c r="B684" s="872"/>
      <c r="C684" s="915"/>
      <c r="D684" s="892"/>
      <c r="E684" s="892"/>
      <c r="F684" s="145" t="s">
        <v>664</v>
      </c>
      <c r="G684" s="131" t="s">
        <v>1544</v>
      </c>
      <c r="H684" s="139" t="s">
        <v>2180</v>
      </c>
      <c r="I684" s="139" t="s">
        <v>2287</v>
      </c>
      <c r="J684" s="131" t="s">
        <v>6</v>
      </c>
      <c r="K684" s="145" t="s">
        <v>2288</v>
      </c>
      <c r="L684" s="139" t="str">
        <f>VLOOKUP(K684,CódigosRetorno!$A$2:$B$2000,2,FALSE)</f>
        <v>El XML no contiene el tag de fecha de descarga en Detracciones para recursos hidrobiologicos.</v>
      </c>
      <c r="M684" s="148" t="s">
        <v>2289</v>
      </c>
      <c r="N684" s="39"/>
    </row>
    <row r="685" spans="1:14" ht="24" x14ac:dyDescent="0.35">
      <c r="A685" s="2"/>
      <c r="B685" s="872"/>
      <c r="C685" s="915"/>
      <c r="D685" s="892"/>
      <c r="E685" s="892"/>
      <c r="F685" s="930"/>
      <c r="G685" s="138" t="s">
        <v>1550</v>
      </c>
      <c r="H685" s="139" t="s">
        <v>1283</v>
      </c>
      <c r="I685" s="139" t="s">
        <v>1551</v>
      </c>
      <c r="J685" s="131" t="s">
        <v>208</v>
      </c>
      <c r="K685" s="145" t="s">
        <v>1285</v>
      </c>
      <c r="L685" s="139" t="str">
        <f>VLOOKUP(K685,CódigosRetorno!$A$2:$B$2000,2,FALSE)</f>
        <v>El dato ingresado como atributo @listName es incorrecto.</v>
      </c>
      <c r="M685" s="148" t="s">
        <v>9</v>
      </c>
      <c r="N685" s="39"/>
    </row>
    <row r="686" spans="1:14" ht="24" x14ac:dyDescent="0.35">
      <c r="A686" s="2"/>
      <c r="B686" s="872"/>
      <c r="C686" s="915"/>
      <c r="D686" s="892"/>
      <c r="E686" s="892"/>
      <c r="F686" s="930"/>
      <c r="G686" s="138" t="s">
        <v>1257</v>
      </c>
      <c r="H686" s="139" t="s">
        <v>1280</v>
      </c>
      <c r="I686" s="139" t="s">
        <v>1259</v>
      </c>
      <c r="J686" s="145" t="s">
        <v>208</v>
      </c>
      <c r="K686" s="147" t="s">
        <v>1281</v>
      </c>
      <c r="L686" s="139" t="str">
        <f>VLOOKUP(K686,CódigosRetorno!$A$2:$B$2000,2,FALSE)</f>
        <v>El dato ingresado como atributo @listAgencyName es incorrecto.</v>
      </c>
      <c r="M686" s="148" t="s">
        <v>9</v>
      </c>
      <c r="N686" s="39"/>
    </row>
    <row r="687" spans="1:14" ht="36" x14ac:dyDescent="0.35">
      <c r="A687" s="2"/>
      <c r="B687" s="872"/>
      <c r="C687" s="915"/>
      <c r="D687" s="892"/>
      <c r="E687" s="892"/>
      <c r="F687" s="930"/>
      <c r="G687" s="148" t="s">
        <v>1552</v>
      </c>
      <c r="H687" s="95" t="s">
        <v>1287</v>
      </c>
      <c r="I687" s="139" t="s">
        <v>1553</v>
      </c>
      <c r="J687" s="145" t="s">
        <v>208</v>
      </c>
      <c r="K687" s="147" t="s">
        <v>1289</v>
      </c>
      <c r="L687" s="139" t="str">
        <f>VLOOKUP(K687,CódigosRetorno!$A$2:$B$2000,2,FALSE)</f>
        <v>El dato ingresado como atributo @listURI es incorrecto.</v>
      </c>
      <c r="M687" s="148" t="s">
        <v>9</v>
      </c>
      <c r="N687" s="39"/>
    </row>
    <row r="688" spans="1:14" ht="36" x14ac:dyDescent="0.35">
      <c r="A688" s="2"/>
      <c r="B688" s="872"/>
      <c r="C688" s="915"/>
      <c r="D688" s="892"/>
      <c r="E688" s="892"/>
      <c r="F688" s="145" t="s">
        <v>177</v>
      </c>
      <c r="G688" s="145" t="s">
        <v>178</v>
      </c>
      <c r="H688" s="139" t="s">
        <v>2290</v>
      </c>
      <c r="I688" s="139" t="s">
        <v>2291</v>
      </c>
      <c r="J688" s="131" t="s">
        <v>6</v>
      </c>
      <c r="K688" s="145" t="s">
        <v>2204</v>
      </c>
      <c r="L688" s="139" t="str">
        <f>VLOOKUP(K688,CódigosRetorno!$A$2:$B$2000,2,FALSE)</f>
        <v>El XML no contiene tag de la fecha del concepto por linea.</v>
      </c>
      <c r="M688" s="138" t="s">
        <v>9</v>
      </c>
      <c r="N688" s="39"/>
    </row>
    <row r="689" spans="1:14" x14ac:dyDescent="0.35">
      <c r="A689" s="2"/>
      <c r="B689" s="603" t="s">
        <v>2292</v>
      </c>
      <c r="C689" s="595"/>
      <c r="D689" s="614"/>
      <c r="E689" s="614"/>
      <c r="F689" s="615"/>
      <c r="G689" s="593" t="s">
        <v>9</v>
      </c>
      <c r="H689" s="616" t="s">
        <v>9</v>
      </c>
      <c r="I689" s="617" t="s">
        <v>9</v>
      </c>
      <c r="J689" s="592" t="s">
        <v>9</v>
      </c>
      <c r="K689" s="599" t="s">
        <v>9</v>
      </c>
      <c r="L689" s="590" t="str">
        <f>VLOOKUP(K689,CódigosRetorno!$A$2:$B$2000,2,FALSE)</f>
        <v>-</v>
      </c>
      <c r="M689" s="589" t="s">
        <v>9</v>
      </c>
      <c r="N689" s="39"/>
    </row>
    <row r="690" spans="1:14" ht="36" x14ac:dyDescent="0.35">
      <c r="A690" s="2"/>
      <c r="B690" s="872">
        <f>B683+1</f>
        <v>113</v>
      </c>
      <c r="C690" s="915" t="s">
        <v>2293</v>
      </c>
      <c r="D690" s="892" t="s">
        <v>329</v>
      </c>
      <c r="E690" s="892" t="s">
        <v>184</v>
      </c>
      <c r="F690" s="930" t="s">
        <v>216</v>
      </c>
      <c r="G690" s="930" t="s">
        <v>217</v>
      </c>
      <c r="H690" s="931" t="s">
        <v>2294</v>
      </c>
      <c r="I690" s="139" t="s">
        <v>2295</v>
      </c>
      <c r="J690" s="131" t="s">
        <v>6</v>
      </c>
      <c r="K690" s="145" t="s">
        <v>2296</v>
      </c>
      <c r="L690" s="139" t="str">
        <f>VLOOKUP(K690,CódigosRetorno!$A$2:$B$2000,2,FALSE)</f>
        <v>El XML no contiene el tag o no existe información del ubigeo de punto de origen en Detracciones - Servicio de transporte de carga.</v>
      </c>
      <c r="M690" s="138" t="s">
        <v>1356</v>
      </c>
      <c r="N690" s="39"/>
    </row>
    <row r="691" spans="1:14" ht="24" x14ac:dyDescent="0.35">
      <c r="A691" s="2"/>
      <c r="B691" s="872"/>
      <c r="C691" s="915"/>
      <c r="D691" s="892"/>
      <c r="E691" s="892"/>
      <c r="F691" s="930"/>
      <c r="G691" s="930"/>
      <c r="H691" s="931"/>
      <c r="I691" s="139" t="s">
        <v>219</v>
      </c>
      <c r="J691" s="131" t="s">
        <v>208</v>
      </c>
      <c r="K691" s="145" t="s">
        <v>931</v>
      </c>
      <c r="L691" s="139" t="str">
        <f>VLOOKUP(K691,CódigosRetorno!$A$2:$B$2000,2,FALSE)</f>
        <v>Debe corresponder a algún valor válido establecido en el catálogo 13</v>
      </c>
      <c r="M691" s="138" t="s">
        <v>1356</v>
      </c>
      <c r="N691" s="39"/>
    </row>
    <row r="692" spans="1:14" ht="24" x14ac:dyDescent="0.35">
      <c r="A692" s="2"/>
      <c r="B692" s="872"/>
      <c r="C692" s="915"/>
      <c r="D692" s="892"/>
      <c r="E692" s="892"/>
      <c r="F692" s="930"/>
      <c r="G692" s="145" t="s">
        <v>1357</v>
      </c>
      <c r="H692" s="94" t="s">
        <v>1258</v>
      </c>
      <c r="I692" s="139" t="s">
        <v>1358</v>
      </c>
      <c r="J692" s="131" t="s">
        <v>208</v>
      </c>
      <c r="K692" s="145" t="s">
        <v>1260</v>
      </c>
      <c r="L692" s="139" t="str">
        <f>VLOOKUP(K692,CódigosRetorno!$A$2:$B$2000,2,FALSE)</f>
        <v>El dato ingresado como atributo @schemeAgencyName es incorrecto.</v>
      </c>
      <c r="M692" s="138" t="s">
        <v>9</v>
      </c>
      <c r="N692" s="39"/>
    </row>
    <row r="693" spans="1:14" ht="24" x14ac:dyDescent="0.35">
      <c r="A693" s="2"/>
      <c r="B693" s="872"/>
      <c r="C693" s="915"/>
      <c r="D693" s="892"/>
      <c r="E693" s="892"/>
      <c r="F693" s="930"/>
      <c r="G693" s="145" t="s">
        <v>1359</v>
      </c>
      <c r="H693" s="94" t="s">
        <v>1329</v>
      </c>
      <c r="I693" s="139" t="s">
        <v>1360</v>
      </c>
      <c r="J693" s="131" t="s">
        <v>208</v>
      </c>
      <c r="K693" s="145" t="s">
        <v>1331</v>
      </c>
      <c r="L693" s="139" t="str">
        <f>VLOOKUP(K693,CódigosRetorno!$A$2:$B$2000,2,FALSE)</f>
        <v>El dato ingresado como atributo @schemeName es incorrecto.</v>
      </c>
      <c r="M693" s="148" t="s">
        <v>9</v>
      </c>
      <c r="N693" s="39"/>
    </row>
    <row r="694" spans="1:14" ht="36" x14ac:dyDescent="0.35">
      <c r="A694" s="2"/>
      <c r="B694" s="872"/>
      <c r="C694" s="915"/>
      <c r="D694" s="892"/>
      <c r="E694" s="892"/>
      <c r="F694" s="930" t="s">
        <v>1343</v>
      </c>
      <c r="G694" s="930"/>
      <c r="H694" s="931" t="s">
        <v>2297</v>
      </c>
      <c r="I694" s="139" t="s">
        <v>2298</v>
      </c>
      <c r="J694" s="131" t="s">
        <v>6</v>
      </c>
      <c r="K694" s="145" t="s">
        <v>2299</v>
      </c>
      <c r="L694" s="139" t="str">
        <f>VLOOKUP(K694,CódigosRetorno!$A$2:$B$2000,2,FALSE)</f>
        <v>El XML no contiene el tag o no existe información de la dirección del punto de origen en Detracciones - Servicio de transporte de carga.</v>
      </c>
      <c r="M694" s="138" t="s">
        <v>9</v>
      </c>
      <c r="N694" s="39"/>
    </row>
    <row r="695" spans="1:14" ht="48" x14ac:dyDescent="0.35">
      <c r="A695" s="2"/>
      <c r="B695" s="872"/>
      <c r="C695" s="915"/>
      <c r="D695" s="892"/>
      <c r="E695" s="892"/>
      <c r="F695" s="930"/>
      <c r="G695" s="930"/>
      <c r="H695" s="931"/>
      <c r="I695" s="139" t="s">
        <v>2300</v>
      </c>
      <c r="J695" s="131" t="s">
        <v>208</v>
      </c>
      <c r="K695" s="79" t="s">
        <v>1378</v>
      </c>
      <c r="L695" s="139" t="str">
        <f>VLOOKUP(K695,CódigosRetorno!$A$2:$B$2000,2,FALSE)</f>
        <v>El dato ingresado como direccion completa y detallada no cumple con el formato establecido.</v>
      </c>
      <c r="M695" s="138" t="s">
        <v>9</v>
      </c>
      <c r="N695" s="39"/>
    </row>
    <row r="696" spans="1:14" ht="36" x14ac:dyDescent="0.35">
      <c r="A696" s="2"/>
      <c r="B696" s="872">
        <f>B690+1</f>
        <v>114</v>
      </c>
      <c r="C696" s="915" t="s">
        <v>2301</v>
      </c>
      <c r="D696" s="892" t="s">
        <v>329</v>
      </c>
      <c r="E696" s="892" t="s">
        <v>184</v>
      </c>
      <c r="F696" s="930" t="s">
        <v>216</v>
      </c>
      <c r="G696" s="930" t="s">
        <v>217</v>
      </c>
      <c r="H696" s="931" t="s">
        <v>2302</v>
      </c>
      <c r="I696" s="139" t="s">
        <v>2298</v>
      </c>
      <c r="J696" s="131" t="s">
        <v>6</v>
      </c>
      <c r="K696" s="145" t="s">
        <v>2303</v>
      </c>
      <c r="L696" s="139" t="str">
        <f>VLOOKUP(K696,CódigosRetorno!$A$2:$B$2000,2,FALSE)</f>
        <v>El XML no contiene el tag o no existe información del ubigeo de punto de destino en Detracciones - Servicio de transporte de carga.</v>
      </c>
      <c r="M696" s="138" t="s">
        <v>1356</v>
      </c>
      <c r="N696" s="39"/>
    </row>
    <row r="697" spans="1:14" ht="24" x14ac:dyDescent="0.35">
      <c r="A697" s="2"/>
      <c r="B697" s="872"/>
      <c r="C697" s="915"/>
      <c r="D697" s="892"/>
      <c r="E697" s="892"/>
      <c r="F697" s="930"/>
      <c r="G697" s="930"/>
      <c r="H697" s="931"/>
      <c r="I697" s="139" t="s">
        <v>219</v>
      </c>
      <c r="J697" s="131" t="s">
        <v>208</v>
      </c>
      <c r="K697" s="145" t="s">
        <v>931</v>
      </c>
      <c r="L697" s="139" t="str">
        <f>VLOOKUP(K697,CódigosRetorno!$A$2:$B$2000,2,FALSE)</f>
        <v>Debe corresponder a algún valor válido establecido en el catálogo 13</v>
      </c>
      <c r="M697" s="138" t="s">
        <v>1356</v>
      </c>
      <c r="N697" s="39"/>
    </row>
    <row r="698" spans="1:14" ht="24" x14ac:dyDescent="0.35">
      <c r="A698" s="2"/>
      <c r="B698" s="872"/>
      <c r="C698" s="915"/>
      <c r="D698" s="892"/>
      <c r="E698" s="892"/>
      <c r="F698" s="930"/>
      <c r="G698" s="145" t="s">
        <v>1357</v>
      </c>
      <c r="H698" s="94" t="s">
        <v>1258</v>
      </c>
      <c r="I698" s="139" t="s">
        <v>1358</v>
      </c>
      <c r="J698" s="131" t="s">
        <v>208</v>
      </c>
      <c r="K698" s="145" t="s">
        <v>1260</v>
      </c>
      <c r="L698" s="139" t="str">
        <f>VLOOKUP(K698,CódigosRetorno!$A$2:$B$2000,2,FALSE)</f>
        <v>El dato ingresado como atributo @schemeAgencyName es incorrecto.</v>
      </c>
      <c r="M698" s="138" t="s">
        <v>9</v>
      </c>
      <c r="N698" s="39"/>
    </row>
    <row r="699" spans="1:14" ht="24" x14ac:dyDescent="0.35">
      <c r="A699" s="2"/>
      <c r="B699" s="872"/>
      <c r="C699" s="915"/>
      <c r="D699" s="892"/>
      <c r="E699" s="892"/>
      <c r="F699" s="930"/>
      <c r="G699" s="145" t="s">
        <v>1359</v>
      </c>
      <c r="H699" s="94" t="s">
        <v>1329</v>
      </c>
      <c r="I699" s="139" t="s">
        <v>1360</v>
      </c>
      <c r="J699" s="131" t="s">
        <v>208</v>
      </c>
      <c r="K699" s="145" t="s">
        <v>1331</v>
      </c>
      <c r="L699" s="139" t="str">
        <f>VLOOKUP(K699,CódigosRetorno!$A$2:$B$2000,2,FALSE)</f>
        <v>El dato ingresado como atributo @schemeName es incorrecto.</v>
      </c>
      <c r="M699" s="148" t="s">
        <v>9</v>
      </c>
      <c r="N699" s="39"/>
    </row>
    <row r="700" spans="1:14" ht="36" x14ac:dyDescent="0.35">
      <c r="A700" s="2"/>
      <c r="B700" s="872"/>
      <c r="C700" s="915"/>
      <c r="D700" s="892"/>
      <c r="E700" s="892"/>
      <c r="F700" s="930" t="s">
        <v>1343</v>
      </c>
      <c r="G700" s="930"/>
      <c r="H700" s="931" t="s">
        <v>2304</v>
      </c>
      <c r="I700" s="139" t="s">
        <v>2305</v>
      </c>
      <c r="J700" s="131" t="s">
        <v>6</v>
      </c>
      <c r="K700" s="145" t="s">
        <v>2306</v>
      </c>
      <c r="L700" s="139" t="str">
        <f>VLOOKUP(K700,CódigosRetorno!$A$2:$B$2000,2,FALSE)</f>
        <v>El XML no contiene el tag o no existe información de la dirección del punto de destino en Detracciones - Servicio de transporte de carga.</v>
      </c>
      <c r="M700" s="138" t="s">
        <v>9</v>
      </c>
      <c r="N700" s="39"/>
    </row>
    <row r="701" spans="1:14" ht="48" x14ac:dyDescent="0.35">
      <c r="A701" s="2"/>
      <c r="B701" s="872"/>
      <c r="C701" s="915"/>
      <c r="D701" s="892"/>
      <c r="E701" s="892"/>
      <c r="F701" s="930"/>
      <c r="G701" s="930"/>
      <c r="H701" s="931"/>
      <c r="I701" s="139" t="s">
        <v>1377</v>
      </c>
      <c r="J701" s="131" t="s">
        <v>208</v>
      </c>
      <c r="K701" s="79" t="s">
        <v>1378</v>
      </c>
      <c r="L701" s="139" t="str">
        <f>VLOOKUP(K701,CódigosRetorno!$A$2:$B$2000,2,FALSE)</f>
        <v>El dato ingresado como direccion completa y detallada no cumple con el formato establecido.</v>
      </c>
      <c r="M701" s="138" t="s">
        <v>9</v>
      </c>
      <c r="N701" s="39"/>
    </row>
    <row r="702" spans="1:14" ht="36" x14ac:dyDescent="0.35">
      <c r="A702" s="2"/>
      <c r="B702" s="872">
        <f>B696+1</f>
        <v>115</v>
      </c>
      <c r="C702" s="915" t="s">
        <v>2307</v>
      </c>
      <c r="D702" s="892" t="s">
        <v>329</v>
      </c>
      <c r="E702" s="892" t="s">
        <v>184</v>
      </c>
      <c r="F702" s="930" t="s">
        <v>1558</v>
      </c>
      <c r="G702" s="958"/>
      <c r="H702" s="915" t="s">
        <v>2308</v>
      </c>
      <c r="I702" s="139" t="s">
        <v>2298</v>
      </c>
      <c r="J702" s="145" t="s">
        <v>6</v>
      </c>
      <c r="K702" s="147" t="s">
        <v>2309</v>
      </c>
      <c r="L702" s="139" t="str">
        <f>VLOOKUP(K702,CódigosRetorno!$A$2:$B$2000,2,FALSE)</f>
        <v>El XML no contiene el tag o no existe información del Detalle del viaje en Detracciones - Servicio de transporte de carga.</v>
      </c>
      <c r="M702" s="138" t="s">
        <v>9</v>
      </c>
      <c r="N702" s="39"/>
    </row>
    <row r="703" spans="1:14" ht="48" x14ac:dyDescent="0.35">
      <c r="A703" s="2"/>
      <c r="B703" s="872"/>
      <c r="C703" s="915"/>
      <c r="D703" s="892"/>
      <c r="E703" s="892"/>
      <c r="F703" s="930"/>
      <c r="G703" s="958"/>
      <c r="H703" s="915"/>
      <c r="I703" s="139" t="s">
        <v>2310</v>
      </c>
      <c r="J703" s="145" t="s">
        <v>208</v>
      </c>
      <c r="K703" s="147" t="s">
        <v>2311</v>
      </c>
      <c r="L703" s="139" t="str">
        <f>VLOOKUP(K703,CódigosRetorno!$A$2:$B$2000,2,FALSE)</f>
        <v>El dato ingresado como detalle del viaje no cumple con el formato establecido.</v>
      </c>
      <c r="M703" s="138" t="s">
        <v>9</v>
      </c>
      <c r="N703" s="39"/>
    </row>
    <row r="704" spans="1:14" ht="24" x14ac:dyDescent="0.35">
      <c r="A704" s="2"/>
      <c r="B704" s="872">
        <f>B702+1</f>
        <v>116</v>
      </c>
      <c r="C704" s="871" t="s">
        <v>2312</v>
      </c>
      <c r="D704" s="892" t="s">
        <v>329</v>
      </c>
      <c r="E704" s="892" t="s">
        <v>184</v>
      </c>
      <c r="F704" s="145" t="s">
        <v>330</v>
      </c>
      <c r="G704" s="131" t="s">
        <v>2313</v>
      </c>
      <c r="H704" s="139" t="s">
        <v>2314</v>
      </c>
      <c r="I704" s="139" t="s">
        <v>2315</v>
      </c>
      <c r="J704" s="131" t="s">
        <v>6</v>
      </c>
      <c r="K704" s="145" t="s">
        <v>2316</v>
      </c>
      <c r="L704" s="139" t="str">
        <f>VLOOKUP(K704,CódigosRetorno!$A$2:$B$2000,2,FALSE)</f>
        <v>Detracciones - Servicio de transporte de carga, debe tener un (y solo uno) Valor Referencial del Servicio de Transporte.</v>
      </c>
      <c r="M704" s="138" t="s">
        <v>9</v>
      </c>
      <c r="N704" s="39"/>
    </row>
    <row r="705" spans="1:14" ht="36" x14ac:dyDescent="0.35">
      <c r="A705" s="2"/>
      <c r="B705" s="872"/>
      <c r="C705" s="871"/>
      <c r="D705" s="892"/>
      <c r="E705" s="892"/>
      <c r="F705" s="930" t="s">
        <v>300</v>
      </c>
      <c r="G705" s="892" t="s">
        <v>301</v>
      </c>
      <c r="H705" s="915" t="s">
        <v>2317</v>
      </c>
      <c r="I705" s="139" t="s">
        <v>2305</v>
      </c>
      <c r="J705" s="131" t="s">
        <v>6</v>
      </c>
      <c r="K705" s="145" t="s">
        <v>2318</v>
      </c>
      <c r="L705" s="139" t="str">
        <f>VLOOKUP(K705,CódigosRetorno!$A$2:$B$2000,2,FALSE)</f>
        <v>El XML no contiene el tag o no existe información del monto del valor referencial en Detracciones - Servicios de transporte de carga.</v>
      </c>
      <c r="M705" s="138" t="s">
        <v>9</v>
      </c>
      <c r="N705" s="39"/>
    </row>
    <row r="706" spans="1:14" ht="36" x14ac:dyDescent="0.35">
      <c r="A706" s="2"/>
      <c r="B706" s="872"/>
      <c r="C706" s="871"/>
      <c r="D706" s="892"/>
      <c r="E706" s="892"/>
      <c r="F706" s="930"/>
      <c r="G706" s="892"/>
      <c r="H706" s="915"/>
      <c r="I706" s="139" t="s">
        <v>2319</v>
      </c>
      <c r="J706" s="131" t="s">
        <v>6</v>
      </c>
      <c r="K706" s="145" t="s">
        <v>2320</v>
      </c>
      <c r="L706" s="139" t="str">
        <f>VLOOKUP(K706,CódigosRetorno!$A$2:$B$2000,2,FALSE)</f>
        <v>El dato ingresado como monto valor referencial en Detracciones - Servicios de transporte de carga no cumple con el formato establecido.</v>
      </c>
      <c r="M706" s="138" t="s">
        <v>9</v>
      </c>
      <c r="N706" s="39"/>
    </row>
    <row r="707" spans="1:14" x14ac:dyDescent="0.35">
      <c r="A707" s="2"/>
      <c r="B707" s="872"/>
      <c r="C707" s="871"/>
      <c r="D707" s="892"/>
      <c r="E707" s="892"/>
      <c r="F707" s="371" t="s">
        <v>144</v>
      </c>
      <c r="G707" s="137" t="s">
        <v>308</v>
      </c>
      <c r="H707" s="535" t="s">
        <v>1570</v>
      </c>
      <c r="I707" s="139" t="s">
        <v>2321</v>
      </c>
      <c r="J707" s="131" t="s">
        <v>6</v>
      </c>
      <c r="K707" s="145" t="s">
        <v>2252</v>
      </c>
      <c r="L707" s="139" t="str">
        <f>VLOOKUP(K707,CódigosRetorno!$A$2:$B$2000,2,FALSE)</f>
        <v>La moneda del monto de la detracción debe ser PEN</v>
      </c>
      <c r="M707" s="138" t="s">
        <v>9</v>
      </c>
      <c r="N707" s="39"/>
    </row>
    <row r="708" spans="1:14" ht="24" x14ac:dyDescent="0.35">
      <c r="A708" s="2"/>
      <c r="B708" s="872">
        <f>B704+1</f>
        <v>117</v>
      </c>
      <c r="C708" s="915" t="s">
        <v>2322</v>
      </c>
      <c r="D708" s="892" t="s">
        <v>329</v>
      </c>
      <c r="E708" s="892" t="s">
        <v>184</v>
      </c>
      <c r="F708" s="145" t="s">
        <v>330</v>
      </c>
      <c r="G708" s="131" t="s">
        <v>2323</v>
      </c>
      <c r="H708" s="139" t="s">
        <v>2314</v>
      </c>
      <c r="I708" s="139" t="s">
        <v>2324</v>
      </c>
      <c r="J708" s="131" t="s">
        <v>6</v>
      </c>
      <c r="K708" s="145" t="s">
        <v>2325</v>
      </c>
      <c r="L708" s="139" t="str">
        <f>VLOOKUP(K708,CódigosRetorno!$A$2:$B$2000,2,FALSE)</f>
        <v>Detracciones - Servicio de transporte de carga, debe tener un (y solo uno) Valor Referencial sobre la carga efectiva.</v>
      </c>
      <c r="M708" s="138" t="s">
        <v>9</v>
      </c>
      <c r="N708" s="39"/>
    </row>
    <row r="709" spans="1:14" ht="36" x14ac:dyDescent="0.35">
      <c r="A709" s="2"/>
      <c r="B709" s="872"/>
      <c r="C709" s="915"/>
      <c r="D709" s="892"/>
      <c r="E709" s="892"/>
      <c r="F709" s="930" t="s">
        <v>300</v>
      </c>
      <c r="G709" s="892" t="s">
        <v>301</v>
      </c>
      <c r="H709" s="915" t="s">
        <v>2317</v>
      </c>
      <c r="I709" s="139" t="s">
        <v>2305</v>
      </c>
      <c r="J709" s="131" t="s">
        <v>6</v>
      </c>
      <c r="K709" s="145" t="s">
        <v>2318</v>
      </c>
      <c r="L709" s="139" t="str">
        <f>VLOOKUP(K709,CódigosRetorno!$A$2:$B$2000,2,FALSE)</f>
        <v>El XML no contiene el tag o no existe información del monto del valor referencial en Detracciones - Servicios de transporte de carga.</v>
      </c>
      <c r="M709" s="138" t="s">
        <v>9</v>
      </c>
      <c r="N709" s="39"/>
    </row>
    <row r="710" spans="1:14" ht="36" x14ac:dyDescent="0.35">
      <c r="A710" s="2"/>
      <c r="B710" s="872"/>
      <c r="C710" s="915"/>
      <c r="D710" s="892"/>
      <c r="E710" s="892"/>
      <c r="F710" s="930"/>
      <c r="G710" s="892"/>
      <c r="H710" s="915"/>
      <c r="I710" s="139" t="s">
        <v>2326</v>
      </c>
      <c r="J710" s="131" t="s">
        <v>6</v>
      </c>
      <c r="K710" s="145" t="s">
        <v>2320</v>
      </c>
      <c r="L710" s="139" t="str">
        <f>VLOOKUP(K710,CódigosRetorno!$A$2:$B$2000,2,FALSE)</f>
        <v>El dato ingresado como monto valor referencial en Detracciones - Servicios de transporte de carga no cumple con el formato establecido.</v>
      </c>
      <c r="M710" s="138" t="s">
        <v>9</v>
      </c>
      <c r="N710" s="39"/>
    </row>
    <row r="711" spans="1:14" x14ac:dyDescent="0.35">
      <c r="A711" s="2"/>
      <c r="B711" s="872"/>
      <c r="C711" s="915"/>
      <c r="D711" s="892"/>
      <c r="E711" s="892"/>
      <c r="F711" s="371" t="s">
        <v>144</v>
      </c>
      <c r="G711" s="137" t="s">
        <v>308</v>
      </c>
      <c r="H711" s="535" t="s">
        <v>1570</v>
      </c>
      <c r="I711" s="139" t="s">
        <v>2321</v>
      </c>
      <c r="J711" s="131" t="s">
        <v>6</v>
      </c>
      <c r="K711" s="145" t="s">
        <v>2252</v>
      </c>
      <c r="L711" s="139" t="str">
        <f>VLOOKUP(K711,CódigosRetorno!$A$2:$B$2000,2,FALSE)</f>
        <v>La moneda del monto de la detracción debe ser PEN</v>
      </c>
      <c r="M711" s="138" t="s">
        <v>9</v>
      </c>
      <c r="N711" s="39"/>
    </row>
    <row r="712" spans="1:14" ht="24" x14ac:dyDescent="0.35">
      <c r="A712" s="2"/>
      <c r="B712" s="872">
        <f>B708+1</f>
        <v>118</v>
      </c>
      <c r="C712" s="915" t="s">
        <v>2327</v>
      </c>
      <c r="D712" s="892" t="s">
        <v>329</v>
      </c>
      <c r="E712" s="892" t="s">
        <v>184</v>
      </c>
      <c r="F712" s="145" t="s">
        <v>330</v>
      </c>
      <c r="G712" s="131" t="s">
        <v>2328</v>
      </c>
      <c r="H712" s="139" t="s">
        <v>2314</v>
      </c>
      <c r="I712" s="139" t="s">
        <v>2329</v>
      </c>
      <c r="J712" s="131" t="s">
        <v>6</v>
      </c>
      <c r="K712" s="145" t="s">
        <v>2330</v>
      </c>
      <c r="L712" s="139" t="str">
        <f>VLOOKUP(K712,CódigosRetorno!$A$2:$B$2000,2,FALSE)</f>
        <v>Detracciones - Servicio de transporte de carga, debe tener un (y solo uno) Valor Referencial sobre la carga util nominal.</v>
      </c>
      <c r="M712" s="138" t="s">
        <v>9</v>
      </c>
      <c r="N712" s="39"/>
    </row>
    <row r="713" spans="1:14" ht="36" x14ac:dyDescent="0.35">
      <c r="A713" s="2"/>
      <c r="B713" s="872"/>
      <c r="C713" s="915"/>
      <c r="D713" s="892"/>
      <c r="E713" s="892"/>
      <c r="F713" s="930" t="s">
        <v>300</v>
      </c>
      <c r="G713" s="892" t="s">
        <v>301</v>
      </c>
      <c r="H713" s="915" t="s">
        <v>2317</v>
      </c>
      <c r="I713" s="139" t="s">
        <v>2305</v>
      </c>
      <c r="J713" s="131" t="s">
        <v>6</v>
      </c>
      <c r="K713" s="145" t="s">
        <v>2318</v>
      </c>
      <c r="L713" s="139" t="str">
        <f>VLOOKUP(K713,CódigosRetorno!$A$2:$B$2000,2,FALSE)</f>
        <v>El XML no contiene el tag o no existe información del monto del valor referencial en Detracciones - Servicios de transporte de carga.</v>
      </c>
      <c r="M713" s="138" t="s">
        <v>9</v>
      </c>
      <c r="N713" s="39"/>
    </row>
    <row r="714" spans="1:14" ht="36" x14ac:dyDescent="0.35">
      <c r="A714" s="2"/>
      <c r="B714" s="872"/>
      <c r="C714" s="915"/>
      <c r="D714" s="892"/>
      <c r="E714" s="892"/>
      <c r="F714" s="930"/>
      <c r="G714" s="892"/>
      <c r="H714" s="915"/>
      <c r="I714" s="139" t="s">
        <v>2319</v>
      </c>
      <c r="J714" s="131" t="s">
        <v>6</v>
      </c>
      <c r="K714" s="145" t="s">
        <v>2320</v>
      </c>
      <c r="L714" s="139" t="str">
        <f>VLOOKUP(K714,CódigosRetorno!$A$2:$B$2000,2,FALSE)</f>
        <v>El dato ingresado como monto valor referencial en Detracciones - Servicios de transporte de carga no cumple con el formato establecido.</v>
      </c>
      <c r="M714" s="138" t="s">
        <v>9</v>
      </c>
      <c r="N714" s="39"/>
    </row>
    <row r="715" spans="1:14" x14ac:dyDescent="0.35">
      <c r="A715" s="2"/>
      <c r="B715" s="872"/>
      <c r="C715" s="915"/>
      <c r="D715" s="892"/>
      <c r="E715" s="892"/>
      <c r="F715" s="371" t="s">
        <v>144</v>
      </c>
      <c r="G715" s="137" t="s">
        <v>308</v>
      </c>
      <c r="H715" s="535" t="s">
        <v>1570</v>
      </c>
      <c r="I715" s="139" t="s">
        <v>2321</v>
      </c>
      <c r="J715" s="131" t="s">
        <v>6</v>
      </c>
      <c r="K715" s="145" t="s">
        <v>2252</v>
      </c>
      <c r="L715" s="139" t="str">
        <f>VLOOKUP(K715,CódigosRetorno!$A$2:$B$2000,2,FALSE)</f>
        <v>La moneda del monto de la detracción debe ser PEN</v>
      </c>
      <c r="M715" s="138" t="s">
        <v>9</v>
      </c>
      <c r="N715" s="39"/>
    </row>
    <row r="716" spans="1:14" x14ac:dyDescent="0.35">
      <c r="A716" s="2"/>
      <c r="B716" s="603" t="s">
        <v>2331</v>
      </c>
      <c r="C716" s="595"/>
      <c r="D716" s="591"/>
      <c r="E716" s="591"/>
      <c r="F716" s="592"/>
      <c r="G716" s="589"/>
      <c r="H716" s="595"/>
      <c r="I716" s="590"/>
      <c r="J716" s="592" t="s">
        <v>9</v>
      </c>
      <c r="K716" s="599" t="s">
        <v>9</v>
      </c>
      <c r="L716" s="590" t="str">
        <f>VLOOKUP(K716,CódigosRetorno!$A$2:$B$2000,2,FALSE)</f>
        <v>-</v>
      </c>
      <c r="M716" s="589"/>
      <c r="N716" s="39"/>
    </row>
    <row r="717" spans="1:14" ht="36" x14ac:dyDescent="0.35">
      <c r="A717" s="2"/>
      <c r="B717" s="872">
        <f>B712+1</f>
        <v>119</v>
      </c>
      <c r="C717" s="915" t="s">
        <v>2332</v>
      </c>
      <c r="D717" s="892" t="s">
        <v>329</v>
      </c>
      <c r="E717" s="892" t="s">
        <v>184</v>
      </c>
      <c r="F717" s="145" t="s">
        <v>216</v>
      </c>
      <c r="G717" s="131" t="s">
        <v>217</v>
      </c>
      <c r="H717" s="141" t="s">
        <v>2333</v>
      </c>
      <c r="I717" s="139" t="s">
        <v>2334</v>
      </c>
      <c r="J717" s="131" t="s">
        <v>208</v>
      </c>
      <c r="K717" s="145" t="s">
        <v>931</v>
      </c>
      <c r="L717" s="139" t="str">
        <f>VLOOKUP(K717,CódigosRetorno!$A$2:$B$2000,2,FALSE)</f>
        <v>Debe corresponder a algún valor válido establecido en el catálogo 13</v>
      </c>
      <c r="M717" s="138" t="s">
        <v>1356</v>
      </c>
      <c r="N717" s="39"/>
    </row>
    <row r="718" spans="1:14" ht="24" x14ac:dyDescent="0.35">
      <c r="A718" s="2"/>
      <c r="B718" s="872"/>
      <c r="C718" s="915"/>
      <c r="D718" s="892"/>
      <c r="E718" s="892"/>
      <c r="F718" s="927"/>
      <c r="G718" s="138" t="s">
        <v>1357</v>
      </c>
      <c r="H718" s="146" t="s">
        <v>1258</v>
      </c>
      <c r="I718" s="139" t="s">
        <v>1358</v>
      </c>
      <c r="J718" s="131" t="s">
        <v>208</v>
      </c>
      <c r="K718" s="145" t="s">
        <v>1260</v>
      </c>
      <c r="L718" s="139" t="str">
        <f>VLOOKUP(K718,CódigosRetorno!$A$2:$B$2000,2,FALSE)</f>
        <v>El dato ingresado como atributo @schemeAgencyName es incorrecto.</v>
      </c>
      <c r="M718" s="138" t="s">
        <v>9</v>
      </c>
      <c r="N718" s="39"/>
    </row>
    <row r="719" spans="1:14" ht="24" x14ac:dyDescent="0.35">
      <c r="A719" s="2"/>
      <c r="B719" s="872"/>
      <c r="C719" s="915"/>
      <c r="D719" s="892"/>
      <c r="E719" s="892"/>
      <c r="F719" s="929"/>
      <c r="G719" s="138" t="s">
        <v>1359</v>
      </c>
      <c r="H719" s="146" t="s">
        <v>1329</v>
      </c>
      <c r="I719" s="139" t="s">
        <v>1360</v>
      </c>
      <c r="J719" s="131" t="s">
        <v>208</v>
      </c>
      <c r="K719" s="145" t="s">
        <v>1331</v>
      </c>
      <c r="L719" s="139" t="str">
        <f>VLOOKUP(K719,CódigosRetorno!$A$2:$B$2000,2,FALSE)</f>
        <v>El dato ingresado como atributo @schemeName es incorrecto.</v>
      </c>
      <c r="M719" s="138" t="s">
        <v>9</v>
      </c>
      <c r="N719" s="39"/>
    </row>
    <row r="720" spans="1:14" ht="24" x14ac:dyDescent="0.35">
      <c r="A720" s="2"/>
      <c r="B720" s="872"/>
      <c r="C720" s="915"/>
      <c r="D720" s="892"/>
      <c r="E720" s="892"/>
      <c r="F720" s="371" t="s">
        <v>330</v>
      </c>
      <c r="G720" s="138" t="s">
        <v>2313</v>
      </c>
      <c r="H720" s="141" t="s">
        <v>2335</v>
      </c>
      <c r="I720" s="139" t="s">
        <v>186</v>
      </c>
      <c r="J720" s="131" t="s">
        <v>9</v>
      </c>
      <c r="K720" s="145" t="s">
        <v>9</v>
      </c>
      <c r="L720" s="139" t="str">
        <f>VLOOKUP(K720,CódigosRetorno!$A$2:$B$2000,2,FALSE)</f>
        <v>-</v>
      </c>
      <c r="M720" s="148" t="s">
        <v>9</v>
      </c>
      <c r="N720" s="39"/>
    </row>
    <row r="721" spans="1:14" ht="36" x14ac:dyDescent="0.35">
      <c r="A721" s="2"/>
      <c r="B721" s="872">
        <f>B717+1</f>
        <v>120</v>
      </c>
      <c r="C721" s="915" t="s">
        <v>2336</v>
      </c>
      <c r="D721" s="892" t="s">
        <v>329</v>
      </c>
      <c r="E721" s="892" t="s">
        <v>184</v>
      </c>
      <c r="F721" s="145" t="s">
        <v>216</v>
      </c>
      <c r="G721" s="131" t="s">
        <v>217</v>
      </c>
      <c r="H721" s="141" t="s">
        <v>2337</v>
      </c>
      <c r="I721" s="139" t="s">
        <v>2334</v>
      </c>
      <c r="J721" s="131" t="s">
        <v>208</v>
      </c>
      <c r="K721" s="145" t="s">
        <v>931</v>
      </c>
      <c r="L721" s="139" t="str">
        <f>VLOOKUP(K721,CódigosRetorno!$A$2:$B$2000,2,FALSE)</f>
        <v>Debe corresponder a algún valor válido establecido en el catálogo 13</v>
      </c>
      <c r="M721" s="138" t="s">
        <v>1356</v>
      </c>
      <c r="N721" s="39"/>
    </row>
    <row r="722" spans="1:14" ht="24" x14ac:dyDescent="0.35">
      <c r="A722" s="2"/>
      <c r="B722" s="872"/>
      <c r="C722" s="915"/>
      <c r="D722" s="892"/>
      <c r="E722" s="892"/>
      <c r="F722" s="930"/>
      <c r="G722" s="138" t="s">
        <v>1357</v>
      </c>
      <c r="H722" s="146" t="s">
        <v>1258</v>
      </c>
      <c r="I722" s="139" t="s">
        <v>1358</v>
      </c>
      <c r="J722" s="131" t="s">
        <v>208</v>
      </c>
      <c r="K722" s="145" t="s">
        <v>1260</v>
      </c>
      <c r="L722" s="139" t="str">
        <f>VLOOKUP(K722,CódigosRetorno!$A$2:$B$2000,2,FALSE)</f>
        <v>El dato ingresado como atributo @schemeAgencyName es incorrecto.</v>
      </c>
      <c r="M722" s="138" t="s">
        <v>9</v>
      </c>
      <c r="N722" s="39"/>
    </row>
    <row r="723" spans="1:14" ht="24" x14ac:dyDescent="0.35">
      <c r="A723" s="2"/>
      <c r="B723" s="872"/>
      <c r="C723" s="915"/>
      <c r="D723" s="892"/>
      <c r="E723" s="892"/>
      <c r="F723" s="930"/>
      <c r="G723" s="138" t="s">
        <v>1359</v>
      </c>
      <c r="H723" s="146" t="s">
        <v>1329</v>
      </c>
      <c r="I723" s="139" t="s">
        <v>1360</v>
      </c>
      <c r="J723" s="131" t="s">
        <v>208</v>
      </c>
      <c r="K723" s="145" t="s">
        <v>1331</v>
      </c>
      <c r="L723" s="139" t="str">
        <f>VLOOKUP(K723,CódigosRetorno!$A$2:$B$2000,2,FALSE)</f>
        <v>El dato ingresado como atributo @schemeName es incorrecto.</v>
      </c>
      <c r="M723" s="148" t="s">
        <v>9</v>
      </c>
      <c r="N723" s="39"/>
    </row>
    <row r="724" spans="1:14" ht="60" x14ac:dyDescent="0.35">
      <c r="A724" s="2"/>
      <c r="B724" s="868">
        <f>B721+1</f>
        <v>121</v>
      </c>
      <c r="C724" s="873" t="s">
        <v>2338</v>
      </c>
      <c r="D724" s="889" t="s">
        <v>329</v>
      </c>
      <c r="E724" s="889" t="s">
        <v>184</v>
      </c>
      <c r="F724" s="145" t="s">
        <v>223</v>
      </c>
      <c r="G724" s="138"/>
      <c r="H724" s="141" t="s">
        <v>2339</v>
      </c>
      <c r="I724" s="139" t="s">
        <v>2340</v>
      </c>
      <c r="J724" s="131" t="s">
        <v>208</v>
      </c>
      <c r="K724" s="145" t="s">
        <v>2341</v>
      </c>
      <c r="L724" s="139" t="str">
        <f>VLOOKUP(K724,CódigosRetorno!$A$2:$B$2000,2,FALSE)</f>
        <v>El dato ingresado como descripcion del tramo no cumple con el formato establecido.</v>
      </c>
      <c r="M724" s="138" t="s">
        <v>9</v>
      </c>
      <c r="N724" s="39"/>
    </row>
    <row r="725" spans="1:14" ht="24" x14ac:dyDescent="0.35">
      <c r="A725" s="2"/>
      <c r="B725" s="869"/>
      <c r="C725" s="874"/>
      <c r="D725" s="891"/>
      <c r="E725" s="891"/>
      <c r="F725" s="145" t="s">
        <v>1998</v>
      </c>
      <c r="G725" s="138" t="s">
        <v>285</v>
      </c>
      <c r="H725" s="141" t="s">
        <v>2342</v>
      </c>
      <c r="I725" s="139" t="s">
        <v>186</v>
      </c>
      <c r="J725" s="131" t="s">
        <v>9</v>
      </c>
      <c r="K725" s="145" t="s">
        <v>9</v>
      </c>
      <c r="L725" s="139" t="str">
        <f>VLOOKUP(K725,CódigosRetorno!$A$2:$B$2000,2,FALSE)</f>
        <v>-</v>
      </c>
      <c r="M725" s="138" t="s">
        <v>9</v>
      </c>
      <c r="N725" s="39"/>
    </row>
    <row r="726" spans="1:14" ht="36" x14ac:dyDescent="0.35">
      <c r="A726" s="2"/>
      <c r="B726" s="868">
        <f>B724+1</f>
        <v>122</v>
      </c>
      <c r="C726" s="873" t="s">
        <v>2343</v>
      </c>
      <c r="D726" s="889" t="s">
        <v>329</v>
      </c>
      <c r="E726" s="889" t="s">
        <v>184</v>
      </c>
      <c r="F726" s="145" t="s">
        <v>300</v>
      </c>
      <c r="G726" s="131" t="s">
        <v>301</v>
      </c>
      <c r="H726" s="141" t="s">
        <v>2344</v>
      </c>
      <c r="I726" s="139" t="s">
        <v>2345</v>
      </c>
      <c r="J726" s="131" t="s">
        <v>208</v>
      </c>
      <c r="K726" s="145" t="s">
        <v>2346</v>
      </c>
      <c r="L726" s="139" t="str">
        <f>VLOOKUP(K726,CódigosRetorno!$A$2:$B$2000,2,FALSE)</f>
        <v>El dato ingresado como valor refrencia del tramo virtual no cumple con el formato establecido.</v>
      </c>
      <c r="M726" s="138" t="s">
        <v>9</v>
      </c>
      <c r="N726" s="39"/>
    </row>
    <row r="727" spans="1:14" x14ac:dyDescent="0.35">
      <c r="A727" s="2"/>
      <c r="B727" s="869"/>
      <c r="C727" s="874"/>
      <c r="D727" s="891"/>
      <c r="E727" s="891"/>
      <c r="F727" s="371" t="s">
        <v>144</v>
      </c>
      <c r="G727" s="137" t="s">
        <v>308</v>
      </c>
      <c r="H727" s="535" t="s">
        <v>1570</v>
      </c>
      <c r="I727" s="139" t="s">
        <v>2321</v>
      </c>
      <c r="J727" s="131" t="s">
        <v>6</v>
      </c>
      <c r="K727" s="145" t="s">
        <v>2252</v>
      </c>
      <c r="L727" s="139" t="str">
        <f>VLOOKUP(K727,CódigosRetorno!$A$2:$B$2000,2,FALSE)</f>
        <v>La moneda del monto de la detracción debe ser PEN</v>
      </c>
      <c r="M727" s="138" t="s">
        <v>9</v>
      </c>
      <c r="N727" s="39"/>
    </row>
    <row r="728" spans="1:14" x14ac:dyDescent="0.35">
      <c r="A728" s="2"/>
      <c r="B728" s="603" t="s">
        <v>2347</v>
      </c>
      <c r="C728" s="595"/>
      <c r="D728" s="591"/>
      <c r="E728" s="591"/>
      <c r="F728" s="592"/>
      <c r="G728" s="589"/>
      <c r="H728" s="595"/>
      <c r="I728" s="590"/>
      <c r="J728" s="592" t="s">
        <v>9</v>
      </c>
      <c r="K728" s="599" t="s">
        <v>9</v>
      </c>
      <c r="L728" s="590" t="str">
        <f>VLOOKUP(K728,CódigosRetorno!$A$2:$B$2000,2,FALSE)</f>
        <v>-</v>
      </c>
      <c r="M728" s="593" t="s">
        <v>9</v>
      </c>
      <c r="N728" s="39"/>
    </row>
    <row r="729" spans="1:14" ht="60" x14ac:dyDescent="0.35">
      <c r="A729" s="2"/>
      <c r="B729" s="872">
        <f>B726+1</f>
        <v>123</v>
      </c>
      <c r="C729" s="915" t="s">
        <v>2348</v>
      </c>
      <c r="D729" s="892" t="s">
        <v>329</v>
      </c>
      <c r="E729" s="892" t="s">
        <v>184</v>
      </c>
      <c r="F729" s="145" t="s">
        <v>300</v>
      </c>
      <c r="G729" s="138" t="s">
        <v>2349</v>
      </c>
      <c r="H729" s="141" t="s">
        <v>2350</v>
      </c>
      <c r="I729" s="139" t="s">
        <v>2351</v>
      </c>
      <c r="J729" s="131" t="s">
        <v>208</v>
      </c>
      <c r="K729" s="145" t="s">
        <v>2352</v>
      </c>
      <c r="L729" s="139" t="str">
        <f>VLOOKUP(K729,CódigosRetorno!$A$2:$B$2000,2,FALSE)</f>
        <v>El dato ingresado como configuración vehicular no cumple con el formato establecido.</v>
      </c>
      <c r="M729" s="138" t="s">
        <v>9</v>
      </c>
      <c r="N729" s="39"/>
    </row>
    <row r="730" spans="1:14" ht="24" x14ac:dyDescent="0.35">
      <c r="A730" s="2"/>
      <c r="B730" s="872"/>
      <c r="C730" s="915"/>
      <c r="D730" s="892"/>
      <c r="E730" s="892"/>
      <c r="F730" s="927"/>
      <c r="G730" s="138" t="s">
        <v>2353</v>
      </c>
      <c r="H730" s="141" t="s">
        <v>1280</v>
      </c>
      <c r="I730" s="139" t="s">
        <v>2354</v>
      </c>
      <c r="J730" s="131" t="s">
        <v>208</v>
      </c>
      <c r="K730" s="145" t="s">
        <v>1281</v>
      </c>
      <c r="L730" s="139" t="str">
        <f>VLOOKUP(K730,CódigosRetorno!$A$2:$B$2000,2,FALSE)</f>
        <v>El dato ingresado como atributo @listAgencyName es incorrecto.</v>
      </c>
      <c r="M730" s="138" t="s">
        <v>9</v>
      </c>
      <c r="N730" s="39"/>
    </row>
    <row r="731" spans="1:14" ht="24" x14ac:dyDescent="0.35">
      <c r="A731" s="2"/>
      <c r="B731" s="872"/>
      <c r="C731" s="915"/>
      <c r="D731" s="892"/>
      <c r="E731" s="892"/>
      <c r="F731" s="929"/>
      <c r="G731" s="138" t="s">
        <v>2355</v>
      </c>
      <c r="H731" s="141" t="s">
        <v>1283</v>
      </c>
      <c r="I731" s="139" t="s">
        <v>2356</v>
      </c>
      <c r="J731" s="131" t="s">
        <v>208</v>
      </c>
      <c r="K731" s="145" t="s">
        <v>1285</v>
      </c>
      <c r="L731" s="139" t="str">
        <f>VLOOKUP(K731,CódigosRetorno!$A$2:$B$2000,2,FALSE)</f>
        <v>El dato ingresado como atributo @listName es incorrecto.</v>
      </c>
      <c r="M731" s="148" t="s">
        <v>9</v>
      </c>
      <c r="N731" s="39"/>
    </row>
    <row r="732" spans="1:14" ht="36" x14ac:dyDescent="0.35">
      <c r="A732" s="2"/>
      <c r="B732" s="872"/>
      <c r="C732" s="915"/>
      <c r="D732" s="892"/>
      <c r="E732" s="892"/>
      <c r="F732" s="412" t="s">
        <v>330</v>
      </c>
      <c r="G732" s="210" t="s">
        <v>2313</v>
      </c>
      <c r="H732" s="413" t="s">
        <v>2350</v>
      </c>
      <c r="I732" s="139"/>
      <c r="J732" s="131"/>
      <c r="K732" s="145" t="s">
        <v>9</v>
      </c>
      <c r="L732" s="139" t="str">
        <f>VLOOKUP(K732,CódigosRetorno!$A$2:$B$2000,2,FALSE)</f>
        <v>-</v>
      </c>
      <c r="M732" s="148" t="s">
        <v>9</v>
      </c>
      <c r="N732" s="39"/>
    </row>
    <row r="733" spans="1:14" ht="48" x14ac:dyDescent="0.35">
      <c r="A733" s="2"/>
      <c r="B733" s="872">
        <f>B729+1</f>
        <v>124</v>
      </c>
      <c r="C733" s="915" t="s">
        <v>2357</v>
      </c>
      <c r="D733" s="892" t="s">
        <v>329</v>
      </c>
      <c r="E733" s="892" t="s">
        <v>184</v>
      </c>
      <c r="F733" s="145" t="s">
        <v>1531</v>
      </c>
      <c r="G733" s="138" t="s">
        <v>2313</v>
      </c>
      <c r="H733" s="141" t="s">
        <v>2358</v>
      </c>
      <c r="I733" s="139" t="s">
        <v>2359</v>
      </c>
      <c r="J733" s="131" t="s">
        <v>208</v>
      </c>
      <c r="K733" s="145" t="s">
        <v>2360</v>
      </c>
      <c r="L733" s="139" t="str">
        <f>VLOOKUP(K733,CódigosRetorno!$A$2:$B$2000,2,FALSE)</f>
        <v>El dato ingresado como tipo de carga util es incorrecto.</v>
      </c>
      <c r="M733" s="138" t="s">
        <v>9</v>
      </c>
      <c r="N733" s="39"/>
    </row>
    <row r="734" spans="1:14" ht="24" x14ac:dyDescent="0.35">
      <c r="A734" s="2"/>
      <c r="B734" s="872"/>
      <c r="C734" s="915"/>
      <c r="D734" s="892"/>
      <c r="E734" s="892"/>
      <c r="F734" s="930" t="s">
        <v>300</v>
      </c>
      <c r="G734" s="872" t="s">
        <v>301</v>
      </c>
      <c r="H734" s="915" t="s">
        <v>2361</v>
      </c>
      <c r="I734" s="139" t="s">
        <v>2362</v>
      </c>
      <c r="J734" s="131" t="s">
        <v>208</v>
      </c>
      <c r="K734" s="145" t="s">
        <v>2363</v>
      </c>
      <c r="L734" s="139" t="str">
        <f>VLOOKUP(K734,CódigosRetorno!$A$2:$B$2000,2,FALSE)</f>
        <v>El XML no contiene el tag o no existe información del valor de la carga en TM.</v>
      </c>
      <c r="M734" s="138" t="s">
        <v>9</v>
      </c>
      <c r="N734" s="39"/>
    </row>
    <row r="735" spans="1:14" ht="36" x14ac:dyDescent="0.35">
      <c r="A735" s="2"/>
      <c r="B735" s="872"/>
      <c r="C735" s="915"/>
      <c r="D735" s="892"/>
      <c r="E735" s="892"/>
      <c r="F735" s="930"/>
      <c r="G735" s="872"/>
      <c r="H735" s="915"/>
      <c r="I735" s="139" t="s">
        <v>2345</v>
      </c>
      <c r="J735" s="131" t="s">
        <v>208</v>
      </c>
      <c r="K735" s="145" t="s">
        <v>2364</v>
      </c>
      <c r="L735" s="139" t="str">
        <f>VLOOKUP(K735,CódigosRetorno!$A$2:$B$2000,2,FALSE)</f>
        <v>El dato ingresado como valor de la carga en TM cumple con el formato establecido.</v>
      </c>
      <c r="M735" s="138" t="s">
        <v>9</v>
      </c>
      <c r="N735" s="39"/>
    </row>
    <row r="736" spans="1:14" ht="24" x14ac:dyDescent="0.35">
      <c r="A736" s="2"/>
      <c r="B736" s="872"/>
      <c r="C736" s="915"/>
      <c r="D736" s="892"/>
      <c r="E736" s="892"/>
      <c r="F736" s="145"/>
      <c r="G736" s="131" t="s">
        <v>2282</v>
      </c>
      <c r="H736" s="146" t="s">
        <v>1705</v>
      </c>
      <c r="I736" s="139" t="s">
        <v>2365</v>
      </c>
      <c r="J736" s="131" t="s">
        <v>208</v>
      </c>
      <c r="K736" s="145" t="s">
        <v>2366</v>
      </c>
      <c r="L736" s="139" t="str">
        <f>VLOOKUP(K736,CódigosRetorno!$A$2:$B$2000,2,FALSE)</f>
        <v>El dato ingresado como unidad de medida de la carga  del vehiculo no corresponde al valor esperado.</v>
      </c>
      <c r="M736" s="138" t="s">
        <v>9</v>
      </c>
      <c r="N736" s="39"/>
    </row>
    <row r="737" spans="1:14" ht="48" x14ac:dyDescent="0.35">
      <c r="A737" s="2"/>
      <c r="B737" s="872">
        <f>B733+1</f>
        <v>125</v>
      </c>
      <c r="C737" s="915" t="s">
        <v>2367</v>
      </c>
      <c r="D737" s="892" t="s">
        <v>329</v>
      </c>
      <c r="E737" s="892" t="s">
        <v>184</v>
      </c>
      <c r="F737" s="145" t="s">
        <v>1531</v>
      </c>
      <c r="G737" s="138" t="s">
        <v>2323</v>
      </c>
      <c r="H737" s="141" t="s">
        <v>2368</v>
      </c>
      <c r="I737" s="139" t="s">
        <v>2359</v>
      </c>
      <c r="J737" s="131" t="s">
        <v>208</v>
      </c>
      <c r="K737" s="145" t="s">
        <v>2360</v>
      </c>
      <c r="L737" s="139" t="str">
        <f>VLOOKUP(K737,CódigosRetorno!$A$2:$B$2000,2,FALSE)</f>
        <v>El dato ingresado como tipo de carga util es incorrecto.</v>
      </c>
      <c r="M737" s="138" t="s">
        <v>9</v>
      </c>
      <c r="N737" s="39"/>
    </row>
    <row r="738" spans="1:14" ht="24" x14ac:dyDescent="0.35">
      <c r="A738" s="2"/>
      <c r="B738" s="872"/>
      <c r="C738" s="915"/>
      <c r="D738" s="892"/>
      <c r="E738" s="892"/>
      <c r="F738" s="930" t="s">
        <v>300</v>
      </c>
      <c r="G738" s="872" t="s">
        <v>301</v>
      </c>
      <c r="H738" s="915" t="s">
        <v>2361</v>
      </c>
      <c r="I738" s="139" t="s">
        <v>2362</v>
      </c>
      <c r="J738" s="131" t="s">
        <v>208</v>
      </c>
      <c r="K738" s="145" t="s">
        <v>2363</v>
      </c>
      <c r="L738" s="139" t="str">
        <f>VLOOKUP(K738,CódigosRetorno!$A$2:$B$2000,2,FALSE)</f>
        <v>El XML no contiene el tag o no existe información del valor de la carga en TM.</v>
      </c>
      <c r="M738" s="138" t="s">
        <v>9</v>
      </c>
      <c r="N738" s="39"/>
    </row>
    <row r="739" spans="1:14" ht="36" x14ac:dyDescent="0.35">
      <c r="A739" s="2"/>
      <c r="B739" s="872"/>
      <c r="C739" s="915"/>
      <c r="D739" s="892"/>
      <c r="E739" s="892"/>
      <c r="F739" s="930"/>
      <c r="G739" s="872"/>
      <c r="H739" s="915"/>
      <c r="I739" s="139" t="s">
        <v>2345</v>
      </c>
      <c r="J739" s="131" t="s">
        <v>208</v>
      </c>
      <c r="K739" s="145" t="s">
        <v>2364</v>
      </c>
      <c r="L739" s="139" t="str">
        <f>VLOOKUP(K739,CódigosRetorno!$A$2:$B$2000,2,FALSE)</f>
        <v>El dato ingresado como valor de la carga en TM cumple con el formato establecido.</v>
      </c>
      <c r="M739" s="138" t="s">
        <v>9</v>
      </c>
      <c r="N739" s="39"/>
    </row>
    <row r="740" spans="1:14" ht="36" x14ac:dyDescent="0.35">
      <c r="A740" s="2"/>
      <c r="B740" s="872"/>
      <c r="C740" s="915"/>
      <c r="D740" s="892"/>
      <c r="E740" s="892"/>
      <c r="F740" s="145"/>
      <c r="G740" s="131" t="s">
        <v>2282</v>
      </c>
      <c r="H740" s="141" t="s">
        <v>2369</v>
      </c>
      <c r="I740" s="139" t="s">
        <v>2365</v>
      </c>
      <c r="J740" s="131" t="s">
        <v>208</v>
      </c>
      <c r="K740" s="145" t="s">
        <v>2366</v>
      </c>
      <c r="L740" s="139" t="str">
        <f>VLOOKUP(K740,CódigosRetorno!$A$2:$B$2000,2,FALSE)</f>
        <v>El dato ingresado como unidad de medida de la carga  del vehiculo no corresponde al valor esperado.</v>
      </c>
      <c r="M740" s="138" t="s">
        <v>9</v>
      </c>
      <c r="N740" s="39"/>
    </row>
    <row r="741" spans="1:14" ht="48" x14ac:dyDescent="0.35">
      <c r="A741" s="2"/>
      <c r="B741" s="868">
        <f>B737+1</f>
        <v>126</v>
      </c>
      <c r="C741" s="873" t="s">
        <v>2370</v>
      </c>
      <c r="D741" s="889" t="s">
        <v>329</v>
      </c>
      <c r="E741" s="889" t="s">
        <v>184</v>
      </c>
      <c r="F741" s="145" t="s">
        <v>1695</v>
      </c>
      <c r="G741" s="138" t="s">
        <v>2371</v>
      </c>
      <c r="H741" s="141" t="s">
        <v>2372</v>
      </c>
      <c r="I741" s="139" t="s">
        <v>186</v>
      </c>
      <c r="J741" s="131" t="s">
        <v>9</v>
      </c>
      <c r="K741" s="145" t="s">
        <v>9</v>
      </c>
      <c r="L741" s="139" t="str">
        <f>VLOOKUP(K741,CódigosRetorno!$A$2:$B$2000,2,FALSE)</f>
        <v>-</v>
      </c>
      <c r="M741" s="138" t="s">
        <v>9</v>
      </c>
      <c r="N741" s="39"/>
    </row>
    <row r="742" spans="1:14" x14ac:dyDescent="0.35">
      <c r="A742" s="2"/>
      <c r="B742" s="869"/>
      <c r="C742" s="874"/>
      <c r="D742" s="891"/>
      <c r="E742" s="891"/>
      <c r="F742" s="371" t="s">
        <v>144</v>
      </c>
      <c r="G742" s="137" t="s">
        <v>308</v>
      </c>
      <c r="H742" s="535" t="s">
        <v>1570</v>
      </c>
      <c r="I742" s="139" t="s">
        <v>2321</v>
      </c>
      <c r="J742" s="131" t="s">
        <v>6</v>
      </c>
      <c r="K742" s="145" t="s">
        <v>2252</v>
      </c>
      <c r="L742" s="139" t="str">
        <f>VLOOKUP(K742,CódigosRetorno!$A$2:$B$2000,2,FALSE)</f>
        <v>La moneda del monto de la detracción debe ser PEN</v>
      </c>
      <c r="M742" s="138" t="s">
        <v>9</v>
      </c>
      <c r="N742" s="39"/>
    </row>
    <row r="743" spans="1:14" ht="36" x14ac:dyDescent="0.35">
      <c r="A743" s="2"/>
      <c r="B743" s="868">
        <f>B741+1</f>
        <v>127</v>
      </c>
      <c r="C743" s="873" t="s">
        <v>2373</v>
      </c>
      <c r="D743" s="889" t="s">
        <v>329</v>
      </c>
      <c r="E743" s="889" t="s">
        <v>184</v>
      </c>
      <c r="F743" s="145" t="s">
        <v>300</v>
      </c>
      <c r="G743" s="138" t="s">
        <v>301</v>
      </c>
      <c r="H743" s="141" t="s">
        <v>2374</v>
      </c>
      <c r="I743" s="139" t="s">
        <v>2345</v>
      </c>
      <c r="J743" s="131" t="s">
        <v>208</v>
      </c>
      <c r="K743" s="145" t="s">
        <v>2375</v>
      </c>
      <c r="L743" s="139" t="str">
        <f>VLOOKUP(K743,CódigosRetorno!$A$2:$B$2000,2,FALSE)</f>
        <v>El dato ingresado como valor referencial de carga util nominal no cumple con el formato establecido.</v>
      </c>
      <c r="M743" s="138" t="s">
        <v>9</v>
      </c>
      <c r="N743" s="39"/>
    </row>
    <row r="744" spans="1:14" x14ac:dyDescent="0.35">
      <c r="A744" s="2"/>
      <c r="B744" s="869"/>
      <c r="C744" s="874"/>
      <c r="D744" s="891"/>
      <c r="E744" s="891"/>
      <c r="F744" s="371" t="s">
        <v>144</v>
      </c>
      <c r="G744" s="137" t="s">
        <v>308</v>
      </c>
      <c r="H744" s="535" t="s">
        <v>1570</v>
      </c>
      <c r="I744" s="139" t="s">
        <v>2321</v>
      </c>
      <c r="J744" s="131" t="s">
        <v>6</v>
      </c>
      <c r="K744" s="145" t="s">
        <v>2252</v>
      </c>
      <c r="L744" s="139" t="str">
        <f>VLOOKUP(K744,CódigosRetorno!$A$2:$B$2000,2,FALSE)</f>
        <v>La moneda del monto de la detracción debe ser PEN</v>
      </c>
      <c r="M744" s="138" t="s">
        <v>9</v>
      </c>
      <c r="N744" s="39"/>
    </row>
    <row r="745" spans="1:14" ht="36" x14ac:dyDescent="0.35">
      <c r="A745" s="2"/>
      <c r="B745" s="138">
        <f>B743+1</f>
        <v>128</v>
      </c>
      <c r="C745" s="139" t="s">
        <v>2376</v>
      </c>
      <c r="D745" s="131" t="s">
        <v>329</v>
      </c>
      <c r="E745" s="131" t="s">
        <v>184</v>
      </c>
      <c r="F745" s="145" t="s">
        <v>2377</v>
      </c>
      <c r="G745" s="138" t="s">
        <v>2378</v>
      </c>
      <c r="H745" s="141" t="s">
        <v>2379</v>
      </c>
      <c r="I745" s="139" t="s">
        <v>186</v>
      </c>
      <c r="J745" s="131" t="s">
        <v>9</v>
      </c>
      <c r="K745" s="145" t="s">
        <v>9</v>
      </c>
      <c r="L745" s="139" t="str">
        <f>VLOOKUP(K745,CódigosRetorno!$A$2:$B$2000,2,FALSE)</f>
        <v>-</v>
      </c>
      <c r="M745" s="138" t="s">
        <v>9</v>
      </c>
      <c r="N745" s="39"/>
    </row>
    <row r="746" spans="1:14" x14ac:dyDescent="0.35">
      <c r="A746" s="2"/>
      <c r="B746" s="603" t="s">
        <v>2380</v>
      </c>
      <c r="C746" s="604"/>
      <c r="D746" s="607"/>
      <c r="E746" s="596"/>
      <c r="F746" s="605" t="s">
        <v>9</v>
      </c>
      <c r="G746" s="605" t="s">
        <v>9</v>
      </c>
      <c r="H746" s="606" t="s">
        <v>9</v>
      </c>
      <c r="I746" s="590" t="s">
        <v>9</v>
      </c>
      <c r="J746" s="592" t="s">
        <v>9</v>
      </c>
      <c r="K746" s="599" t="s">
        <v>9</v>
      </c>
      <c r="L746" s="590" t="str">
        <f>VLOOKUP(K746,CódigosRetorno!$A$2:$B$2000,2,FALSE)</f>
        <v>-</v>
      </c>
      <c r="M746" s="589" t="s">
        <v>9</v>
      </c>
      <c r="N746" s="39"/>
    </row>
    <row r="747" spans="1:14" ht="24" x14ac:dyDescent="0.35">
      <c r="A747" s="2"/>
      <c r="B747" s="872" t="s">
        <v>2381</v>
      </c>
      <c r="C747" s="915" t="s">
        <v>2382</v>
      </c>
      <c r="D747" s="892" t="s">
        <v>329</v>
      </c>
      <c r="E747" s="892" t="s">
        <v>184</v>
      </c>
      <c r="F747" s="145" t="s">
        <v>223</v>
      </c>
      <c r="G747" s="138"/>
      <c r="H747" s="139" t="s">
        <v>2179</v>
      </c>
      <c r="I747" s="139" t="s">
        <v>1546</v>
      </c>
      <c r="J747" s="131" t="s">
        <v>208</v>
      </c>
      <c r="K747" s="145" t="s">
        <v>1547</v>
      </c>
      <c r="L747" s="139" t="str">
        <f>VLOOKUP(K747,CódigosRetorno!$A$2:$B$2000,2,FALSE)</f>
        <v>No existe información en el nombre del concepto.</v>
      </c>
      <c r="M747" s="148" t="s">
        <v>9</v>
      </c>
      <c r="N747" s="39"/>
    </row>
    <row r="748" spans="1:14" ht="36" x14ac:dyDescent="0.35">
      <c r="A748" s="2"/>
      <c r="B748" s="872"/>
      <c r="C748" s="915"/>
      <c r="D748" s="892"/>
      <c r="E748" s="892"/>
      <c r="F748" s="930" t="s">
        <v>664</v>
      </c>
      <c r="G748" s="892" t="s">
        <v>1544</v>
      </c>
      <c r="H748" s="915" t="s">
        <v>2180</v>
      </c>
      <c r="I748" s="139" t="s">
        <v>2383</v>
      </c>
      <c r="J748" s="131" t="s">
        <v>6</v>
      </c>
      <c r="K748" s="145" t="s">
        <v>2384</v>
      </c>
      <c r="L748" s="139" t="str">
        <f>VLOOKUP(K748,CódigosRetorno!$A$2:$B$2000,2,FALSE)</f>
        <v>El XML no contiene el tag de numero de documentos del huesped.</v>
      </c>
      <c r="M748" s="148" t="s">
        <v>9</v>
      </c>
      <c r="N748" s="39"/>
    </row>
    <row r="749" spans="1:14" ht="36" x14ac:dyDescent="0.35">
      <c r="A749" s="2"/>
      <c r="B749" s="872"/>
      <c r="C749" s="915"/>
      <c r="D749" s="892"/>
      <c r="E749" s="892"/>
      <c r="F749" s="930"/>
      <c r="G749" s="892"/>
      <c r="H749" s="915"/>
      <c r="I749" s="139" t="s">
        <v>2385</v>
      </c>
      <c r="J749" s="131" t="s">
        <v>6</v>
      </c>
      <c r="K749" s="145" t="s">
        <v>2386</v>
      </c>
      <c r="L749" s="139" t="str">
        <f>VLOOKUP(K749,CódigosRetorno!$A$2:$B$2000,2,FALSE)</f>
        <v>El XML no contiene el tag de tipo de documentos del huesped.</v>
      </c>
      <c r="M749" s="148" t="s">
        <v>9</v>
      </c>
      <c r="N749" s="39"/>
    </row>
    <row r="750" spans="1:14" ht="36" x14ac:dyDescent="0.35">
      <c r="A750" s="2"/>
      <c r="B750" s="872"/>
      <c r="C750" s="915"/>
      <c r="D750" s="892"/>
      <c r="E750" s="892"/>
      <c r="F750" s="930"/>
      <c r="G750" s="892"/>
      <c r="H750" s="915"/>
      <c r="I750" s="139" t="s">
        <v>2387</v>
      </c>
      <c r="J750" s="131" t="s">
        <v>6</v>
      </c>
      <c r="K750" s="145" t="s">
        <v>2388</v>
      </c>
      <c r="L750" s="139" t="str">
        <f>VLOOKUP(K750,CódigosRetorno!$A$2:$B$2000,2,FALSE)</f>
        <v>El XML no contiene el tag de codigo de pais de emision del documento de identidad</v>
      </c>
      <c r="M750" s="148" t="s">
        <v>9</v>
      </c>
      <c r="N750" s="39"/>
    </row>
    <row r="751" spans="1:14" ht="36" x14ac:dyDescent="0.35">
      <c r="A751" s="2"/>
      <c r="B751" s="872"/>
      <c r="C751" s="915"/>
      <c r="D751" s="892"/>
      <c r="E751" s="892"/>
      <c r="F751" s="930"/>
      <c r="G751" s="892"/>
      <c r="H751" s="915"/>
      <c r="I751" s="139" t="s">
        <v>2389</v>
      </c>
      <c r="J751" s="131" t="s">
        <v>6</v>
      </c>
      <c r="K751" s="145" t="s">
        <v>2390</v>
      </c>
      <c r="L751" s="139" t="str">
        <f>VLOOKUP(K751,CódigosRetorno!$A$2:$B$2000,2,FALSE)</f>
        <v>El XML no contiene el tag de apellidos y nombres del huesped.</v>
      </c>
      <c r="M751" s="148" t="s">
        <v>9</v>
      </c>
      <c r="N751" s="39"/>
    </row>
    <row r="752" spans="1:14" ht="36" x14ac:dyDescent="0.35">
      <c r="A752" s="2"/>
      <c r="B752" s="872"/>
      <c r="C752" s="915"/>
      <c r="D752" s="892"/>
      <c r="E752" s="892"/>
      <c r="F752" s="930"/>
      <c r="G752" s="892"/>
      <c r="H752" s="915"/>
      <c r="I752" s="139" t="s">
        <v>2391</v>
      </c>
      <c r="J752" s="131" t="s">
        <v>6</v>
      </c>
      <c r="K752" s="145" t="s">
        <v>2392</v>
      </c>
      <c r="L752" s="139" t="str">
        <f>VLOOKUP(K752,CódigosRetorno!$A$2:$B$2000,2,FALSE)</f>
        <v>El XML no contiene el tag de codigo del pais de residencia.</v>
      </c>
      <c r="M752" s="148" t="s">
        <v>9</v>
      </c>
      <c r="N752" s="39"/>
    </row>
    <row r="753" spans="1:14" ht="24" x14ac:dyDescent="0.35">
      <c r="A753" s="2"/>
      <c r="B753" s="872"/>
      <c r="C753" s="915"/>
      <c r="D753" s="892"/>
      <c r="E753" s="892"/>
      <c r="F753" s="930"/>
      <c r="G753" s="138" t="s">
        <v>1550</v>
      </c>
      <c r="H753" s="139" t="s">
        <v>1283</v>
      </c>
      <c r="I753" s="139" t="s">
        <v>1551</v>
      </c>
      <c r="J753" s="131" t="s">
        <v>208</v>
      </c>
      <c r="K753" s="145" t="s">
        <v>1285</v>
      </c>
      <c r="L753" s="139" t="str">
        <f>VLOOKUP(K753,CódigosRetorno!$A$2:$B$2000,2,FALSE)</f>
        <v>El dato ingresado como atributo @listName es incorrecto.</v>
      </c>
      <c r="M753" s="148" t="s">
        <v>9</v>
      </c>
      <c r="N753" s="39"/>
    </row>
    <row r="754" spans="1:14" ht="24" x14ac:dyDescent="0.35">
      <c r="A754" s="2"/>
      <c r="B754" s="872"/>
      <c r="C754" s="915"/>
      <c r="D754" s="892"/>
      <c r="E754" s="892"/>
      <c r="F754" s="930"/>
      <c r="G754" s="138" t="s">
        <v>1257</v>
      </c>
      <c r="H754" s="139" t="s">
        <v>1280</v>
      </c>
      <c r="I754" s="139" t="s">
        <v>1259</v>
      </c>
      <c r="J754" s="145" t="s">
        <v>208</v>
      </c>
      <c r="K754" s="147" t="s">
        <v>1281</v>
      </c>
      <c r="L754" s="139" t="str">
        <f>VLOOKUP(K754,CódigosRetorno!$A$2:$B$2000,2,FALSE)</f>
        <v>El dato ingresado como atributo @listAgencyName es incorrecto.</v>
      </c>
      <c r="M754" s="148" t="s">
        <v>9</v>
      </c>
      <c r="N754" s="39"/>
    </row>
    <row r="755" spans="1:14" ht="36" x14ac:dyDescent="0.35">
      <c r="A755" s="2"/>
      <c r="B755" s="872"/>
      <c r="C755" s="915"/>
      <c r="D755" s="892"/>
      <c r="E755" s="892"/>
      <c r="F755" s="930"/>
      <c r="G755" s="148" t="s">
        <v>1552</v>
      </c>
      <c r="H755" s="95" t="s">
        <v>1287</v>
      </c>
      <c r="I755" s="139" t="s">
        <v>1553</v>
      </c>
      <c r="J755" s="145" t="s">
        <v>208</v>
      </c>
      <c r="K755" s="147" t="s">
        <v>1289</v>
      </c>
      <c r="L755" s="139" t="str">
        <f>VLOOKUP(K755,CódigosRetorno!$A$2:$B$2000,2,FALSE)</f>
        <v>El dato ingresado como atributo @listURI es incorrecto.</v>
      </c>
      <c r="M755" s="148" t="s">
        <v>9</v>
      </c>
      <c r="N755" s="39"/>
    </row>
    <row r="756" spans="1:14" ht="24.75" customHeight="1" x14ac:dyDescent="0.35">
      <c r="A756" s="2"/>
      <c r="B756" s="872"/>
      <c r="C756" s="915"/>
      <c r="D756" s="892"/>
      <c r="E756" s="892"/>
      <c r="F756" s="930" t="s">
        <v>2393</v>
      </c>
      <c r="G756" s="930" t="s">
        <v>2394</v>
      </c>
      <c r="H756" s="915" t="s">
        <v>2395</v>
      </c>
      <c r="I756" s="139" t="s">
        <v>2396</v>
      </c>
      <c r="J756" s="131" t="s">
        <v>6</v>
      </c>
      <c r="K756" s="145" t="s">
        <v>1556</v>
      </c>
      <c r="L756" s="139" t="str">
        <f>VLOOKUP(K756,CódigosRetorno!$A$2:$B$2000,2,FALSE)</f>
        <v>El XML no contiene tag o no existe información del valor del concepto por linea.</v>
      </c>
      <c r="M756" s="138" t="s">
        <v>9</v>
      </c>
      <c r="N756" s="39"/>
    </row>
    <row r="757" spans="1:14" ht="24" x14ac:dyDescent="0.35">
      <c r="A757" s="2"/>
      <c r="B757" s="872"/>
      <c r="C757" s="915"/>
      <c r="D757" s="892"/>
      <c r="E757" s="892"/>
      <c r="F757" s="930"/>
      <c r="G757" s="930"/>
      <c r="H757" s="915"/>
      <c r="I757" s="139" t="s">
        <v>2397</v>
      </c>
      <c r="J757" s="131" t="s">
        <v>208</v>
      </c>
      <c r="K757" s="145" t="s">
        <v>2184</v>
      </c>
      <c r="L757" s="139" t="str">
        <f>VLOOKUP(K757,CódigosRetorno!$A$2:$B$2000,2,FALSE)</f>
        <v>El dato ingresado como valor del concepto de la linea no cumple con el formato establecido.</v>
      </c>
      <c r="M757" s="138" t="s">
        <v>2042</v>
      </c>
      <c r="N757" s="39"/>
    </row>
    <row r="758" spans="1:14" ht="24" x14ac:dyDescent="0.35">
      <c r="A758" s="2"/>
      <c r="B758" s="872"/>
      <c r="C758" s="915"/>
      <c r="D758" s="892"/>
      <c r="E758" s="892"/>
      <c r="F758" s="930"/>
      <c r="G758" s="930"/>
      <c r="H758" s="915"/>
      <c r="I758" s="139" t="s">
        <v>2398</v>
      </c>
      <c r="J758" s="131" t="s">
        <v>208</v>
      </c>
      <c r="K758" s="145" t="s">
        <v>2184</v>
      </c>
      <c r="L758" s="139" t="str">
        <f>VLOOKUP(K758,CódigosRetorno!$A$2:$B$2000,2,FALSE)</f>
        <v>El dato ingresado como valor del concepto de la linea no cumple con el formato establecido.</v>
      </c>
      <c r="M758" s="138" t="s">
        <v>1369</v>
      </c>
      <c r="N758" s="39"/>
    </row>
    <row r="759" spans="1:14" ht="24" x14ac:dyDescent="0.35">
      <c r="A759" s="2"/>
      <c r="B759" s="872"/>
      <c r="C759" s="915"/>
      <c r="D759" s="892"/>
      <c r="E759" s="892"/>
      <c r="F759" s="930"/>
      <c r="G759" s="930"/>
      <c r="H759" s="915"/>
      <c r="I759" s="139" t="s">
        <v>2399</v>
      </c>
      <c r="J759" s="131" t="s">
        <v>208</v>
      </c>
      <c r="K759" s="145" t="s">
        <v>2184</v>
      </c>
      <c r="L759" s="139" t="str">
        <f>VLOOKUP(K759,CódigosRetorno!$A$2:$B$2000,2,FALSE)</f>
        <v>El dato ingresado como valor del concepto de la linea no cumple con el formato establecido.</v>
      </c>
      <c r="M759" s="138" t="s">
        <v>1369</v>
      </c>
      <c r="N759" s="39"/>
    </row>
    <row r="760" spans="1:14" ht="60" x14ac:dyDescent="0.35">
      <c r="A760" s="2"/>
      <c r="B760" s="872"/>
      <c r="C760" s="915"/>
      <c r="D760" s="892"/>
      <c r="E760" s="892"/>
      <c r="F760" s="930"/>
      <c r="G760" s="930"/>
      <c r="H760" s="915"/>
      <c r="I760" s="139" t="s">
        <v>2400</v>
      </c>
      <c r="J760" s="131" t="s">
        <v>208</v>
      </c>
      <c r="K760" s="145" t="s">
        <v>2184</v>
      </c>
      <c r="L760" s="139" t="str">
        <f>VLOOKUP(K760,CódigosRetorno!$A$2:$B$2000,2,FALSE)</f>
        <v>El dato ingresado como valor del concepto de la linea no cumple con el formato establecido.</v>
      </c>
      <c r="M760" s="148" t="s">
        <v>9</v>
      </c>
      <c r="N760" s="2"/>
    </row>
    <row r="761" spans="1:14" ht="60" x14ac:dyDescent="0.35">
      <c r="A761" s="2"/>
      <c r="B761" s="872"/>
      <c r="C761" s="915"/>
      <c r="D761" s="892"/>
      <c r="E761" s="892"/>
      <c r="F761" s="930"/>
      <c r="G761" s="930"/>
      <c r="H761" s="915"/>
      <c r="I761" s="139" t="s">
        <v>2401</v>
      </c>
      <c r="J761" s="131" t="s">
        <v>208</v>
      </c>
      <c r="K761" s="145" t="s">
        <v>2184</v>
      </c>
      <c r="L761" s="139" t="str">
        <f>VLOOKUP(K761,CódigosRetorno!$A$2:$B$2000,2,FALSE)</f>
        <v>El dato ingresado como valor del concepto de la linea no cumple con el formato establecido.</v>
      </c>
      <c r="M761" s="148" t="s">
        <v>9</v>
      </c>
      <c r="N761" s="2"/>
    </row>
    <row r="762" spans="1:14" ht="24" x14ac:dyDescent="0.35">
      <c r="A762" s="2"/>
      <c r="B762" s="872" t="s">
        <v>2402</v>
      </c>
      <c r="C762" s="915" t="s">
        <v>2403</v>
      </c>
      <c r="D762" s="892" t="s">
        <v>329</v>
      </c>
      <c r="E762" s="892" t="s">
        <v>184</v>
      </c>
      <c r="F762" s="145" t="s">
        <v>223</v>
      </c>
      <c r="G762" s="138"/>
      <c r="H762" s="139" t="s">
        <v>2179</v>
      </c>
      <c r="I762" s="139" t="s">
        <v>1546</v>
      </c>
      <c r="J762" s="131" t="s">
        <v>208</v>
      </c>
      <c r="K762" s="145" t="s">
        <v>1547</v>
      </c>
      <c r="L762" s="139" t="str">
        <f>VLOOKUP(K762,CódigosRetorno!$A$2:$B$2000,2,FALSE)</f>
        <v>No existe información en el nombre del concepto.</v>
      </c>
      <c r="M762" s="148" t="s">
        <v>9</v>
      </c>
      <c r="N762" s="2"/>
    </row>
    <row r="763" spans="1:14" ht="36" x14ac:dyDescent="0.35">
      <c r="A763" s="2"/>
      <c r="B763" s="872"/>
      <c r="C763" s="915"/>
      <c r="D763" s="892"/>
      <c r="E763" s="892"/>
      <c r="F763" s="930" t="s">
        <v>664</v>
      </c>
      <c r="G763" s="892" t="s">
        <v>1544</v>
      </c>
      <c r="H763" s="915" t="s">
        <v>2180</v>
      </c>
      <c r="I763" s="139" t="s">
        <v>2404</v>
      </c>
      <c r="J763" s="131" t="s">
        <v>6</v>
      </c>
      <c r="K763" s="145" t="s">
        <v>2405</v>
      </c>
      <c r="L763" s="139" t="str">
        <f>VLOOKUP(K763,CódigosRetorno!$A$2:$B$2000,2,FALSE)</f>
        <v>El XML no contiene el tag de fecha de ingreso del pais.</v>
      </c>
      <c r="M763" s="148" t="s">
        <v>9</v>
      </c>
      <c r="N763" s="2"/>
    </row>
    <row r="764" spans="1:14" ht="36" x14ac:dyDescent="0.35">
      <c r="A764" s="2"/>
      <c r="B764" s="872"/>
      <c r="C764" s="915"/>
      <c r="D764" s="892"/>
      <c r="E764" s="892"/>
      <c r="F764" s="930"/>
      <c r="G764" s="892"/>
      <c r="H764" s="915"/>
      <c r="I764" s="139" t="s">
        <v>2406</v>
      </c>
      <c r="J764" s="131" t="s">
        <v>6</v>
      </c>
      <c r="K764" s="145" t="s">
        <v>2407</v>
      </c>
      <c r="L764" s="139" t="str">
        <f>VLOOKUP(K764,CódigosRetorno!$A$2:$B$2000,2,FALSE)</f>
        <v>El XML no contiene el tag de fecha de ingreso al establecimiento.</v>
      </c>
      <c r="M764" s="148" t="s">
        <v>9</v>
      </c>
      <c r="N764" s="2"/>
    </row>
    <row r="765" spans="1:14" ht="36" x14ac:dyDescent="0.35">
      <c r="A765" s="2"/>
      <c r="B765" s="872"/>
      <c r="C765" s="915"/>
      <c r="D765" s="892"/>
      <c r="E765" s="892"/>
      <c r="F765" s="930"/>
      <c r="G765" s="892"/>
      <c r="H765" s="915"/>
      <c r="I765" s="139" t="s">
        <v>2408</v>
      </c>
      <c r="J765" s="131" t="s">
        <v>6</v>
      </c>
      <c r="K765" s="145" t="s">
        <v>2409</v>
      </c>
      <c r="L765" s="139" t="str">
        <f>VLOOKUP(K765,CódigosRetorno!$A$2:$B$2000,2,FALSE)</f>
        <v>El XML no contiene el tag de fecha de salida del establecimiento.</v>
      </c>
      <c r="M765" s="148" t="s">
        <v>9</v>
      </c>
      <c r="N765" s="2"/>
    </row>
    <row r="766" spans="1:14" ht="36" x14ac:dyDescent="0.35">
      <c r="A766" s="2"/>
      <c r="B766" s="872"/>
      <c r="C766" s="915"/>
      <c r="D766" s="892"/>
      <c r="E766" s="892"/>
      <c r="F766" s="930"/>
      <c r="G766" s="892"/>
      <c r="H766" s="915"/>
      <c r="I766" s="139" t="s">
        <v>2410</v>
      </c>
      <c r="J766" s="131" t="s">
        <v>6</v>
      </c>
      <c r="K766" s="145" t="s">
        <v>2411</v>
      </c>
      <c r="L766" s="139" t="str">
        <f>VLOOKUP(K766,CódigosRetorno!$A$2:$B$2000,2,FALSE)</f>
        <v>El XML no contiene el tag de fecha de consumo.</v>
      </c>
      <c r="M766" s="148" t="s">
        <v>9</v>
      </c>
      <c r="N766" s="2"/>
    </row>
    <row r="767" spans="1:14" ht="24" x14ac:dyDescent="0.35">
      <c r="A767" s="2"/>
      <c r="B767" s="872"/>
      <c r="C767" s="915"/>
      <c r="D767" s="892"/>
      <c r="E767" s="892"/>
      <c r="F767" s="892"/>
      <c r="G767" s="138" t="s">
        <v>1550</v>
      </c>
      <c r="H767" s="139" t="s">
        <v>1283</v>
      </c>
      <c r="I767" s="139" t="s">
        <v>1551</v>
      </c>
      <c r="J767" s="131" t="s">
        <v>208</v>
      </c>
      <c r="K767" s="145" t="s">
        <v>1285</v>
      </c>
      <c r="L767" s="139" t="str">
        <f>VLOOKUP(K767,CódigosRetorno!$A$2:$B$2000,2,FALSE)</f>
        <v>El dato ingresado como atributo @listName es incorrecto.</v>
      </c>
      <c r="M767" s="148" t="s">
        <v>9</v>
      </c>
      <c r="N767" s="2"/>
    </row>
    <row r="768" spans="1:14" ht="24" x14ac:dyDescent="0.35">
      <c r="A768" s="2"/>
      <c r="B768" s="872"/>
      <c r="C768" s="915"/>
      <c r="D768" s="892"/>
      <c r="E768" s="892"/>
      <c r="F768" s="892"/>
      <c r="G768" s="138" t="s">
        <v>1257</v>
      </c>
      <c r="H768" s="139" t="s">
        <v>1280</v>
      </c>
      <c r="I768" s="139" t="s">
        <v>1259</v>
      </c>
      <c r="J768" s="145" t="s">
        <v>208</v>
      </c>
      <c r="K768" s="147" t="s">
        <v>1281</v>
      </c>
      <c r="L768" s="139" t="str">
        <f>VLOOKUP(K768,CódigosRetorno!$A$2:$B$2000,2,FALSE)</f>
        <v>El dato ingresado como atributo @listAgencyName es incorrecto.</v>
      </c>
      <c r="M768" s="148" t="s">
        <v>9</v>
      </c>
      <c r="N768" s="2"/>
    </row>
    <row r="769" spans="1:14" ht="36" x14ac:dyDescent="0.35">
      <c r="A769" s="2"/>
      <c r="B769" s="872"/>
      <c r="C769" s="915"/>
      <c r="D769" s="892"/>
      <c r="E769" s="892"/>
      <c r="F769" s="892"/>
      <c r="G769" s="148" t="s">
        <v>1552</v>
      </c>
      <c r="H769" s="95" t="s">
        <v>1287</v>
      </c>
      <c r="I769" s="139" t="s">
        <v>1553</v>
      </c>
      <c r="J769" s="145" t="s">
        <v>208</v>
      </c>
      <c r="K769" s="147" t="s">
        <v>1289</v>
      </c>
      <c r="L769" s="139" t="str">
        <f>VLOOKUP(K769,CódigosRetorno!$A$2:$B$2000,2,FALSE)</f>
        <v>El dato ingresado como atributo @listURI es incorrecto.</v>
      </c>
      <c r="M769" s="148" t="s">
        <v>9</v>
      </c>
      <c r="N769" s="2"/>
    </row>
    <row r="770" spans="1:14" ht="24.75" customHeight="1" x14ac:dyDescent="0.35">
      <c r="A770" s="2"/>
      <c r="B770" s="872"/>
      <c r="C770" s="915"/>
      <c r="D770" s="892"/>
      <c r="E770" s="892"/>
      <c r="F770" s="930" t="s">
        <v>177</v>
      </c>
      <c r="G770" s="930" t="s">
        <v>178</v>
      </c>
      <c r="H770" s="915" t="s">
        <v>2412</v>
      </c>
      <c r="I770" s="139" t="s">
        <v>2413</v>
      </c>
      <c r="J770" s="131" t="s">
        <v>6</v>
      </c>
      <c r="K770" s="145" t="s">
        <v>2204</v>
      </c>
      <c r="L770" s="139" t="str">
        <f>VLOOKUP(K770,CódigosRetorno!$A$2:$B$2000,2,FALSE)</f>
        <v>El XML no contiene tag de la fecha del concepto por linea.</v>
      </c>
      <c r="M770" s="138" t="s">
        <v>9</v>
      </c>
      <c r="N770" s="2"/>
    </row>
    <row r="771" spans="1:14" ht="24" x14ac:dyDescent="0.35">
      <c r="A771" s="2"/>
      <c r="B771" s="872"/>
      <c r="C771" s="915"/>
      <c r="D771" s="892"/>
      <c r="E771" s="892"/>
      <c r="F771" s="930"/>
      <c r="G771" s="930"/>
      <c r="H771" s="915"/>
      <c r="I771" s="139" t="s">
        <v>2414</v>
      </c>
      <c r="J771" s="131" t="s">
        <v>6</v>
      </c>
      <c r="K771" s="145" t="s">
        <v>2204</v>
      </c>
      <c r="L771" s="139" t="str">
        <f>VLOOKUP(K771,CódigosRetorno!$A$2:$B$2000,2,FALSE)</f>
        <v>El XML no contiene tag de la fecha del concepto por linea.</v>
      </c>
      <c r="M771" s="138" t="s">
        <v>9</v>
      </c>
      <c r="N771" s="2"/>
    </row>
    <row r="772" spans="1:14" ht="24" x14ac:dyDescent="0.35">
      <c r="A772" s="2"/>
      <c r="B772" s="872"/>
      <c r="C772" s="915"/>
      <c r="D772" s="892"/>
      <c r="E772" s="892"/>
      <c r="F772" s="930"/>
      <c r="G772" s="930"/>
      <c r="H772" s="915"/>
      <c r="I772" s="139" t="s">
        <v>2415</v>
      </c>
      <c r="J772" s="131" t="s">
        <v>6</v>
      </c>
      <c r="K772" s="145" t="s">
        <v>2204</v>
      </c>
      <c r="L772" s="139" t="str">
        <f>VLOOKUP(K772,CódigosRetorno!$A$2:$B$2000,2,FALSE)</f>
        <v>El XML no contiene tag de la fecha del concepto por linea.</v>
      </c>
      <c r="M772" s="138" t="s">
        <v>9</v>
      </c>
      <c r="N772" s="2"/>
    </row>
    <row r="773" spans="1:14" ht="24" x14ac:dyDescent="0.35">
      <c r="A773" s="2"/>
      <c r="B773" s="872"/>
      <c r="C773" s="915"/>
      <c r="D773" s="892"/>
      <c r="E773" s="892"/>
      <c r="F773" s="930"/>
      <c r="G773" s="930"/>
      <c r="H773" s="915"/>
      <c r="I773" s="139" t="s">
        <v>2416</v>
      </c>
      <c r="J773" s="131" t="s">
        <v>6</v>
      </c>
      <c r="K773" s="145" t="s">
        <v>2204</v>
      </c>
      <c r="L773" s="139" t="str">
        <f>VLOOKUP(K773,CódigosRetorno!$A$2:$B$2000,2,FALSE)</f>
        <v>El XML no contiene tag de la fecha del concepto por linea.</v>
      </c>
      <c r="M773" s="138" t="s">
        <v>9</v>
      </c>
      <c r="N773" s="2"/>
    </row>
    <row r="774" spans="1:14" ht="48" x14ac:dyDescent="0.35">
      <c r="A774" s="2"/>
      <c r="B774" s="872"/>
      <c r="C774" s="915"/>
      <c r="D774" s="892"/>
      <c r="E774" s="892"/>
      <c r="F774" s="930"/>
      <c r="G774" s="930"/>
      <c r="H774" s="915"/>
      <c r="I774" s="139" t="s">
        <v>2417</v>
      </c>
      <c r="J774" s="131" t="s">
        <v>208</v>
      </c>
      <c r="K774" s="147" t="s">
        <v>2418</v>
      </c>
      <c r="L774" s="139" t="str">
        <f>VLOOKUP(K774,CódigosRetorno!$A$2:$B$2000,2,FALSE)</f>
        <v>La fecha de ingreso al establecimiento es mayor a la fecha de salida al establecimiento.</v>
      </c>
      <c r="M774" s="148" t="s">
        <v>9</v>
      </c>
      <c r="N774" s="2"/>
    </row>
    <row r="775" spans="1:14" ht="24" x14ac:dyDescent="0.35">
      <c r="A775" s="2"/>
      <c r="B775" s="868">
        <v>138</v>
      </c>
      <c r="C775" s="873" t="s">
        <v>2419</v>
      </c>
      <c r="D775" s="889" t="s">
        <v>329</v>
      </c>
      <c r="E775" s="889" t="s">
        <v>184</v>
      </c>
      <c r="F775" s="138" t="s">
        <v>223</v>
      </c>
      <c r="G775" s="138"/>
      <c r="H775" s="139" t="s">
        <v>2179</v>
      </c>
      <c r="I775" s="139" t="s">
        <v>1546</v>
      </c>
      <c r="J775" s="131" t="s">
        <v>208</v>
      </c>
      <c r="K775" s="145" t="s">
        <v>1547</v>
      </c>
      <c r="L775" s="139" t="str">
        <f>VLOOKUP(K775,CódigosRetorno!$A$2:$B$2000,2,FALSE)</f>
        <v>No existe información en el nombre del concepto.</v>
      </c>
      <c r="M775" s="148" t="s">
        <v>9</v>
      </c>
      <c r="N775" s="2"/>
    </row>
    <row r="776" spans="1:14" ht="36" x14ac:dyDescent="0.35">
      <c r="A776" s="2"/>
      <c r="B776" s="885"/>
      <c r="C776" s="886"/>
      <c r="D776" s="890"/>
      <c r="E776" s="890"/>
      <c r="F776" s="145" t="s">
        <v>664</v>
      </c>
      <c r="G776" s="131" t="s">
        <v>1544</v>
      </c>
      <c r="H776" s="139" t="s">
        <v>2180</v>
      </c>
      <c r="I776" s="139" t="s">
        <v>2420</v>
      </c>
      <c r="J776" s="131" t="s">
        <v>6</v>
      </c>
      <c r="K776" s="145" t="s">
        <v>2421</v>
      </c>
      <c r="L776" s="139" t="str">
        <f>VLOOKUP(K776,CódigosRetorno!$A$2:$B$2000,2,FALSE)</f>
        <v>El XML no contiene el tag de numero de dias de permanencia.</v>
      </c>
      <c r="M776" s="148" t="s">
        <v>9</v>
      </c>
      <c r="N776" s="2"/>
    </row>
    <row r="777" spans="1:14" ht="24" x14ac:dyDescent="0.35">
      <c r="A777" s="2"/>
      <c r="B777" s="885"/>
      <c r="C777" s="886"/>
      <c r="D777" s="890"/>
      <c r="E777" s="890"/>
      <c r="F777" s="930"/>
      <c r="G777" s="138" t="s">
        <v>1550</v>
      </c>
      <c r="H777" s="139" t="s">
        <v>1283</v>
      </c>
      <c r="I777" s="139" t="s">
        <v>1551</v>
      </c>
      <c r="J777" s="131" t="s">
        <v>208</v>
      </c>
      <c r="K777" s="145" t="s">
        <v>1285</v>
      </c>
      <c r="L777" s="139" t="str">
        <f>VLOOKUP(K777,CódigosRetorno!$A$2:$B$2000,2,FALSE)</f>
        <v>El dato ingresado como atributo @listName es incorrecto.</v>
      </c>
      <c r="M777" s="148" t="s">
        <v>9</v>
      </c>
      <c r="N777" s="2"/>
    </row>
    <row r="778" spans="1:14" ht="24" x14ac:dyDescent="0.35">
      <c r="A778" s="2"/>
      <c r="B778" s="885"/>
      <c r="C778" s="886"/>
      <c r="D778" s="890"/>
      <c r="E778" s="890"/>
      <c r="F778" s="930"/>
      <c r="G778" s="138" t="s">
        <v>1257</v>
      </c>
      <c r="H778" s="139" t="s">
        <v>1280</v>
      </c>
      <c r="I778" s="139" t="s">
        <v>1259</v>
      </c>
      <c r="J778" s="145" t="s">
        <v>208</v>
      </c>
      <c r="K778" s="147" t="s">
        <v>1281</v>
      </c>
      <c r="L778" s="139" t="str">
        <f>VLOOKUP(K778,CódigosRetorno!$A$2:$B$2000,2,FALSE)</f>
        <v>El dato ingresado como atributo @listAgencyName es incorrecto.</v>
      </c>
      <c r="M778" s="148" t="s">
        <v>9</v>
      </c>
      <c r="N778" s="2"/>
    </row>
    <row r="779" spans="1:14" ht="36" x14ac:dyDescent="0.35">
      <c r="A779" s="2"/>
      <c r="B779" s="885"/>
      <c r="C779" s="886"/>
      <c r="D779" s="890"/>
      <c r="E779" s="890"/>
      <c r="F779" s="930"/>
      <c r="G779" s="148" t="s">
        <v>1552</v>
      </c>
      <c r="H779" s="95" t="s">
        <v>1287</v>
      </c>
      <c r="I779" s="139" t="s">
        <v>1553</v>
      </c>
      <c r="J779" s="145" t="s">
        <v>208</v>
      </c>
      <c r="K779" s="147" t="s">
        <v>1289</v>
      </c>
      <c r="L779" s="139" t="str">
        <f>VLOOKUP(K779,CódigosRetorno!$A$2:$B$2000,2,FALSE)</f>
        <v>El dato ingresado como atributo @listURI es incorrecto.</v>
      </c>
      <c r="M779" s="148" t="s">
        <v>9</v>
      </c>
      <c r="N779" s="2"/>
    </row>
    <row r="780" spans="1:14" ht="24.75" customHeight="1" x14ac:dyDescent="0.35">
      <c r="A780" s="2"/>
      <c r="B780" s="885"/>
      <c r="C780" s="886"/>
      <c r="D780" s="890"/>
      <c r="E780" s="890"/>
      <c r="F780" s="930" t="s">
        <v>2422</v>
      </c>
      <c r="G780" s="930"/>
      <c r="H780" s="915" t="s">
        <v>2423</v>
      </c>
      <c r="I780" s="139" t="s">
        <v>2424</v>
      </c>
      <c r="J780" s="131" t="s">
        <v>6</v>
      </c>
      <c r="K780" s="147" t="s">
        <v>2279</v>
      </c>
      <c r="L780" s="139" t="str">
        <f>VLOOKUP(K780,CódigosRetorno!$A$2:$B$2000,2,FALSE)</f>
        <v>El XML no contiene tag de la cantidad del concepto por linea.</v>
      </c>
      <c r="M780" s="148" t="s">
        <v>9</v>
      </c>
      <c r="N780" s="2"/>
    </row>
    <row r="781" spans="1:14" ht="24" x14ac:dyDescent="0.35">
      <c r="A781" s="2"/>
      <c r="B781" s="885"/>
      <c r="C781" s="886"/>
      <c r="D781" s="890"/>
      <c r="E781" s="890"/>
      <c r="F781" s="930"/>
      <c r="G781" s="930"/>
      <c r="H781" s="915"/>
      <c r="I781" s="139" t="s">
        <v>2425</v>
      </c>
      <c r="J781" s="131" t="s">
        <v>208</v>
      </c>
      <c r="K781" s="147" t="s">
        <v>2281</v>
      </c>
      <c r="L781" s="139" t="str">
        <f>VLOOKUP(K781,CódigosRetorno!$A$2:$B$2000,2,FALSE)</f>
        <v>El dato ingresado como cantidad del concepto de la linea no cumple con el formato establecido.</v>
      </c>
      <c r="M781" s="148" t="s">
        <v>9</v>
      </c>
      <c r="N781" s="2"/>
    </row>
    <row r="782" spans="1:14" ht="24" x14ac:dyDescent="0.35">
      <c r="A782" s="2"/>
      <c r="B782" s="869"/>
      <c r="C782" s="874"/>
      <c r="D782" s="891"/>
      <c r="E782" s="891"/>
      <c r="F782" s="145"/>
      <c r="G782" s="145" t="s">
        <v>2426</v>
      </c>
      <c r="H782" s="146" t="s">
        <v>1705</v>
      </c>
      <c r="I782" s="139" t="s">
        <v>2427</v>
      </c>
      <c r="J782" s="131" t="s">
        <v>208</v>
      </c>
      <c r="K782" s="147" t="s">
        <v>2428</v>
      </c>
      <c r="L782" s="139" t="str">
        <f>VLOOKUP(K782,CódigosRetorno!$A$2:$B$2000,2,FALSE)</f>
        <v>El dato ingresado como unidad de medida de los dias de permanencia no corresponde al valor esperado.</v>
      </c>
      <c r="M782" s="148" t="s">
        <v>9</v>
      </c>
      <c r="N782" s="2"/>
    </row>
    <row r="783" spans="1:14" x14ac:dyDescent="0.35">
      <c r="A783" s="2"/>
      <c r="B783" s="603" t="s">
        <v>2429</v>
      </c>
      <c r="C783" s="604"/>
      <c r="D783" s="603"/>
      <c r="E783" s="603"/>
      <c r="F783" s="603" t="s">
        <v>9</v>
      </c>
      <c r="G783" s="603" t="s">
        <v>9</v>
      </c>
      <c r="H783" s="603"/>
      <c r="I783" s="590"/>
      <c r="J783" s="592" t="s">
        <v>9</v>
      </c>
      <c r="K783" s="599" t="s">
        <v>9</v>
      </c>
      <c r="L783" s="590" t="str">
        <f>VLOOKUP(K783,CódigosRetorno!$A$2:$B$2000,2,FALSE)</f>
        <v>-</v>
      </c>
      <c r="M783" s="593" t="s">
        <v>9</v>
      </c>
      <c r="N783" s="2"/>
    </row>
    <row r="784" spans="1:14" ht="24" x14ac:dyDescent="0.35">
      <c r="A784" s="2"/>
      <c r="B784" s="872" t="s">
        <v>2430</v>
      </c>
      <c r="C784" s="915" t="s">
        <v>2431</v>
      </c>
      <c r="D784" s="892" t="s">
        <v>329</v>
      </c>
      <c r="E784" s="892" t="s">
        <v>184</v>
      </c>
      <c r="F784" s="145" t="s">
        <v>223</v>
      </c>
      <c r="G784" s="138"/>
      <c r="H784" s="139" t="s">
        <v>2179</v>
      </c>
      <c r="I784" s="139" t="s">
        <v>1546</v>
      </c>
      <c r="J784" s="131" t="s">
        <v>208</v>
      </c>
      <c r="K784" s="145" t="s">
        <v>1547</v>
      </c>
      <c r="L784" s="139" t="str">
        <f>VLOOKUP(K784,CódigosRetorno!$A$2:$B$2000,2,FALSE)</f>
        <v>No existe información en el nombre del concepto.</v>
      </c>
      <c r="M784" s="148" t="s">
        <v>9</v>
      </c>
      <c r="N784" s="2"/>
    </row>
    <row r="785" spans="1:14" ht="36" x14ac:dyDescent="0.35">
      <c r="A785" s="2"/>
      <c r="B785" s="872"/>
      <c r="C785" s="915"/>
      <c r="D785" s="892"/>
      <c r="E785" s="892"/>
      <c r="F785" s="930" t="s">
        <v>664</v>
      </c>
      <c r="G785" s="892" t="s">
        <v>1544</v>
      </c>
      <c r="H785" s="915" t="s">
        <v>2180</v>
      </c>
      <c r="I785" s="139" t="s">
        <v>2432</v>
      </c>
      <c r="J785" s="131" t="s">
        <v>6</v>
      </c>
      <c r="K785" s="145" t="s">
        <v>2388</v>
      </c>
      <c r="L785" s="139" t="str">
        <f>VLOOKUP(K785,CódigosRetorno!$A$2:$B$2000,2,FALSE)</f>
        <v>El XML no contiene el tag de codigo de pais de emision del documento de identidad</v>
      </c>
      <c r="M785" s="148" t="s">
        <v>9</v>
      </c>
      <c r="N785" s="2"/>
    </row>
    <row r="786" spans="1:14" ht="36" x14ac:dyDescent="0.35">
      <c r="A786" s="2"/>
      <c r="B786" s="872"/>
      <c r="C786" s="915"/>
      <c r="D786" s="892"/>
      <c r="E786" s="892"/>
      <c r="F786" s="930"/>
      <c r="G786" s="892"/>
      <c r="H786" s="915"/>
      <c r="I786" s="139" t="s">
        <v>2433</v>
      </c>
      <c r="J786" s="131" t="s">
        <v>6</v>
      </c>
      <c r="K786" s="145" t="s">
        <v>2390</v>
      </c>
      <c r="L786" s="139" t="str">
        <f>VLOOKUP(K786,CódigosRetorno!$A$2:$B$2000,2,FALSE)</f>
        <v>El XML no contiene el tag de apellidos y nombres del huesped.</v>
      </c>
      <c r="M786" s="148" t="s">
        <v>9</v>
      </c>
      <c r="N786" s="2"/>
    </row>
    <row r="787" spans="1:14" ht="36" x14ac:dyDescent="0.35">
      <c r="A787" s="2"/>
      <c r="B787" s="872"/>
      <c r="C787" s="915"/>
      <c r="D787" s="892"/>
      <c r="E787" s="892"/>
      <c r="F787" s="930"/>
      <c r="G787" s="892"/>
      <c r="H787" s="915"/>
      <c r="I787" s="139" t="s">
        <v>2434</v>
      </c>
      <c r="J787" s="131" t="s">
        <v>6</v>
      </c>
      <c r="K787" s="145" t="s">
        <v>2386</v>
      </c>
      <c r="L787" s="139" t="str">
        <f>VLOOKUP(K787,CódigosRetorno!$A$2:$B$2000,2,FALSE)</f>
        <v>El XML no contiene el tag de tipo de documentos del huesped.</v>
      </c>
      <c r="M787" s="148" t="s">
        <v>9</v>
      </c>
      <c r="N787" s="2"/>
    </row>
    <row r="788" spans="1:14" ht="36" x14ac:dyDescent="0.35">
      <c r="A788" s="2"/>
      <c r="B788" s="872"/>
      <c r="C788" s="915"/>
      <c r="D788" s="892"/>
      <c r="E788" s="892"/>
      <c r="F788" s="930"/>
      <c r="G788" s="892"/>
      <c r="H788" s="915"/>
      <c r="I788" s="139" t="s">
        <v>2435</v>
      </c>
      <c r="J788" s="131" t="s">
        <v>6</v>
      </c>
      <c r="K788" s="145" t="s">
        <v>2384</v>
      </c>
      <c r="L788" s="139" t="str">
        <f>VLOOKUP(K788,CódigosRetorno!$A$2:$B$2000,2,FALSE)</f>
        <v>El XML no contiene el tag de numero de documentos del huesped.</v>
      </c>
      <c r="M788" s="148" t="s">
        <v>9</v>
      </c>
      <c r="N788" s="2"/>
    </row>
    <row r="789" spans="1:14" ht="24" x14ac:dyDescent="0.35">
      <c r="A789" s="2"/>
      <c r="B789" s="872"/>
      <c r="C789" s="915"/>
      <c r="D789" s="892"/>
      <c r="E789" s="892"/>
      <c r="F789" s="930"/>
      <c r="G789" s="138" t="s">
        <v>1550</v>
      </c>
      <c r="H789" s="139" t="s">
        <v>1283</v>
      </c>
      <c r="I789" s="139" t="s">
        <v>1551</v>
      </c>
      <c r="J789" s="131" t="s">
        <v>208</v>
      </c>
      <c r="K789" s="145" t="s">
        <v>1285</v>
      </c>
      <c r="L789" s="139" t="str">
        <f>VLOOKUP(K789,CódigosRetorno!$A$2:$B$2000,2,FALSE)</f>
        <v>El dato ingresado como atributo @listName es incorrecto.</v>
      </c>
      <c r="M789" s="148" t="s">
        <v>9</v>
      </c>
      <c r="N789" s="2"/>
    </row>
    <row r="790" spans="1:14" ht="24" x14ac:dyDescent="0.35">
      <c r="A790" s="2"/>
      <c r="B790" s="872"/>
      <c r="C790" s="915"/>
      <c r="D790" s="892"/>
      <c r="E790" s="892"/>
      <c r="F790" s="930"/>
      <c r="G790" s="138" t="s">
        <v>1257</v>
      </c>
      <c r="H790" s="139" t="s">
        <v>1280</v>
      </c>
      <c r="I790" s="139" t="s">
        <v>1259</v>
      </c>
      <c r="J790" s="145" t="s">
        <v>208</v>
      </c>
      <c r="K790" s="147" t="s">
        <v>1281</v>
      </c>
      <c r="L790" s="139" t="str">
        <f>VLOOKUP(K790,CódigosRetorno!$A$2:$B$2000,2,FALSE)</f>
        <v>El dato ingresado como atributo @listAgencyName es incorrecto.</v>
      </c>
      <c r="M790" s="148" t="s">
        <v>9</v>
      </c>
      <c r="N790" s="2"/>
    </row>
    <row r="791" spans="1:14" ht="36" x14ac:dyDescent="0.35">
      <c r="A791" s="2"/>
      <c r="B791" s="872"/>
      <c r="C791" s="915"/>
      <c r="D791" s="892"/>
      <c r="E791" s="892"/>
      <c r="F791" s="930"/>
      <c r="G791" s="148" t="s">
        <v>1552</v>
      </c>
      <c r="H791" s="95" t="s">
        <v>1287</v>
      </c>
      <c r="I791" s="139" t="s">
        <v>1553</v>
      </c>
      <c r="J791" s="145" t="s">
        <v>208</v>
      </c>
      <c r="K791" s="147" t="s">
        <v>1289</v>
      </c>
      <c r="L791" s="139" t="str">
        <f>VLOOKUP(K791,CódigosRetorno!$A$2:$B$2000,2,FALSE)</f>
        <v>El dato ingresado como atributo @listURI es incorrecto.</v>
      </c>
      <c r="M791" s="148" t="s">
        <v>9</v>
      </c>
      <c r="N791" s="2"/>
    </row>
    <row r="792" spans="1:14" ht="24.75" customHeight="1" x14ac:dyDescent="0.35">
      <c r="A792" s="2"/>
      <c r="B792" s="872"/>
      <c r="C792" s="915"/>
      <c r="D792" s="892"/>
      <c r="E792" s="892"/>
      <c r="F792" s="930" t="s">
        <v>2436</v>
      </c>
      <c r="G792" s="930" t="s">
        <v>2437</v>
      </c>
      <c r="H792" s="915" t="s">
        <v>2438</v>
      </c>
      <c r="I792" s="139" t="s">
        <v>2439</v>
      </c>
      <c r="J792" s="131" t="s">
        <v>6</v>
      </c>
      <c r="K792" s="147" t="s">
        <v>1556</v>
      </c>
      <c r="L792" s="139" t="str">
        <f>VLOOKUP(K792,CódigosRetorno!$A$2:$B$2000,2,FALSE)</f>
        <v>El XML no contiene tag o no existe información del valor del concepto por linea.</v>
      </c>
      <c r="M792" s="148" t="s">
        <v>9</v>
      </c>
      <c r="N792" s="2"/>
    </row>
    <row r="793" spans="1:14" ht="24" x14ac:dyDescent="0.35">
      <c r="A793" s="2"/>
      <c r="B793" s="872"/>
      <c r="C793" s="915"/>
      <c r="D793" s="892"/>
      <c r="E793" s="892"/>
      <c r="F793" s="930"/>
      <c r="G793" s="930"/>
      <c r="H793" s="915"/>
      <c r="I793" s="139" t="s">
        <v>2397</v>
      </c>
      <c r="J793" s="131" t="s">
        <v>208</v>
      </c>
      <c r="K793" s="147" t="s">
        <v>2184</v>
      </c>
      <c r="L793" s="139" t="str">
        <f>VLOOKUP(K793,CódigosRetorno!$A$2:$B$2000,2,FALSE)</f>
        <v>El dato ingresado como valor del concepto de la linea no cumple con el formato establecido.</v>
      </c>
      <c r="M793" s="138" t="s">
        <v>2042</v>
      </c>
      <c r="N793" s="2"/>
    </row>
    <row r="794" spans="1:14" ht="24" x14ac:dyDescent="0.35">
      <c r="A794" s="2"/>
      <c r="B794" s="872"/>
      <c r="C794" s="915"/>
      <c r="D794" s="892"/>
      <c r="E794" s="892"/>
      <c r="F794" s="930"/>
      <c r="G794" s="930"/>
      <c r="H794" s="915"/>
      <c r="I794" s="139" t="s">
        <v>2398</v>
      </c>
      <c r="J794" s="131" t="s">
        <v>208</v>
      </c>
      <c r="K794" s="147" t="s">
        <v>2184</v>
      </c>
      <c r="L794" s="139" t="str">
        <f>VLOOKUP(K794,CódigosRetorno!$A$2:$B$2000,2,FALSE)</f>
        <v>El dato ingresado como valor del concepto de la linea no cumple con el formato establecido.</v>
      </c>
      <c r="M794" s="138" t="s">
        <v>1369</v>
      </c>
      <c r="N794" s="2"/>
    </row>
    <row r="795" spans="1:14" ht="60" x14ac:dyDescent="0.35">
      <c r="A795" s="2"/>
      <c r="B795" s="872"/>
      <c r="C795" s="915"/>
      <c r="D795" s="892"/>
      <c r="E795" s="892"/>
      <c r="F795" s="930"/>
      <c r="G795" s="930"/>
      <c r="H795" s="915"/>
      <c r="I795" s="139" t="s">
        <v>2400</v>
      </c>
      <c r="J795" s="131" t="s">
        <v>208</v>
      </c>
      <c r="K795" s="147" t="s">
        <v>2184</v>
      </c>
      <c r="L795" s="139" t="str">
        <f>VLOOKUP(K795,CódigosRetorno!$A$2:$B$2000,2,FALSE)</f>
        <v>El dato ingresado como valor del concepto de la linea no cumple con el formato establecido.</v>
      </c>
      <c r="M795" s="148" t="s">
        <v>9</v>
      </c>
      <c r="N795" s="2"/>
    </row>
    <row r="796" spans="1:14" ht="60" x14ac:dyDescent="0.35">
      <c r="A796" s="2"/>
      <c r="B796" s="872"/>
      <c r="C796" s="915"/>
      <c r="D796" s="892"/>
      <c r="E796" s="892"/>
      <c r="F796" s="930"/>
      <c r="G796" s="930"/>
      <c r="H796" s="915"/>
      <c r="I796" s="139" t="s">
        <v>2401</v>
      </c>
      <c r="J796" s="131" t="s">
        <v>208</v>
      </c>
      <c r="K796" s="147" t="s">
        <v>2184</v>
      </c>
      <c r="L796" s="139" t="str">
        <f>VLOOKUP(K796,CódigosRetorno!$A$2:$B$2000,2,FALSE)</f>
        <v>El dato ingresado como valor del concepto de la linea no cumple con el formato establecido.</v>
      </c>
      <c r="M796" s="148" t="s">
        <v>9</v>
      </c>
      <c r="N796" s="2"/>
    </row>
    <row r="797" spans="1:14" x14ac:dyDescent="0.35">
      <c r="A797" s="2"/>
      <c r="B797" s="603" t="s">
        <v>2440</v>
      </c>
      <c r="C797" s="590"/>
      <c r="D797" s="591"/>
      <c r="E797" s="591"/>
      <c r="F797" s="592"/>
      <c r="G797" s="589"/>
      <c r="H797" s="590"/>
      <c r="I797" s="590"/>
      <c r="J797" s="592" t="s">
        <v>9</v>
      </c>
      <c r="K797" s="599" t="s">
        <v>9</v>
      </c>
      <c r="L797" s="590" t="str">
        <f>VLOOKUP(K797,CódigosRetorno!$A$2:$B$2000,2,FALSE)</f>
        <v>-</v>
      </c>
      <c r="M797" s="593" t="s">
        <v>9</v>
      </c>
      <c r="N797" s="39"/>
    </row>
    <row r="798" spans="1:14" ht="24" x14ac:dyDescent="0.35">
      <c r="A798" s="2"/>
      <c r="B798" s="872" t="s">
        <v>2441</v>
      </c>
      <c r="C798" s="915" t="s">
        <v>2442</v>
      </c>
      <c r="D798" s="892" t="s">
        <v>329</v>
      </c>
      <c r="E798" s="892" t="s">
        <v>184</v>
      </c>
      <c r="F798" s="145" t="s">
        <v>223</v>
      </c>
      <c r="G798" s="138" t="s">
        <v>1544</v>
      </c>
      <c r="H798" s="139" t="s">
        <v>2179</v>
      </c>
      <c r="I798" s="139" t="s">
        <v>1546</v>
      </c>
      <c r="J798" s="131" t="s">
        <v>208</v>
      </c>
      <c r="K798" s="145" t="s">
        <v>1547</v>
      </c>
      <c r="L798" s="139" t="str">
        <f>VLOOKUP(K798,CódigosRetorno!$A$2:$B$2000,2,FALSE)</f>
        <v>No existe información en el nombre del concepto.</v>
      </c>
      <c r="M798" s="148" t="s">
        <v>9</v>
      </c>
      <c r="N798" s="39"/>
    </row>
    <row r="799" spans="1:14" ht="24" x14ac:dyDescent="0.35">
      <c r="A799" s="2"/>
      <c r="B799" s="872"/>
      <c r="C799" s="915"/>
      <c r="D799" s="892"/>
      <c r="E799" s="892"/>
      <c r="F799" s="930" t="s">
        <v>664</v>
      </c>
      <c r="G799" s="892" t="s">
        <v>1544</v>
      </c>
      <c r="H799" s="871" t="s">
        <v>2180</v>
      </c>
      <c r="I799" s="139" t="s">
        <v>2443</v>
      </c>
      <c r="J799" s="131" t="s">
        <v>6</v>
      </c>
      <c r="K799" s="145" t="s">
        <v>2444</v>
      </c>
      <c r="L799" s="139" t="str">
        <f>VLOOKUP(K799,CódigosRetorno!$A$2:$B$2000,2,FALSE)</f>
        <v>El XML no contiene el tag de Proveedores Estado: Número de Expediente</v>
      </c>
      <c r="M799" s="138" t="s">
        <v>9</v>
      </c>
      <c r="N799" s="39"/>
    </row>
    <row r="800" spans="1:14" ht="24" x14ac:dyDescent="0.35">
      <c r="A800" s="2"/>
      <c r="B800" s="872"/>
      <c r="C800" s="915"/>
      <c r="D800" s="892"/>
      <c r="E800" s="892"/>
      <c r="F800" s="930"/>
      <c r="G800" s="892"/>
      <c r="H800" s="871"/>
      <c r="I800" s="139" t="s">
        <v>2445</v>
      </c>
      <c r="J800" s="131" t="s">
        <v>6</v>
      </c>
      <c r="K800" s="145" t="s">
        <v>2446</v>
      </c>
      <c r="L800" s="139" t="str">
        <f>VLOOKUP(K800,CódigosRetorno!$A$2:$B$2000,2,FALSE)</f>
        <v>El XML no contiene el tag de Proveedores Estado: Código de Unidad Ejecutora</v>
      </c>
      <c r="M800" s="148" t="s">
        <v>9</v>
      </c>
      <c r="N800" s="39"/>
    </row>
    <row r="801" spans="1:14" ht="24" x14ac:dyDescent="0.35">
      <c r="A801" s="2"/>
      <c r="B801" s="872"/>
      <c r="C801" s="915"/>
      <c r="D801" s="892"/>
      <c r="E801" s="892"/>
      <c r="F801" s="930"/>
      <c r="G801" s="892"/>
      <c r="H801" s="871"/>
      <c r="I801" s="139" t="s">
        <v>2447</v>
      </c>
      <c r="J801" s="131" t="s">
        <v>6</v>
      </c>
      <c r="K801" s="145" t="s">
        <v>2448</v>
      </c>
      <c r="L801" s="139" t="str">
        <f>VLOOKUP(K801,CódigosRetorno!$A$2:$B$2000,2,FALSE)</f>
        <v>El XML no contiene el tag de Proveedores Estado: N° de Proceso de Selección</v>
      </c>
      <c r="M801" s="148" t="s">
        <v>9</v>
      </c>
      <c r="N801" s="39"/>
    </row>
    <row r="802" spans="1:14" ht="24" x14ac:dyDescent="0.35">
      <c r="A802" s="2"/>
      <c r="B802" s="872"/>
      <c r="C802" s="915"/>
      <c r="D802" s="892"/>
      <c r="E802" s="892"/>
      <c r="F802" s="930"/>
      <c r="G802" s="892"/>
      <c r="H802" s="871"/>
      <c r="I802" s="139" t="s">
        <v>2449</v>
      </c>
      <c r="J802" s="131" t="s">
        <v>6</v>
      </c>
      <c r="K802" s="145" t="s">
        <v>2450</v>
      </c>
      <c r="L802" s="139" t="str">
        <f>VLOOKUP(K802,CódigosRetorno!$A$2:$B$2000,2,FALSE)</f>
        <v>El XML no contiene el tag de Proveedores Estado: N° de Contrato</v>
      </c>
      <c r="M802" s="148" t="s">
        <v>9</v>
      </c>
      <c r="N802" s="39"/>
    </row>
    <row r="803" spans="1:14" ht="24" x14ac:dyDescent="0.35">
      <c r="A803" s="2"/>
      <c r="B803" s="872"/>
      <c r="C803" s="915"/>
      <c r="D803" s="892"/>
      <c r="E803" s="892"/>
      <c r="F803" s="930"/>
      <c r="G803" s="138" t="s">
        <v>1550</v>
      </c>
      <c r="H803" s="139" t="s">
        <v>1283</v>
      </c>
      <c r="I803" s="139" t="s">
        <v>1551</v>
      </c>
      <c r="J803" s="131" t="s">
        <v>208</v>
      </c>
      <c r="K803" s="145" t="s">
        <v>1285</v>
      </c>
      <c r="L803" s="139" t="str">
        <f>VLOOKUP(K803,CódigosRetorno!$A$2:$B$2000,2,FALSE)</f>
        <v>El dato ingresado como atributo @listName es incorrecto.</v>
      </c>
      <c r="M803" s="148" t="s">
        <v>9</v>
      </c>
      <c r="N803" s="39"/>
    </row>
    <row r="804" spans="1:14" ht="24" x14ac:dyDescent="0.35">
      <c r="A804" s="2"/>
      <c r="B804" s="872"/>
      <c r="C804" s="915"/>
      <c r="D804" s="892"/>
      <c r="E804" s="892"/>
      <c r="F804" s="930"/>
      <c r="G804" s="138" t="s">
        <v>1257</v>
      </c>
      <c r="H804" s="139" t="s">
        <v>1280</v>
      </c>
      <c r="I804" s="139" t="s">
        <v>1259</v>
      </c>
      <c r="J804" s="145" t="s">
        <v>208</v>
      </c>
      <c r="K804" s="147" t="s">
        <v>1281</v>
      </c>
      <c r="L804" s="139" t="str">
        <f>VLOOKUP(K804,CódigosRetorno!$A$2:$B$2000,2,FALSE)</f>
        <v>El dato ingresado como atributo @listAgencyName es incorrecto.</v>
      </c>
      <c r="M804" s="148" t="s">
        <v>9</v>
      </c>
      <c r="N804" s="39"/>
    </row>
    <row r="805" spans="1:14" ht="36" x14ac:dyDescent="0.35">
      <c r="A805" s="2"/>
      <c r="B805" s="872"/>
      <c r="C805" s="915"/>
      <c r="D805" s="892"/>
      <c r="E805" s="892"/>
      <c r="F805" s="930"/>
      <c r="G805" s="148" t="s">
        <v>1552</v>
      </c>
      <c r="H805" s="95" t="s">
        <v>1287</v>
      </c>
      <c r="I805" s="139" t="s">
        <v>1553</v>
      </c>
      <c r="J805" s="145" t="s">
        <v>208</v>
      </c>
      <c r="K805" s="147" t="s">
        <v>1289</v>
      </c>
      <c r="L805" s="139" t="str">
        <f>VLOOKUP(K805,CódigosRetorno!$A$2:$B$2000,2,FALSE)</f>
        <v>El dato ingresado como atributo @listURI es incorrecto.</v>
      </c>
      <c r="M805" s="148" t="s">
        <v>9</v>
      </c>
      <c r="N805" s="39"/>
    </row>
    <row r="806" spans="1:14" ht="24.75" customHeight="1" x14ac:dyDescent="0.35">
      <c r="A806" s="2"/>
      <c r="B806" s="872"/>
      <c r="C806" s="915"/>
      <c r="D806" s="892"/>
      <c r="E806" s="892"/>
      <c r="F806" s="930" t="s">
        <v>2451</v>
      </c>
      <c r="G806" s="930"/>
      <c r="H806" s="915" t="s">
        <v>2452</v>
      </c>
      <c r="I806" s="139" t="s">
        <v>2453</v>
      </c>
      <c r="J806" s="131" t="s">
        <v>6</v>
      </c>
      <c r="K806" s="145" t="s">
        <v>1556</v>
      </c>
      <c r="L806" s="139" t="str">
        <f>VLOOKUP(K806,CódigosRetorno!$A$2:$B$2000,2,FALSE)</f>
        <v>El XML no contiene tag o no existe información del valor del concepto por linea.</v>
      </c>
      <c r="M806" s="148" t="s">
        <v>9</v>
      </c>
      <c r="N806" s="39"/>
    </row>
    <row r="807" spans="1:14" ht="60" x14ac:dyDescent="0.35">
      <c r="A807" s="2"/>
      <c r="B807" s="872"/>
      <c r="C807" s="915"/>
      <c r="D807" s="892"/>
      <c r="E807" s="892"/>
      <c r="F807" s="930"/>
      <c r="G807" s="930"/>
      <c r="H807" s="915"/>
      <c r="I807" s="139" t="s">
        <v>2454</v>
      </c>
      <c r="J807" s="131" t="s">
        <v>208</v>
      </c>
      <c r="K807" s="145" t="s">
        <v>2184</v>
      </c>
      <c r="L807" s="139" t="str">
        <f>VLOOKUP(K807,CódigosRetorno!$A$2:$B$2000,2,FALSE)</f>
        <v>El dato ingresado como valor del concepto de la linea no cumple con el formato establecido.</v>
      </c>
      <c r="M807" s="148" t="s">
        <v>9</v>
      </c>
      <c r="N807" s="39"/>
    </row>
    <row r="808" spans="1:14" ht="60" x14ac:dyDescent="0.35">
      <c r="A808" s="2"/>
      <c r="B808" s="872"/>
      <c r="C808" s="915"/>
      <c r="D808" s="892"/>
      <c r="E808" s="892"/>
      <c r="F808" s="930"/>
      <c r="G808" s="930"/>
      <c r="H808" s="915"/>
      <c r="I808" s="139" t="s">
        <v>2455</v>
      </c>
      <c r="J808" s="131" t="s">
        <v>208</v>
      </c>
      <c r="K808" s="145" t="s">
        <v>2184</v>
      </c>
      <c r="L808" s="139" t="str">
        <f>VLOOKUP(K808,CódigosRetorno!$A$2:$B$2000,2,FALSE)</f>
        <v>El dato ingresado como valor del concepto de la linea no cumple con el formato establecido.</v>
      </c>
      <c r="M808" s="148" t="s">
        <v>9</v>
      </c>
      <c r="N808" s="39"/>
    </row>
    <row r="809" spans="1:14" ht="60" x14ac:dyDescent="0.35">
      <c r="A809" s="2"/>
      <c r="B809" s="872"/>
      <c r="C809" s="915"/>
      <c r="D809" s="892"/>
      <c r="E809" s="892"/>
      <c r="F809" s="930"/>
      <c r="G809" s="930"/>
      <c r="H809" s="915"/>
      <c r="I809" s="139" t="s">
        <v>2456</v>
      </c>
      <c r="J809" s="131" t="s">
        <v>208</v>
      </c>
      <c r="K809" s="145" t="s">
        <v>2184</v>
      </c>
      <c r="L809" s="139" t="str">
        <f>VLOOKUP(K809,CódigosRetorno!$A$2:$B$2000,2,FALSE)</f>
        <v>El dato ingresado como valor del concepto de la linea no cumple con el formato establecido.</v>
      </c>
      <c r="M809" s="148" t="s">
        <v>9</v>
      </c>
      <c r="N809" s="39"/>
    </row>
    <row r="810" spans="1:14" ht="60" x14ac:dyDescent="0.35">
      <c r="A810" s="2"/>
      <c r="B810" s="872"/>
      <c r="C810" s="915"/>
      <c r="D810" s="892"/>
      <c r="E810" s="892"/>
      <c r="F810" s="930"/>
      <c r="G810" s="930"/>
      <c r="H810" s="915"/>
      <c r="I810" s="139" t="s">
        <v>2457</v>
      </c>
      <c r="J810" s="131" t="s">
        <v>208</v>
      </c>
      <c r="K810" s="145" t="s">
        <v>2184</v>
      </c>
      <c r="L810" s="139" t="str">
        <f>VLOOKUP(K810,CódigosRetorno!$A$2:$B$2000,2,FALSE)</f>
        <v>El dato ingresado como valor del concepto de la linea no cumple con el formato establecido.</v>
      </c>
      <c r="M810" s="148" t="s">
        <v>9</v>
      </c>
      <c r="N810" s="39"/>
    </row>
    <row r="811" spans="1:14" x14ac:dyDescent="0.35">
      <c r="A811" s="2"/>
      <c r="B811" s="603" t="s">
        <v>2458</v>
      </c>
      <c r="C811" s="604"/>
      <c r="D811" s="591"/>
      <c r="E811" s="591"/>
      <c r="F811" s="591"/>
      <c r="G811" s="591"/>
      <c r="H811" s="590"/>
      <c r="I811" s="590"/>
      <c r="J811" s="592" t="s">
        <v>9</v>
      </c>
      <c r="K811" s="599" t="s">
        <v>9</v>
      </c>
      <c r="L811" s="590" t="str">
        <f>VLOOKUP(K811,CódigosRetorno!$A$2:$B$2000,2,FALSE)</f>
        <v>-</v>
      </c>
      <c r="M811" s="593" t="s">
        <v>9</v>
      </c>
      <c r="N811" s="2"/>
    </row>
    <row r="812" spans="1:14" ht="24" x14ac:dyDescent="0.35">
      <c r="A812" s="2"/>
      <c r="B812" s="872" t="s">
        <v>2459</v>
      </c>
      <c r="C812" s="915" t="s">
        <v>2460</v>
      </c>
      <c r="D812" s="892" t="s">
        <v>329</v>
      </c>
      <c r="E812" s="892" t="s">
        <v>184</v>
      </c>
      <c r="F812" s="145" t="s">
        <v>223</v>
      </c>
      <c r="G812" s="138" t="s">
        <v>1544</v>
      </c>
      <c r="H812" s="139" t="s">
        <v>2179</v>
      </c>
      <c r="I812" s="139" t="s">
        <v>1546</v>
      </c>
      <c r="J812" s="131" t="s">
        <v>208</v>
      </c>
      <c r="K812" s="145" t="s">
        <v>1547</v>
      </c>
      <c r="L812" s="139" t="str">
        <f>VLOOKUP(K812,CódigosRetorno!$A$2:$B$2000,2,FALSE)</f>
        <v>No existe información en el nombre del concepto.</v>
      </c>
      <c r="M812" s="148" t="s">
        <v>9</v>
      </c>
      <c r="N812" s="2"/>
    </row>
    <row r="813" spans="1:14" ht="36" x14ac:dyDescent="0.35">
      <c r="A813" s="2"/>
      <c r="B813" s="872"/>
      <c r="C813" s="915"/>
      <c r="D813" s="892"/>
      <c r="E813" s="892"/>
      <c r="F813" s="930" t="s">
        <v>664</v>
      </c>
      <c r="G813" s="892" t="s">
        <v>1544</v>
      </c>
      <c r="H813" s="915" t="s">
        <v>2180</v>
      </c>
      <c r="I813" s="139" t="s">
        <v>2461</v>
      </c>
      <c r="J813" s="145" t="s">
        <v>6</v>
      </c>
      <c r="K813" s="145" t="s">
        <v>2462</v>
      </c>
      <c r="L813" s="139" t="str">
        <f>VLOOKUP(K813,CódigosRetorno!$A$2:$B$2000,2,FALSE)</f>
        <v>El XML no contiene el tag de Carta Porte Aéreo:  Lugar de origen - Código de ubigeo</v>
      </c>
      <c r="M813" s="138" t="s">
        <v>9</v>
      </c>
      <c r="N813" s="2"/>
    </row>
    <row r="814" spans="1:14" ht="36" x14ac:dyDescent="0.35">
      <c r="A814" s="2"/>
      <c r="B814" s="872"/>
      <c r="C814" s="915"/>
      <c r="D814" s="892"/>
      <c r="E814" s="892"/>
      <c r="F814" s="930"/>
      <c r="G814" s="892"/>
      <c r="H814" s="915"/>
      <c r="I814" s="139" t="s">
        <v>2463</v>
      </c>
      <c r="J814" s="145" t="s">
        <v>6</v>
      </c>
      <c r="K814" s="145" t="s">
        <v>2464</v>
      </c>
      <c r="L814" s="139" t="str">
        <f>VLOOKUP(K814,CódigosRetorno!$A$2:$B$2000,2,FALSE)</f>
        <v>El XML no contiene el tag de Carta Porte Aéreo:  Lugar de origen - Dirección detallada</v>
      </c>
      <c r="M814" s="148" t="s">
        <v>9</v>
      </c>
      <c r="N814" s="2"/>
    </row>
    <row r="815" spans="1:14" ht="36" x14ac:dyDescent="0.35">
      <c r="A815" s="2"/>
      <c r="B815" s="872"/>
      <c r="C815" s="915"/>
      <c r="D815" s="892"/>
      <c r="E815" s="892"/>
      <c r="F815" s="930"/>
      <c r="G815" s="892"/>
      <c r="H815" s="915"/>
      <c r="I815" s="139" t="s">
        <v>2465</v>
      </c>
      <c r="J815" s="145" t="s">
        <v>6</v>
      </c>
      <c r="K815" s="145" t="s">
        <v>2466</v>
      </c>
      <c r="L815" s="139" t="str">
        <f>VLOOKUP(K815,CódigosRetorno!$A$2:$B$2000,2,FALSE)</f>
        <v>El XML no contiene el tag de Carta Porte Aéreo:  Lugar de destino - Código de ubigeo</v>
      </c>
      <c r="M815" s="148" t="s">
        <v>9</v>
      </c>
      <c r="N815" s="2"/>
    </row>
    <row r="816" spans="1:14" ht="36" x14ac:dyDescent="0.35">
      <c r="A816" s="2"/>
      <c r="B816" s="872"/>
      <c r="C816" s="915"/>
      <c r="D816" s="892"/>
      <c r="E816" s="892"/>
      <c r="F816" s="930"/>
      <c r="G816" s="892"/>
      <c r="H816" s="915"/>
      <c r="I816" s="139" t="s">
        <v>2467</v>
      </c>
      <c r="J816" s="131" t="s">
        <v>6</v>
      </c>
      <c r="K816" s="145" t="s">
        <v>2468</v>
      </c>
      <c r="L816" s="139" t="str">
        <f>VLOOKUP(K816,CódigosRetorno!$A$2:$B$2000,2,FALSE)</f>
        <v>El XML no contiene el tag de Carta Porte Aéreo:  Lugar de destino - Dirección detallada</v>
      </c>
      <c r="M816" s="148" t="s">
        <v>9</v>
      </c>
      <c r="N816" s="2"/>
    </row>
    <row r="817" spans="1:14" ht="24" x14ac:dyDescent="0.35">
      <c r="A817" s="2"/>
      <c r="B817" s="872"/>
      <c r="C817" s="915"/>
      <c r="D817" s="892"/>
      <c r="E817" s="892"/>
      <c r="F817" s="930"/>
      <c r="G817" s="138" t="s">
        <v>1550</v>
      </c>
      <c r="H817" s="139" t="s">
        <v>1283</v>
      </c>
      <c r="I817" s="139" t="s">
        <v>1551</v>
      </c>
      <c r="J817" s="131" t="s">
        <v>208</v>
      </c>
      <c r="K817" s="145" t="s">
        <v>1285</v>
      </c>
      <c r="L817" s="139" t="str">
        <f>VLOOKUP(K817,CódigosRetorno!$A$2:$B$2000,2,FALSE)</f>
        <v>El dato ingresado como atributo @listName es incorrecto.</v>
      </c>
      <c r="M817" s="148" t="s">
        <v>9</v>
      </c>
      <c r="N817" s="2"/>
    </row>
    <row r="818" spans="1:14" ht="24" x14ac:dyDescent="0.35">
      <c r="A818" s="2"/>
      <c r="B818" s="872"/>
      <c r="C818" s="915"/>
      <c r="D818" s="892"/>
      <c r="E818" s="892"/>
      <c r="F818" s="930"/>
      <c r="G818" s="138" t="s">
        <v>1257</v>
      </c>
      <c r="H818" s="139" t="s">
        <v>1280</v>
      </c>
      <c r="I818" s="139" t="s">
        <v>1259</v>
      </c>
      <c r="J818" s="145" t="s">
        <v>208</v>
      </c>
      <c r="K818" s="147" t="s">
        <v>1281</v>
      </c>
      <c r="L818" s="139" t="str">
        <f>VLOOKUP(K818,CódigosRetorno!$A$2:$B$2000,2,FALSE)</f>
        <v>El dato ingresado como atributo @listAgencyName es incorrecto.</v>
      </c>
      <c r="M818" s="148" t="s">
        <v>9</v>
      </c>
      <c r="N818" s="2"/>
    </row>
    <row r="819" spans="1:14" ht="36" x14ac:dyDescent="0.35">
      <c r="A819" s="2"/>
      <c r="B819" s="872"/>
      <c r="C819" s="915"/>
      <c r="D819" s="892"/>
      <c r="E819" s="892"/>
      <c r="F819" s="930"/>
      <c r="G819" s="148" t="s">
        <v>1552</v>
      </c>
      <c r="H819" s="95" t="s">
        <v>1287</v>
      </c>
      <c r="I819" s="139" t="s">
        <v>1553</v>
      </c>
      <c r="J819" s="145" t="s">
        <v>208</v>
      </c>
      <c r="K819" s="147" t="s">
        <v>1289</v>
      </c>
      <c r="L819" s="139" t="str">
        <f>VLOOKUP(K819,CódigosRetorno!$A$2:$B$2000,2,FALSE)</f>
        <v>El dato ingresado como atributo @listURI es incorrecto.</v>
      </c>
      <c r="M819" s="148" t="s">
        <v>9</v>
      </c>
      <c r="N819" s="2"/>
    </row>
    <row r="820" spans="1:14" ht="24.75" customHeight="1" x14ac:dyDescent="0.35">
      <c r="A820" s="2"/>
      <c r="B820" s="872"/>
      <c r="C820" s="915"/>
      <c r="D820" s="892"/>
      <c r="E820" s="892"/>
      <c r="F820" s="930" t="s">
        <v>2469</v>
      </c>
      <c r="G820" s="930" t="s">
        <v>2470</v>
      </c>
      <c r="H820" s="915" t="s">
        <v>2471</v>
      </c>
      <c r="I820" s="139" t="s">
        <v>2472</v>
      </c>
      <c r="J820" s="131" t="s">
        <v>6</v>
      </c>
      <c r="K820" s="145" t="s">
        <v>1556</v>
      </c>
      <c r="L820" s="139" t="str">
        <f>VLOOKUP(K820,CódigosRetorno!$A$2:$B$2000,2,FALSE)</f>
        <v>El XML no contiene tag o no existe información del valor del concepto por linea.</v>
      </c>
      <c r="M820" s="138" t="s">
        <v>9</v>
      </c>
      <c r="N820" s="2"/>
    </row>
    <row r="821" spans="1:14" ht="24" x14ac:dyDescent="0.35">
      <c r="A821" s="2"/>
      <c r="B821" s="872"/>
      <c r="C821" s="915"/>
      <c r="D821" s="892"/>
      <c r="E821" s="892"/>
      <c r="F821" s="930"/>
      <c r="G821" s="930"/>
      <c r="H821" s="915"/>
      <c r="I821" s="139" t="s">
        <v>2473</v>
      </c>
      <c r="J821" s="131" t="s">
        <v>208</v>
      </c>
      <c r="K821" s="145" t="s">
        <v>2184</v>
      </c>
      <c r="L821" s="139" t="str">
        <f>VLOOKUP(K821,CódigosRetorno!$A$2:$B$2000,2,FALSE)</f>
        <v>El dato ingresado como valor del concepto de la linea no cumple con el formato establecido.</v>
      </c>
      <c r="M821" s="138" t="s">
        <v>1356</v>
      </c>
      <c r="N821" s="2"/>
    </row>
    <row r="822" spans="1:14" ht="24" x14ac:dyDescent="0.35">
      <c r="A822" s="2"/>
      <c r="B822" s="872"/>
      <c r="C822" s="915"/>
      <c r="D822" s="892"/>
      <c r="E822" s="892"/>
      <c r="F822" s="930"/>
      <c r="G822" s="930"/>
      <c r="H822" s="915"/>
      <c r="I822" s="139" t="s">
        <v>2474</v>
      </c>
      <c r="J822" s="131" t="s">
        <v>208</v>
      </c>
      <c r="K822" s="145" t="s">
        <v>2184</v>
      </c>
      <c r="L822" s="139" t="str">
        <f>VLOOKUP(K822,CódigosRetorno!$A$2:$B$2000,2,FALSE)</f>
        <v>El dato ingresado como valor del concepto de la linea no cumple con el formato establecido.</v>
      </c>
      <c r="M822" s="138" t="s">
        <v>1356</v>
      </c>
      <c r="N822" s="2"/>
    </row>
    <row r="823" spans="1:14" ht="60" x14ac:dyDescent="0.35">
      <c r="A823" s="2"/>
      <c r="B823" s="872"/>
      <c r="C823" s="915"/>
      <c r="D823" s="892"/>
      <c r="E823" s="892"/>
      <c r="F823" s="930"/>
      <c r="G823" s="930"/>
      <c r="H823" s="915"/>
      <c r="I823" s="139" t="s">
        <v>2475</v>
      </c>
      <c r="J823" s="131" t="s">
        <v>208</v>
      </c>
      <c r="K823" s="145" t="s">
        <v>2184</v>
      </c>
      <c r="L823" s="139" t="str">
        <f>VLOOKUP(K823,CódigosRetorno!$A$2:$B$2000,2,FALSE)</f>
        <v>El dato ingresado como valor del concepto de la linea no cumple con el formato establecido.</v>
      </c>
      <c r="M823" s="148" t="s">
        <v>9</v>
      </c>
      <c r="N823" s="2"/>
    </row>
    <row r="824" spans="1:14" ht="60" x14ac:dyDescent="0.35">
      <c r="A824" s="2"/>
      <c r="B824" s="872"/>
      <c r="C824" s="915"/>
      <c r="D824" s="892"/>
      <c r="E824" s="892"/>
      <c r="F824" s="930"/>
      <c r="G824" s="930"/>
      <c r="H824" s="915"/>
      <c r="I824" s="139" t="s">
        <v>2476</v>
      </c>
      <c r="J824" s="131" t="s">
        <v>208</v>
      </c>
      <c r="K824" s="145" t="s">
        <v>2184</v>
      </c>
      <c r="L824" s="139" t="str">
        <f>VLOOKUP(K824,CódigosRetorno!$A$2:$B$2000,2,FALSE)</f>
        <v>El dato ingresado como valor del concepto de la linea no cumple con el formato establecido.</v>
      </c>
      <c r="M824" s="148" t="s">
        <v>9</v>
      </c>
      <c r="N824" s="2"/>
    </row>
    <row r="825" spans="1:14" x14ac:dyDescent="0.35">
      <c r="A825" s="2"/>
      <c r="B825" s="603" t="s">
        <v>2477</v>
      </c>
      <c r="C825" s="604"/>
      <c r="D825" s="591"/>
      <c r="E825" s="591"/>
      <c r="F825" s="591"/>
      <c r="G825" s="591"/>
      <c r="H825" s="590"/>
      <c r="I825" s="590"/>
      <c r="J825" s="592" t="s">
        <v>9</v>
      </c>
      <c r="K825" s="599" t="s">
        <v>9</v>
      </c>
      <c r="L825" s="590" t="str">
        <f>VLOOKUP(K825,CódigosRetorno!$A$2:$B$2000,2,FALSE)</f>
        <v>-</v>
      </c>
      <c r="M825" s="593" t="s">
        <v>9</v>
      </c>
      <c r="N825" s="39"/>
    </row>
    <row r="826" spans="1:14" ht="24" x14ac:dyDescent="0.35">
      <c r="A826" s="2"/>
      <c r="B826" s="138">
        <v>149</v>
      </c>
      <c r="C826" s="139" t="s">
        <v>2478</v>
      </c>
      <c r="D826" s="131" t="s">
        <v>63</v>
      </c>
      <c r="E826" s="131" t="s">
        <v>184</v>
      </c>
      <c r="F826" s="138" t="s">
        <v>2029</v>
      </c>
      <c r="G826" s="131"/>
      <c r="H826" s="139" t="s">
        <v>2479</v>
      </c>
      <c r="I826" s="139" t="s">
        <v>2480</v>
      </c>
      <c r="J826" s="131" t="s">
        <v>6</v>
      </c>
      <c r="K826" s="145" t="s">
        <v>2481</v>
      </c>
      <c r="L826" s="139" t="str">
        <f>VLOOKUP(K826,CódigosRetorno!$A$2:$B$2000,2,FALSE)</f>
        <v>El XML no contiene el tag de BVME transporte ferroviario: Agente de Viajes: Numero de Ruc</v>
      </c>
      <c r="M826" s="148" t="s">
        <v>9</v>
      </c>
      <c r="N826" s="39"/>
    </row>
    <row r="827" spans="1:14" ht="24" x14ac:dyDescent="0.35">
      <c r="A827" s="2"/>
      <c r="B827" s="872">
        <f>B826+1</f>
        <v>150</v>
      </c>
      <c r="C827" s="915" t="s">
        <v>2482</v>
      </c>
      <c r="D827" s="892" t="s">
        <v>63</v>
      </c>
      <c r="E827" s="892" t="s">
        <v>184</v>
      </c>
      <c r="F827" s="872" t="s">
        <v>1429</v>
      </c>
      <c r="G827" s="892" t="s">
        <v>198</v>
      </c>
      <c r="H827" s="871" t="s">
        <v>2483</v>
      </c>
      <c r="I827" s="139" t="s">
        <v>2484</v>
      </c>
      <c r="J827" s="131" t="s">
        <v>6</v>
      </c>
      <c r="K827" s="145" t="s">
        <v>2485</v>
      </c>
      <c r="L827" s="139" t="str">
        <f>VLOOKUP(K827,CódigosRetorno!$A$2:$B$2000,2,FALSE)</f>
        <v>El XML no contiene el tag de BVME transporte ferroviario: Agente de Viajes: Tipo de documento</v>
      </c>
      <c r="M827" s="138" t="s">
        <v>2042</v>
      </c>
      <c r="N827" s="39"/>
    </row>
    <row r="828" spans="1:14" ht="24" x14ac:dyDescent="0.35">
      <c r="A828" s="2"/>
      <c r="B828" s="872"/>
      <c r="C828" s="915"/>
      <c r="D828" s="892"/>
      <c r="E828" s="892"/>
      <c r="F828" s="872"/>
      <c r="G828" s="892"/>
      <c r="H828" s="871"/>
      <c r="I828" s="139" t="s">
        <v>2486</v>
      </c>
      <c r="J828" s="131" t="s">
        <v>6</v>
      </c>
      <c r="K828" s="145" t="s">
        <v>2487</v>
      </c>
      <c r="L828" s="139" t="str">
        <f>VLOOKUP(K828,CódigosRetorno!$A$2:$B$2000,2,FALSE)</f>
        <v>El dato ingresado como Agente de Viajes-Tipo de documento no corresponde al valor esperado.</v>
      </c>
      <c r="M828" s="148" t="s">
        <v>9</v>
      </c>
      <c r="N828" s="39"/>
    </row>
    <row r="829" spans="1:14" ht="24" x14ac:dyDescent="0.35">
      <c r="A829" s="2"/>
      <c r="B829" s="872"/>
      <c r="C829" s="915"/>
      <c r="D829" s="892"/>
      <c r="E829" s="892"/>
      <c r="F829" s="892"/>
      <c r="G829" s="148" t="s">
        <v>1328</v>
      </c>
      <c r="H829" s="92" t="s">
        <v>1329</v>
      </c>
      <c r="I829" s="139" t="s">
        <v>1330</v>
      </c>
      <c r="J829" s="131" t="s">
        <v>208</v>
      </c>
      <c r="K829" s="145" t="s">
        <v>1331</v>
      </c>
      <c r="L829" s="139" t="str">
        <f>VLOOKUP(K829,CódigosRetorno!$A$2:$B$2000,2,FALSE)</f>
        <v>El dato ingresado como atributo @schemeName es incorrecto.</v>
      </c>
      <c r="M829" s="148" t="s">
        <v>9</v>
      </c>
      <c r="N829" s="39"/>
    </row>
    <row r="830" spans="1:14" ht="24" x14ac:dyDescent="0.35">
      <c r="A830" s="2"/>
      <c r="B830" s="872"/>
      <c r="C830" s="915"/>
      <c r="D830" s="892"/>
      <c r="E830" s="892"/>
      <c r="F830" s="892"/>
      <c r="G830" s="148" t="s">
        <v>1257</v>
      </c>
      <c r="H830" s="92" t="s">
        <v>1258</v>
      </c>
      <c r="I830" s="139" t="s">
        <v>1259</v>
      </c>
      <c r="J830" s="131" t="s">
        <v>208</v>
      </c>
      <c r="K830" s="145" t="s">
        <v>1260</v>
      </c>
      <c r="L830" s="139" t="str">
        <f>VLOOKUP(K830,CódigosRetorno!$A$2:$B$2000,2,FALSE)</f>
        <v>El dato ingresado como atributo @schemeAgencyName es incorrecto.</v>
      </c>
      <c r="M830" s="148" t="s">
        <v>9</v>
      </c>
      <c r="N830" s="39"/>
    </row>
    <row r="831" spans="1:14" ht="36" x14ac:dyDescent="0.35">
      <c r="A831" s="2"/>
      <c r="B831" s="872"/>
      <c r="C831" s="915"/>
      <c r="D831" s="892"/>
      <c r="E831" s="892"/>
      <c r="F831" s="892"/>
      <c r="G831" s="148" t="s">
        <v>1332</v>
      </c>
      <c r="H831" s="92" t="s">
        <v>1333</v>
      </c>
      <c r="I831" s="139" t="s">
        <v>1334</v>
      </c>
      <c r="J831" s="145" t="s">
        <v>208</v>
      </c>
      <c r="K831" s="147" t="s">
        <v>1335</v>
      </c>
      <c r="L831" s="139" t="str">
        <f>VLOOKUP(K831,CódigosRetorno!$A$2:$B$2000,2,FALSE)</f>
        <v>El dato ingresado como atributo @schemeURI es incorrecto.</v>
      </c>
      <c r="M831" s="148" t="s">
        <v>9</v>
      </c>
      <c r="N831" s="39"/>
    </row>
    <row r="832" spans="1:14" ht="24" x14ac:dyDescent="0.35">
      <c r="A832" s="2"/>
      <c r="B832" s="872" t="s">
        <v>2488</v>
      </c>
      <c r="C832" s="915" t="s">
        <v>2489</v>
      </c>
      <c r="D832" s="892" t="s">
        <v>329</v>
      </c>
      <c r="E832" s="892" t="s">
        <v>184</v>
      </c>
      <c r="F832" s="145" t="s">
        <v>223</v>
      </c>
      <c r="G832" s="138" t="s">
        <v>1544</v>
      </c>
      <c r="H832" s="139" t="s">
        <v>2179</v>
      </c>
      <c r="I832" s="139" t="s">
        <v>1546</v>
      </c>
      <c r="J832" s="131" t="s">
        <v>208</v>
      </c>
      <c r="K832" s="145" t="s">
        <v>1547</v>
      </c>
      <c r="L832" s="139" t="str">
        <f>VLOOKUP(K832,CódigosRetorno!$A$2:$B$2000,2,FALSE)</f>
        <v>No existe información en el nombre del concepto.</v>
      </c>
      <c r="M832" s="148" t="s">
        <v>9</v>
      </c>
      <c r="N832" s="39"/>
    </row>
    <row r="833" spans="1:14" ht="36" x14ac:dyDescent="0.35">
      <c r="A833" s="2"/>
      <c r="B833" s="872"/>
      <c r="C833" s="915"/>
      <c r="D833" s="892"/>
      <c r="E833" s="892"/>
      <c r="F833" s="930" t="s">
        <v>664</v>
      </c>
      <c r="G833" s="892" t="s">
        <v>1544</v>
      </c>
      <c r="H833" s="915" t="s">
        <v>2180</v>
      </c>
      <c r="I833" s="139" t="s">
        <v>2490</v>
      </c>
      <c r="J833" s="131" t="s">
        <v>6</v>
      </c>
      <c r="K833" s="145" t="s">
        <v>2491</v>
      </c>
      <c r="L833" s="139" t="str">
        <f>VLOOKUP(K833,CódigosRetorno!$A$2:$B$2000,2,FALSE)</f>
        <v>El XML no contiene el tag de BVME transporte ferroviario: Pasajero - Apellidos y Nombres</v>
      </c>
      <c r="M833" s="138" t="s">
        <v>9</v>
      </c>
      <c r="N833" s="39"/>
    </row>
    <row r="834" spans="1:14" ht="36" x14ac:dyDescent="0.35">
      <c r="A834" s="2"/>
      <c r="B834" s="872"/>
      <c r="C834" s="915"/>
      <c r="D834" s="892"/>
      <c r="E834" s="892"/>
      <c r="F834" s="930"/>
      <c r="G834" s="892"/>
      <c r="H834" s="915"/>
      <c r="I834" s="139" t="s">
        <v>2492</v>
      </c>
      <c r="J834" s="131" t="s">
        <v>6</v>
      </c>
      <c r="K834" s="145" t="s">
        <v>2493</v>
      </c>
      <c r="L834" s="139" t="str">
        <f>VLOOKUP(K834,CódigosRetorno!$A$2:$B$2000,2,FALSE)</f>
        <v>El XML no contiene el tag de BVME transporte ferroviario: Pasajero - Tipo de documento de identidad</v>
      </c>
      <c r="M834" s="148" t="s">
        <v>9</v>
      </c>
      <c r="N834" s="39"/>
    </row>
    <row r="835" spans="1:14" ht="36" x14ac:dyDescent="0.35">
      <c r="A835" s="2"/>
      <c r="B835" s="872"/>
      <c r="C835" s="915"/>
      <c r="D835" s="892"/>
      <c r="E835" s="892"/>
      <c r="F835" s="930"/>
      <c r="G835" s="892"/>
      <c r="H835" s="915"/>
      <c r="I835" s="139" t="s">
        <v>2494</v>
      </c>
      <c r="J835" s="131" t="s">
        <v>6</v>
      </c>
      <c r="K835" s="145" t="s">
        <v>2495</v>
      </c>
      <c r="L835" s="139" t="str">
        <f>VLOOKUP(K835,CódigosRetorno!$A$2:$B$2000,2,FALSE)</f>
        <v>El XML no contiene el tag de BVME transporte ferroviario: Pasajero - Número de documento de identidad</v>
      </c>
      <c r="M835" s="148" t="s">
        <v>9</v>
      </c>
      <c r="N835" s="39"/>
    </row>
    <row r="836" spans="1:14" ht="36" x14ac:dyDescent="0.35">
      <c r="A836" s="2"/>
      <c r="B836" s="872"/>
      <c r="C836" s="915"/>
      <c r="D836" s="892"/>
      <c r="E836" s="892"/>
      <c r="F836" s="930"/>
      <c r="G836" s="892"/>
      <c r="H836" s="915"/>
      <c r="I836" s="139" t="s">
        <v>2496</v>
      </c>
      <c r="J836" s="131" t="s">
        <v>6</v>
      </c>
      <c r="K836" s="145" t="s">
        <v>2497</v>
      </c>
      <c r="L836" s="139" t="str">
        <f>VLOOKUP(K836,CódigosRetorno!$A$2:$B$2000,2,FALSE)</f>
        <v>El XML no contiene el tag de BVME transporte ferroviario: Servicio transporte: Ciudad o lugar de origen - Código de ubigeo</v>
      </c>
      <c r="M836" s="148" t="s">
        <v>9</v>
      </c>
      <c r="N836" s="39"/>
    </row>
    <row r="837" spans="1:14" ht="36" x14ac:dyDescent="0.35">
      <c r="A837" s="2"/>
      <c r="B837" s="872"/>
      <c r="C837" s="915"/>
      <c r="D837" s="892"/>
      <c r="E837" s="892"/>
      <c r="F837" s="930"/>
      <c r="G837" s="892"/>
      <c r="H837" s="915"/>
      <c r="I837" s="139" t="s">
        <v>2498</v>
      </c>
      <c r="J837" s="131" t="s">
        <v>6</v>
      </c>
      <c r="K837" s="145" t="s">
        <v>2499</v>
      </c>
      <c r="L837" s="139" t="str">
        <f>VLOOKUP(K837,CódigosRetorno!$A$2:$B$2000,2,FALSE)</f>
        <v>El XML no contiene el tag de BVME transporte ferroviario: Servicio transporte: Ciudad o lugar de origen - Dirección detallada</v>
      </c>
      <c r="M837" s="148" t="s">
        <v>9</v>
      </c>
      <c r="N837" s="39"/>
    </row>
    <row r="838" spans="1:14" ht="36" x14ac:dyDescent="0.35">
      <c r="A838" s="2"/>
      <c r="B838" s="872"/>
      <c r="C838" s="915"/>
      <c r="D838" s="892"/>
      <c r="E838" s="892"/>
      <c r="F838" s="930"/>
      <c r="G838" s="892"/>
      <c r="H838" s="915"/>
      <c r="I838" s="139" t="s">
        <v>2500</v>
      </c>
      <c r="J838" s="131" t="s">
        <v>6</v>
      </c>
      <c r="K838" s="145" t="s">
        <v>2501</v>
      </c>
      <c r="L838" s="139" t="str">
        <f>VLOOKUP(K838,CódigosRetorno!$A$2:$B$2000,2,FALSE)</f>
        <v>El XML no contiene el tag de BVME transporte ferroviario: Servicio transporte: Ciudad o lugar de destino - Código de ubigeo</v>
      </c>
      <c r="M838" s="148" t="s">
        <v>9</v>
      </c>
      <c r="N838" s="39"/>
    </row>
    <row r="839" spans="1:14" ht="36" x14ac:dyDescent="0.35">
      <c r="A839" s="2"/>
      <c r="B839" s="872"/>
      <c r="C839" s="915"/>
      <c r="D839" s="892"/>
      <c r="E839" s="892"/>
      <c r="F839" s="930"/>
      <c r="G839" s="892"/>
      <c r="H839" s="915"/>
      <c r="I839" s="139" t="s">
        <v>2502</v>
      </c>
      <c r="J839" s="131" t="s">
        <v>6</v>
      </c>
      <c r="K839" s="145" t="s">
        <v>2503</v>
      </c>
      <c r="L839" s="139" t="str">
        <f>VLOOKUP(K839,CódigosRetorno!$A$2:$B$2000,2,FALSE)</f>
        <v>El XML no contiene el tag de BVME transporte ferroviario: Servicio transporte: Ciudad o lugar de destino - Dirección detallada</v>
      </c>
      <c r="M839" s="148" t="s">
        <v>9</v>
      </c>
      <c r="N839" s="39"/>
    </row>
    <row r="840" spans="1:14" ht="36" x14ac:dyDescent="0.35">
      <c r="A840" s="2"/>
      <c r="B840" s="872"/>
      <c r="C840" s="915"/>
      <c r="D840" s="892"/>
      <c r="E840" s="892"/>
      <c r="F840" s="930"/>
      <c r="G840" s="892"/>
      <c r="H840" s="915"/>
      <c r="I840" s="139" t="s">
        <v>2504</v>
      </c>
      <c r="J840" s="131" t="s">
        <v>6</v>
      </c>
      <c r="K840" s="145" t="s">
        <v>2505</v>
      </c>
      <c r="L840" s="139" t="str">
        <f>VLOOKUP(K840,CódigosRetorno!$A$2:$B$2000,2,FALSE)</f>
        <v>El XML no contiene el tag de BVME transporte ferroviario: Servicio transporte:Número de asiento</v>
      </c>
      <c r="M840" s="148" t="s">
        <v>9</v>
      </c>
      <c r="N840" s="39"/>
    </row>
    <row r="841" spans="1:14" ht="24" x14ac:dyDescent="0.35">
      <c r="A841" s="2"/>
      <c r="B841" s="872"/>
      <c r="C841" s="915"/>
      <c r="D841" s="892"/>
      <c r="E841" s="892"/>
      <c r="F841" s="930"/>
      <c r="G841" s="138" t="s">
        <v>1550</v>
      </c>
      <c r="H841" s="139" t="s">
        <v>1283</v>
      </c>
      <c r="I841" s="139" t="s">
        <v>1551</v>
      </c>
      <c r="J841" s="131" t="s">
        <v>208</v>
      </c>
      <c r="K841" s="145" t="s">
        <v>1285</v>
      </c>
      <c r="L841" s="139" t="str">
        <f>VLOOKUP(K841,CódigosRetorno!$A$2:$B$2000,2,FALSE)</f>
        <v>El dato ingresado como atributo @listName es incorrecto.</v>
      </c>
      <c r="M841" s="148" t="s">
        <v>9</v>
      </c>
      <c r="N841" s="39"/>
    </row>
    <row r="842" spans="1:14" ht="24" x14ac:dyDescent="0.35">
      <c r="A842" s="2"/>
      <c r="B842" s="872"/>
      <c r="C842" s="915"/>
      <c r="D842" s="892"/>
      <c r="E842" s="892"/>
      <c r="F842" s="930"/>
      <c r="G842" s="138" t="s">
        <v>1257</v>
      </c>
      <c r="H842" s="139" t="s">
        <v>1280</v>
      </c>
      <c r="I842" s="139" t="s">
        <v>1259</v>
      </c>
      <c r="J842" s="145" t="s">
        <v>208</v>
      </c>
      <c r="K842" s="147" t="s">
        <v>1281</v>
      </c>
      <c r="L842" s="139" t="str">
        <f>VLOOKUP(K842,CódigosRetorno!$A$2:$B$2000,2,FALSE)</f>
        <v>El dato ingresado como atributo @listAgencyName es incorrecto.</v>
      </c>
      <c r="M842" s="148" t="s">
        <v>9</v>
      </c>
      <c r="N842" s="39"/>
    </row>
    <row r="843" spans="1:14" ht="36" x14ac:dyDescent="0.35">
      <c r="A843" s="2"/>
      <c r="B843" s="872"/>
      <c r="C843" s="915"/>
      <c r="D843" s="892"/>
      <c r="E843" s="892"/>
      <c r="F843" s="930"/>
      <c r="G843" s="148" t="s">
        <v>1552</v>
      </c>
      <c r="H843" s="95" t="s">
        <v>1287</v>
      </c>
      <c r="I843" s="139" t="s">
        <v>1553</v>
      </c>
      <c r="J843" s="145" t="s">
        <v>208</v>
      </c>
      <c r="K843" s="147" t="s">
        <v>1289</v>
      </c>
      <c r="L843" s="139" t="str">
        <f>VLOOKUP(K843,CódigosRetorno!$A$2:$B$2000,2,FALSE)</f>
        <v>El dato ingresado como atributo @listURI es incorrecto.</v>
      </c>
      <c r="M843" s="148" t="s">
        <v>9</v>
      </c>
      <c r="N843" s="39"/>
    </row>
    <row r="844" spans="1:14" ht="37.5" customHeight="1" x14ac:dyDescent="0.35">
      <c r="A844" s="2"/>
      <c r="B844" s="872"/>
      <c r="C844" s="915"/>
      <c r="D844" s="892"/>
      <c r="E844" s="892"/>
      <c r="F844" s="930" t="s">
        <v>2506</v>
      </c>
      <c r="G844" s="930" t="s">
        <v>2507</v>
      </c>
      <c r="H844" s="915" t="s">
        <v>2508</v>
      </c>
      <c r="I844" s="139" t="s">
        <v>2509</v>
      </c>
      <c r="J844" s="131" t="s">
        <v>6</v>
      </c>
      <c r="K844" s="145" t="s">
        <v>1556</v>
      </c>
      <c r="L844" s="139" t="str">
        <f>VLOOKUP(K844,CódigosRetorno!$A$2:$B$2000,2,FALSE)</f>
        <v>El XML no contiene tag o no existe información del valor del concepto por linea.</v>
      </c>
      <c r="M844" s="148" t="s">
        <v>9</v>
      </c>
      <c r="N844" s="39"/>
    </row>
    <row r="845" spans="1:14" ht="60" x14ac:dyDescent="0.35">
      <c r="A845" s="2"/>
      <c r="B845" s="872"/>
      <c r="C845" s="915"/>
      <c r="D845" s="892"/>
      <c r="E845" s="892"/>
      <c r="F845" s="930"/>
      <c r="G845" s="930"/>
      <c r="H845" s="915"/>
      <c r="I845" s="139" t="s">
        <v>2510</v>
      </c>
      <c r="J845" s="131" t="s">
        <v>208</v>
      </c>
      <c r="K845" s="145" t="s">
        <v>2184</v>
      </c>
      <c r="L845" s="139" t="str">
        <f>VLOOKUP(K845,CódigosRetorno!$A$2:$B$2000,2,FALSE)</f>
        <v>El dato ingresado como valor del concepto de la linea no cumple con el formato establecido.</v>
      </c>
      <c r="M845" s="148" t="s">
        <v>9</v>
      </c>
      <c r="N845" s="39"/>
    </row>
    <row r="846" spans="1:14" ht="24" x14ac:dyDescent="0.35">
      <c r="A846" s="2"/>
      <c r="B846" s="872"/>
      <c r="C846" s="915"/>
      <c r="D846" s="892"/>
      <c r="E846" s="892"/>
      <c r="F846" s="930"/>
      <c r="G846" s="930"/>
      <c r="H846" s="915"/>
      <c r="I846" s="139" t="s">
        <v>2511</v>
      </c>
      <c r="J846" s="131" t="s">
        <v>208</v>
      </c>
      <c r="K846" s="145" t="s">
        <v>2184</v>
      </c>
      <c r="L846" s="139" t="str">
        <f>VLOOKUP(K846,CódigosRetorno!$A$2:$B$2000,2,FALSE)</f>
        <v>El dato ingresado como valor del concepto de la linea no cumple con el formato establecido.</v>
      </c>
      <c r="M846" s="148" t="s">
        <v>9</v>
      </c>
      <c r="N846" s="39"/>
    </row>
    <row r="847" spans="1:14" ht="24" x14ac:dyDescent="0.35">
      <c r="A847" s="2"/>
      <c r="B847" s="872"/>
      <c r="C847" s="915"/>
      <c r="D847" s="892"/>
      <c r="E847" s="892"/>
      <c r="F847" s="930"/>
      <c r="G847" s="930"/>
      <c r="H847" s="915"/>
      <c r="I847" s="139" t="s">
        <v>2512</v>
      </c>
      <c r="J847" s="131" t="s">
        <v>208</v>
      </c>
      <c r="K847" s="145" t="s">
        <v>2184</v>
      </c>
      <c r="L847" s="139" t="str">
        <f>VLOOKUP(K847,CódigosRetorno!$A$2:$B$2000,2,FALSE)</f>
        <v>El dato ingresado como valor del concepto de la linea no cumple con el formato establecido.</v>
      </c>
      <c r="M847" s="148" t="s">
        <v>9</v>
      </c>
      <c r="N847" s="39"/>
    </row>
    <row r="848" spans="1:14" ht="60" x14ac:dyDescent="0.35">
      <c r="A848" s="2"/>
      <c r="B848" s="872"/>
      <c r="C848" s="915"/>
      <c r="D848" s="892"/>
      <c r="E848" s="892"/>
      <c r="F848" s="930"/>
      <c r="G848" s="930"/>
      <c r="H848" s="915"/>
      <c r="I848" s="139" t="s">
        <v>2513</v>
      </c>
      <c r="J848" s="131" t="s">
        <v>208</v>
      </c>
      <c r="K848" s="145" t="s">
        <v>2184</v>
      </c>
      <c r="L848" s="139" t="str">
        <f>VLOOKUP(K848,CódigosRetorno!$A$2:$B$2000,2,FALSE)</f>
        <v>El dato ingresado como valor del concepto de la linea no cumple con el formato establecido.</v>
      </c>
      <c r="M848" s="148" t="s">
        <v>9</v>
      </c>
      <c r="N848" s="39"/>
    </row>
    <row r="849" spans="1:14" ht="24" x14ac:dyDescent="0.35">
      <c r="A849" s="2"/>
      <c r="B849" s="872"/>
      <c r="C849" s="915"/>
      <c r="D849" s="892"/>
      <c r="E849" s="892"/>
      <c r="F849" s="930"/>
      <c r="G849" s="930"/>
      <c r="H849" s="915"/>
      <c r="I849" s="139" t="s">
        <v>2514</v>
      </c>
      <c r="J849" s="131" t="s">
        <v>208</v>
      </c>
      <c r="K849" s="145" t="s">
        <v>2184</v>
      </c>
      <c r="L849" s="139" t="str">
        <f>VLOOKUP(K849,CódigosRetorno!$A$2:$B$2000,2,FALSE)</f>
        <v>El dato ingresado como valor del concepto de la linea no cumple con el formato establecido.</v>
      </c>
      <c r="M849" s="148" t="s">
        <v>9</v>
      </c>
      <c r="N849" s="39"/>
    </row>
    <row r="850" spans="1:14" ht="60" x14ac:dyDescent="0.35">
      <c r="A850" s="2"/>
      <c r="B850" s="872"/>
      <c r="C850" s="915"/>
      <c r="D850" s="892"/>
      <c r="E850" s="892"/>
      <c r="F850" s="930"/>
      <c r="G850" s="930"/>
      <c r="H850" s="915"/>
      <c r="I850" s="139" t="s">
        <v>2515</v>
      </c>
      <c r="J850" s="131" t="s">
        <v>208</v>
      </c>
      <c r="K850" s="145" t="s">
        <v>2184</v>
      </c>
      <c r="L850" s="139" t="str">
        <f>VLOOKUP(K850,CódigosRetorno!$A$2:$B$2000,2,FALSE)</f>
        <v>El dato ingresado como valor del concepto de la linea no cumple con el formato establecido.</v>
      </c>
      <c r="M850" s="148" t="s">
        <v>9</v>
      </c>
      <c r="N850" s="39"/>
    </row>
    <row r="851" spans="1:14" ht="60" x14ac:dyDescent="0.35">
      <c r="A851" s="2"/>
      <c r="B851" s="872"/>
      <c r="C851" s="915"/>
      <c r="D851" s="892"/>
      <c r="E851" s="892"/>
      <c r="F851" s="930"/>
      <c r="G851" s="930"/>
      <c r="H851" s="915"/>
      <c r="I851" s="139" t="s">
        <v>2516</v>
      </c>
      <c r="J851" s="131" t="s">
        <v>208</v>
      </c>
      <c r="K851" s="145" t="s">
        <v>2184</v>
      </c>
      <c r="L851" s="139" t="str">
        <f>VLOOKUP(K851,CódigosRetorno!$A$2:$B$2000,2,FALSE)</f>
        <v>El dato ingresado como valor del concepto de la linea no cumple con el formato establecido.</v>
      </c>
      <c r="M851" s="148" t="s">
        <v>9</v>
      </c>
      <c r="N851" s="39"/>
    </row>
    <row r="852" spans="1:14" ht="60" x14ac:dyDescent="0.35">
      <c r="A852" s="2"/>
      <c r="B852" s="872"/>
      <c r="C852" s="915"/>
      <c r="D852" s="892"/>
      <c r="E852" s="892"/>
      <c r="F852" s="930"/>
      <c r="G852" s="930"/>
      <c r="H852" s="915"/>
      <c r="I852" s="139" t="s">
        <v>2517</v>
      </c>
      <c r="J852" s="131" t="s">
        <v>208</v>
      </c>
      <c r="K852" s="145" t="s">
        <v>2184</v>
      </c>
      <c r="L852" s="139" t="str">
        <f>VLOOKUP(K852,CódigosRetorno!$A$2:$B$2000,2,FALSE)</f>
        <v>El dato ingresado como valor del concepto de la linea no cumple con el formato establecido.</v>
      </c>
      <c r="M852" s="148" t="s">
        <v>9</v>
      </c>
      <c r="N852" s="39"/>
    </row>
    <row r="853" spans="1:14" ht="24" x14ac:dyDescent="0.35">
      <c r="A853" s="2"/>
      <c r="B853" s="892">
        <v>156</v>
      </c>
      <c r="C853" s="915" t="s">
        <v>2518</v>
      </c>
      <c r="D853" s="892" t="s">
        <v>329</v>
      </c>
      <c r="E853" s="892" t="s">
        <v>184</v>
      </c>
      <c r="F853" s="145" t="s">
        <v>223</v>
      </c>
      <c r="G853" s="138" t="s">
        <v>1544</v>
      </c>
      <c r="H853" s="139" t="s">
        <v>2179</v>
      </c>
      <c r="I853" s="139" t="s">
        <v>1546</v>
      </c>
      <c r="J853" s="131" t="s">
        <v>208</v>
      </c>
      <c r="K853" s="145" t="s">
        <v>1547</v>
      </c>
      <c r="L853" s="139" t="str">
        <f>VLOOKUP(K853,CódigosRetorno!$A$2:$B$2000,2,FALSE)</f>
        <v>No existe información en el nombre del concepto.</v>
      </c>
      <c r="M853" s="148" t="s">
        <v>9</v>
      </c>
      <c r="N853" s="39"/>
    </row>
    <row r="854" spans="1:14" ht="36" x14ac:dyDescent="0.35">
      <c r="A854" s="2"/>
      <c r="B854" s="892"/>
      <c r="C854" s="915"/>
      <c r="D854" s="892"/>
      <c r="E854" s="892"/>
      <c r="F854" s="145" t="s">
        <v>664</v>
      </c>
      <c r="G854" s="131" t="s">
        <v>1544</v>
      </c>
      <c r="H854" s="141" t="s">
        <v>2180</v>
      </c>
      <c r="I854" s="139" t="s">
        <v>2519</v>
      </c>
      <c r="J854" s="131" t="s">
        <v>6</v>
      </c>
      <c r="K854" s="145" t="s">
        <v>2520</v>
      </c>
      <c r="L854" s="139" t="str">
        <f>VLOOKUP(K854,CódigosRetorno!$A$2:$B$2000,2,FALSE)</f>
        <v>El XML no contiene el tag de BVME transporte ferroviario: Servicio transporte: Fecha programada de inicio de viaje</v>
      </c>
      <c r="M854" s="138" t="s">
        <v>9</v>
      </c>
      <c r="N854" s="39"/>
    </row>
    <row r="855" spans="1:14" ht="24" x14ac:dyDescent="0.35">
      <c r="A855" s="2"/>
      <c r="B855" s="892"/>
      <c r="C855" s="915"/>
      <c r="D855" s="892"/>
      <c r="E855" s="892"/>
      <c r="F855" s="930"/>
      <c r="G855" s="138" t="s">
        <v>1550</v>
      </c>
      <c r="H855" s="139" t="s">
        <v>1283</v>
      </c>
      <c r="I855" s="139" t="s">
        <v>1551</v>
      </c>
      <c r="J855" s="131" t="s">
        <v>208</v>
      </c>
      <c r="K855" s="145" t="s">
        <v>1285</v>
      </c>
      <c r="L855" s="139" t="str">
        <f>VLOOKUP(K855,CódigosRetorno!$A$2:$B$2000,2,FALSE)</f>
        <v>El dato ingresado como atributo @listName es incorrecto.</v>
      </c>
      <c r="M855" s="148" t="s">
        <v>9</v>
      </c>
      <c r="N855" s="39"/>
    </row>
    <row r="856" spans="1:14" ht="24" x14ac:dyDescent="0.35">
      <c r="A856" s="2"/>
      <c r="B856" s="892"/>
      <c r="C856" s="915"/>
      <c r="D856" s="892"/>
      <c r="E856" s="892"/>
      <c r="F856" s="930"/>
      <c r="G856" s="138" t="s">
        <v>1257</v>
      </c>
      <c r="H856" s="139" t="s">
        <v>1280</v>
      </c>
      <c r="I856" s="139" t="s">
        <v>1259</v>
      </c>
      <c r="J856" s="145" t="s">
        <v>208</v>
      </c>
      <c r="K856" s="147" t="s">
        <v>1281</v>
      </c>
      <c r="L856" s="139" t="str">
        <f>VLOOKUP(K856,CódigosRetorno!$A$2:$B$2000,2,FALSE)</f>
        <v>El dato ingresado como atributo @listAgencyName es incorrecto.</v>
      </c>
      <c r="M856" s="148" t="s">
        <v>9</v>
      </c>
      <c r="N856" s="39"/>
    </row>
    <row r="857" spans="1:14" ht="36" x14ac:dyDescent="0.35">
      <c r="A857" s="2"/>
      <c r="B857" s="892"/>
      <c r="C857" s="915"/>
      <c r="D857" s="892"/>
      <c r="E857" s="892"/>
      <c r="F857" s="930"/>
      <c r="G857" s="148" t="s">
        <v>1552</v>
      </c>
      <c r="H857" s="95" t="s">
        <v>1287</v>
      </c>
      <c r="I857" s="139" t="s">
        <v>1553</v>
      </c>
      <c r="J857" s="145" t="s">
        <v>208</v>
      </c>
      <c r="K857" s="147" t="s">
        <v>1289</v>
      </c>
      <c r="L857" s="139" t="str">
        <f>VLOOKUP(K857,CódigosRetorno!$A$2:$B$2000,2,FALSE)</f>
        <v>El dato ingresado como atributo @listURI es incorrecto.</v>
      </c>
      <c r="M857" s="148" t="s">
        <v>9</v>
      </c>
      <c r="N857" s="39"/>
    </row>
    <row r="858" spans="1:14" ht="24" x14ac:dyDescent="0.35">
      <c r="A858" s="2"/>
      <c r="B858" s="892"/>
      <c r="C858" s="915"/>
      <c r="D858" s="892"/>
      <c r="E858" s="892"/>
      <c r="F858" s="145" t="s">
        <v>177</v>
      </c>
      <c r="G858" s="145" t="s">
        <v>178</v>
      </c>
      <c r="H858" s="139" t="s">
        <v>2521</v>
      </c>
      <c r="I858" s="139" t="s">
        <v>2522</v>
      </c>
      <c r="J858" s="131" t="s">
        <v>6</v>
      </c>
      <c r="K858" s="145" t="s">
        <v>2204</v>
      </c>
      <c r="L858" s="139" t="str">
        <f>VLOOKUP(K858,CódigosRetorno!$A$2:$B$2000,2,FALSE)</f>
        <v>El XML no contiene tag de la fecha del concepto por linea.</v>
      </c>
      <c r="M858" s="148" t="s">
        <v>9</v>
      </c>
      <c r="N858" s="39"/>
    </row>
    <row r="859" spans="1:14" ht="24" x14ac:dyDescent="0.35">
      <c r="A859" s="2"/>
      <c r="B859" s="892">
        <f>B853+1</f>
        <v>157</v>
      </c>
      <c r="C859" s="915" t="s">
        <v>2523</v>
      </c>
      <c r="D859" s="892" t="s">
        <v>329</v>
      </c>
      <c r="E859" s="892" t="s">
        <v>184</v>
      </c>
      <c r="F859" s="145" t="s">
        <v>223</v>
      </c>
      <c r="G859" s="138" t="s">
        <v>1544</v>
      </c>
      <c r="H859" s="139" t="s">
        <v>2179</v>
      </c>
      <c r="I859" s="139" t="s">
        <v>1546</v>
      </c>
      <c r="J859" s="131" t="s">
        <v>208</v>
      </c>
      <c r="K859" s="145" t="s">
        <v>1547</v>
      </c>
      <c r="L859" s="139" t="str">
        <f>VLOOKUP(K859,CódigosRetorno!$A$2:$B$2000,2,FALSE)</f>
        <v>No existe información en el nombre del concepto.</v>
      </c>
      <c r="M859" s="148" t="s">
        <v>9</v>
      </c>
      <c r="N859" s="39"/>
    </row>
    <row r="860" spans="1:14" ht="36" x14ac:dyDescent="0.35">
      <c r="A860" s="2"/>
      <c r="B860" s="892"/>
      <c r="C860" s="915"/>
      <c r="D860" s="892"/>
      <c r="E860" s="892"/>
      <c r="F860" s="145" t="s">
        <v>664</v>
      </c>
      <c r="G860" s="131" t="s">
        <v>1544</v>
      </c>
      <c r="H860" s="141" t="s">
        <v>2180</v>
      </c>
      <c r="I860" s="139" t="s">
        <v>2524</v>
      </c>
      <c r="J860" s="131" t="s">
        <v>6</v>
      </c>
      <c r="K860" s="145" t="s">
        <v>2525</v>
      </c>
      <c r="L860" s="139" t="str">
        <f>VLOOKUP(K860,CódigosRetorno!$A$2:$B$2000,2,FALSE)</f>
        <v>El XML no contiene el tag de BVME transporte ferroviario: Servicio transporte: Hora programada de inicio de viaje</v>
      </c>
      <c r="M860" s="148" t="s">
        <v>9</v>
      </c>
      <c r="N860" s="39"/>
    </row>
    <row r="861" spans="1:14" ht="24" x14ac:dyDescent="0.35">
      <c r="A861" s="2"/>
      <c r="B861" s="892"/>
      <c r="C861" s="915"/>
      <c r="D861" s="892"/>
      <c r="E861" s="892"/>
      <c r="F861" s="930"/>
      <c r="G861" s="138" t="s">
        <v>1550</v>
      </c>
      <c r="H861" s="139" t="s">
        <v>1283</v>
      </c>
      <c r="I861" s="139" t="s">
        <v>1551</v>
      </c>
      <c r="J861" s="131" t="s">
        <v>208</v>
      </c>
      <c r="K861" s="145" t="s">
        <v>1285</v>
      </c>
      <c r="L861" s="139" t="str">
        <f>VLOOKUP(K861,CódigosRetorno!$A$2:$B$2000,2,FALSE)</f>
        <v>El dato ingresado como atributo @listName es incorrecto.</v>
      </c>
      <c r="M861" s="148" t="s">
        <v>9</v>
      </c>
      <c r="N861" s="39"/>
    </row>
    <row r="862" spans="1:14" ht="24" x14ac:dyDescent="0.35">
      <c r="A862" s="2"/>
      <c r="B862" s="892"/>
      <c r="C862" s="915"/>
      <c r="D862" s="892"/>
      <c r="E862" s="892"/>
      <c r="F862" s="930"/>
      <c r="G862" s="138" t="s">
        <v>1257</v>
      </c>
      <c r="H862" s="139" t="s">
        <v>1280</v>
      </c>
      <c r="I862" s="139" t="s">
        <v>1259</v>
      </c>
      <c r="J862" s="145" t="s">
        <v>208</v>
      </c>
      <c r="K862" s="147" t="s">
        <v>1281</v>
      </c>
      <c r="L862" s="139" t="str">
        <f>VLOOKUP(K862,CódigosRetorno!$A$2:$B$2000,2,FALSE)</f>
        <v>El dato ingresado como atributo @listAgencyName es incorrecto.</v>
      </c>
      <c r="M862" s="148" t="s">
        <v>9</v>
      </c>
      <c r="N862" s="39"/>
    </row>
    <row r="863" spans="1:14" ht="36" x14ac:dyDescent="0.35">
      <c r="A863" s="2"/>
      <c r="B863" s="892"/>
      <c r="C863" s="915"/>
      <c r="D863" s="892"/>
      <c r="E863" s="892"/>
      <c r="F863" s="930"/>
      <c r="G863" s="148" t="s">
        <v>1552</v>
      </c>
      <c r="H863" s="95" t="s">
        <v>1287</v>
      </c>
      <c r="I863" s="139" t="s">
        <v>1553</v>
      </c>
      <c r="J863" s="145" t="s">
        <v>208</v>
      </c>
      <c r="K863" s="147" t="s">
        <v>1289</v>
      </c>
      <c r="L863" s="139" t="str">
        <f>VLOOKUP(K863,CódigosRetorno!$A$2:$B$2000,2,FALSE)</f>
        <v>El dato ingresado como atributo @listURI es incorrecto.</v>
      </c>
      <c r="M863" s="148" t="s">
        <v>9</v>
      </c>
      <c r="N863" s="39"/>
    </row>
    <row r="864" spans="1:14" ht="24" x14ac:dyDescent="0.35">
      <c r="A864" s="2"/>
      <c r="B864" s="892"/>
      <c r="C864" s="915"/>
      <c r="D864" s="892"/>
      <c r="E864" s="892"/>
      <c r="F864" s="145" t="s">
        <v>926</v>
      </c>
      <c r="G864" s="145" t="s">
        <v>722</v>
      </c>
      <c r="H864" s="139" t="s">
        <v>2526</v>
      </c>
      <c r="I864" s="139" t="s">
        <v>2527</v>
      </c>
      <c r="J864" s="131" t="s">
        <v>6</v>
      </c>
      <c r="K864" s="145" t="s">
        <v>2208</v>
      </c>
      <c r="L864" s="139" t="str">
        <f>VLOOKUP(K864,CódigosRetorno!$A$2:$B$2000,2,FALSE)</f>
        <v>El XML no contiene tag de la Hora del concepto por linea.</v>
      </c>
      <c r="M864" s="148" t="s">
        <v>9</v>
      </c>
      <c r="N864" s="39"/>
    </row>
    <row r="865" spans="1:14" ht="24" x14ac:dyDescent="0.35">
      <c r="A865" s="2"/>
      <c r="B865" s="872">
        <f>B859+1</f>
        <v>158</v>
      </c>
      <c r="C865" s="915" t="s">
        <v>2528</v>
      </c>
      <c r="D865" s="892" t="s">
        <v>63</v>
      </c>
      <c r="E865" s="892" t="s">
        <v>184</v>
      </c>
      <c r="F865" s="872" t="s">
        <v>144</v>
      </c>
      <c r="G865" s="892" t="s">
        <v>2237</v>
      </c>
      <c r="H865" s="915" t="s">
        <v>2529</v>
      </c>
      <c r="I865" s="139" t="s">
        <v>2480</v>
      </c>
      <c r="J865" s="131" t="s">
        <v>6</v>
      </c>
      <c r="K865" s="145" t="s">
        <v>2530</v>
      </c>
      <c r="L865" s="139" t="str">
        <f>VLOOKUP(K865,CódigosRetorno!$A$2:$B$2000,2,FALSE)</f>
        <v>El XML no contiene el tag de BVME transporte ferroviario: Servicio transporte: Forma de Pago</v>
      </c>
      <c r="M865" s="148" t="s">
        <v>9</v>
      </c>
      <c r="N865" s="39"/>
    </row>
    <row r="866" spans="1:14" ht="24" x14ac:dyDescent="0.35">
      <c r="A866" s="2"/>
      <c r="B866" s="872"/>
      <c r="C866" s="915"/>
      <c r="D866" s="892"/>
      <c r="E866" s="892"/>
      <c r="F866" s="872"/>
      <c r="G866" s="892"/>
      <c r="H866" s="915"/>
      <c r="I866" s="139" t="s">
        <v>2239</v>
      </c>
      <c r="J866" s="131" t="s">
        <v>6</v>
      </c>
      <c r="K866" s="145" t="s">
        <v>2240</v>
      </c>
      <c r="L866" s="139" t="str">
        <f>VLOOKUP(K866,CódigosRetorno!$A$2:$B$2000,2,FALSE)</f>
        <v>El dato ingreso como Forma de Pago o Medio de Pago no corresponde al valor esperado (catalogo nro 59)</v>
      </c>
      <c r="M866" s="138" t="s">
        <v>2241</v>
      </c>
      <c r="N866" s="39"/>
    </row>
    <row r="867" spans="1:14" ht="24" x14ac:dyDescent="0.35">
      <c r="A867" s="2"/>
      <c r="B867" s="872"/>
      <c r="C867" s="915"/>
      <c r="D867" s="892"/>
      <c r="E867" s="892"/>
      <c r="F867" s="872"/>
      <c r="G867" s="138" t="s">
        <v>2242</v>
      </c>
      <c r="H867" s="139" t="s">
        <v>1283</v>
      </c>
      <c r="I867" s="139" t="s">
        <v>2243</v>
      </c>
      <c r="J867" s="131" t="s">
        <v>208</v>
      </c>
      <c r="K867" s="145" t="s">
        <v>1285</v>
      </c>
      <c r="L867" s="139" t="str">
        <f>VLOOKUP(K867,CódigosRetorno!$A$2:$B$2000,2,FALSE)</f>
        <v>El dato ingresado como atributo @listName es incorrecto.</v>
      </c>
      <c r="M867" s="148" t="s">
        <v>9</v>
      </c>
      <c r="N867" s="39"/>
    </row>
    <row r="868" spans="1:14" ht="24" x14ac:dyDescent="0.35">
      <c r="A868" s="2"/>
      <c r="B868" s="872"/>
      <c r="C868" s="915"/>
      <c r="D868" s="892"/>
      <c r="E868" s="892"/>
      <c r="F868" s="872"/>
      <c r="G868" s="138" t="s">
        <v>1257</v>
      </c>
      <c r="H868" s="139" t="s">
        <v>1280</v>
      </c>
      <c r="I868" s="139" t="s">
        <v>1259</v>
      </c>
      <c r="J868" s="145" t="s">
        <v>208</v>
      </c>
      <c r="K868" s="147" t="s">
        <v>1281</v>
      </c>
      <c r="L868" s="139" t="str">
        <f>VLOOKUP(K868,CódigosRetorno!$A$2:$B$2000,2,FALSE)</f>
        <v>El dato ingresado como atributo @listAgencyName es incorrecto.</v>
      </c>
      <c r="M868" s="148" t="s">
        <v>9</v>
      </c>
      <c r="N868" s="39"/>
    </row>
    <row r="869" spans="1:14" ht="36" x14ac:dyDescent="0.35">
      <c r="A869" s="2"/>
      <c r="B869" s="872"/>
      <c r="C869" s="915"/>
      <c r="D869" s="892"/>
      <c r="E869" s="892"/>
      <c r="F869" s="872"/>
      <c r="G869" s="148" t="s">
        <v>2244</v>
      </c>
      <c r="H869" s="95" t="s">
        <v>1287</v>
      </c>
      <c r="I869" s="139" t="s">
        <v>2245</v>
      </c>
      <c r="J869" s="145" t="s">
        <v>208</v>
      </c>
      <c r="K869" s="147" t="s">
        <v>1289</v>
      </c>
      <c r="L869" s="139" t="str">
        <f>VLOOKUP(K869,CódigosRetorno!$A$2:$B$2000,2,FALSE)</f>
        <v>El dato ingresado como atributo @listURI es incorrecto.</v>
      </c>
      <c r="M869" s="148" t="s">
        <v>9</v>
      </c>
      <c r="N869" s="39"/>
    </row>
    <row r="870" spans="1:14" ht="36" x14ac:dyDescent="0.35">
      <c r="A870" s="2"/>
      <c r="B870" s="138">
        <f>B865+1</f>
        <v>159</v>
      </c>
      <c r="C870" s="139" t="s">
        <v>2531</v>
      </c>
      <c r="D870" s="131" t="s">
        <v>63</v>
      </c>
      <c r="E870" s="131" t="s">
        <v>184</v>
      </c>
      <c r="F870" s="138" t="s">
        <v>228</v>
      </c>
      <c r="G870" s="131"/>
      <c r="H870" s="139" t="s">
        <v>2532</v>
      </c>
      <c r="I870" s="139" t="s">
        <v>2480</v>
      </c>
      <c r="J870" s="131" t="s">
        <v>6</v>
      </c>
      <c r="K870" s="145" t="s">
        <v>2533</v>
      </c>
      <c r="L870" s="139" t="str">
        <f>VLOOKUP(K870,CódigosRetorno!$A$2:$B$2000,2,FALSE)</f>
        <v>El XML no contiene el tag de BVME transporte ferroviario: Servicio de transporte: Número de autorización de la transacción</v>
      </c>
      <c r="M870" s="148" t="s">
        <v>9</v>
      </c>
      <c r="N870" s="39"/>
    </row>
    <row r="871" spans="1:14" x14ac:dyDescent="0.35">
      <c r="A871" s="2"/>
      <c r="B871" s="934" t="s">
        <v>2534</v>
      </c>
      <c r="C871" s="934"/>
      <c r="D871" s="934"/>
      <c r="E871" s="934"/>
      <c r="F871" s="591"/>
      <c r="G871" s="591"/>
      <c r="H871" s="590"/>
      <c r="I871" s="590"/>
      <c r="J871" s="592" t="s">
        <v>9</v>
      </c>
      <c r="K871" s="599" t="s">
        <v>9</v>
      </c>
      <c r="L871" s="590" t="str">
        <f>VLOOKUP(K871,CódigosRetorno!$A$2:$B$2000,2,FALSE)</f>
        <v>-</v>
      </c>
      <c r="M871" s="593" t="s">
        <v>9</v>
      </c>
      <c r="N871" s="39"/>
    </row>
    <row r="872" spans="1:14" ht="24" x14ac:dyDescent="0.35">
      <c r="A872" s="2"/>
      <c r="B872" s="892">
        <v>160</v>
      </c>
      <c r="C872" s="915" t="s">
        <v>2535</v>
      </c>
      <c r="D872" s="892" t="s">
        <v>329</v>
      </c>
      <c r="E872" s="892" t="s">
        <v>184</v>
      </c>
      <c r="F872" s="145" t="s">
        <v>223</v>
      </c>
      <c r="G872" s="138"/>
      <c r="H872" s="139" t="s">
        <v>2179</v>
      </c>
      <c r="I872" s="139" t="s">
        <v>186</v>
      </c>
      <c r="J872" s="131" t="s">
        <v>9</v>
      </c>
      <c r="K872" s="145" t="s">
        <v>9</v>
      </c>
      <c r="L872" s="139" t="str">
        <f>VLOOKUP(K872,CódigosRetorno!$A$2:$B$2000,2,FALSE)</f>
        <v>-</v>
      </c>
      <c r="M872" s="148" t="s">
        <v>9</v>
      </c>
      <c r="N872" s="39"/>
    </row>
    <row r="873" spans="1:14" ht="24" x14ac:dyDescent="0.35">
      <c r="A873" s="2"/>
      <c r="B873" s="892"/>
      <c r="C873" s="915"/>
      <c r="D873" s="892"/>
      <c r="E873" s="892"/>
      <c r="F873" s="145" t="s">
        <v>664</v>
      </c>
      <c r="G873" s="131" t="s">
        <v>1544</v>
      </c>
      <c r="H873" s="141" t="s">
        <v>2180</v>
      </c>
      <c r="I873" s="139" t="s">
        <v>186</v>
      </c>
      <c r="J873" s="131" t="s">
        <v>9</v>
      </c>
      <c r="K873" s="145" t="s">
        <v>9</v>
      </c>
      <c r="L873" s="139" t="str">
        <f>VLOOKUP(K873,CódigosRetorno!$A$2:$B$2000,2,FALSE)</f>
        <v>-</v>
      </c>
      <c r="M873" s="138" t="s">
        <v>1549</v>
      </c>
      <c r="N873" s="39"/>
    </row>
    <row r="874" spans="1:14" x14ac:dyDescent="0.35">
      <c r="A874" s="2"/>
      <c r="B874" s="892"/>
      <c r="C874" s="915"/>
      <c r="D874" s="892"/>
      <c r="E874" s="892"/>
      <c r="F874" s="930"/>
      <c r="G874" s="138" t="s">
        <v>1550</v>
      </c>
      <c r="H874" s="139" t="s">
        <v>1283</v>
      </c>
      <c r="I874" s="139" t="s">
        <v>186</v>
      </c>
      <c r="J874" s="131" t="s">
        <v>9</v>
      </c>
      <c r="K874" s="145" t="s">
        <v>9</v>
      </c>
      <c r="L874" s="139" t="str">
        <f>VLOOKUP(K874,CódigosRetorno!$A$2:$B$2000,2,FALSE)</f>
        <v>-</v>
      </c>
      <c r="M874" s="148" t="s">
        <v>9</v>
      </c>
      <c r="N874" s="39"/>
    </row>
    <row r="875" spans="1:14" x14ac:dyDescent="0.35">
      <c r="A875" s="2"/>
      <c r="B875" s="892"/>
      <c r="C875" s="915"/>
      <c r="D875" s="892"/>
      <c r="E875" s="892"/>
      <c r="F875" s="930"/>
      <c r="G875" s="138" t="s">
        <v>1257</v>
      </c>
      <c r="H875" s="139" t="s">
        <v>1280</v>
      </c>
      <c r="I875" s="139" t="s">
        <v>186</v>
      </c>
      <c r="J875" s="131" t="s">
        <v>9</v>
      </c>
      <c r="K875" s="145" t="s">
        <v>9</v>
      </c>
      <c r="L875" s="139" t="str">
        <f>VLOOKUP(K875,CódigosRetorno!$A$2:$B$2000,2,FALSE)</f>
        <v>-</v>
      </c>
      <c r="M875" s="148" t="s">
        <v>9</v>
      </c>
      <c r="N875" s="39"/>
    </row>
    <row r="876" spans="1:14" ht="36" x14ac:dyDescent="0.35">
      <c r="A876" s="2"/>
      <c r="B876" s="892"/>
      <c r="C876" s="915"/>
      <c r="D876" s="892"/>
      <c r="E876" s="892"/>
      <c r="F876" s="927"/>
      <c r="G876" s="213" t="s">
        <v>1552</v>
      </c>
      <c r="H876" s="384" t="s">
        <v>1287</v>
      </c>
      <c r="I876" s="139" t="s">
        <v>186</v>
      </c>
      <c r="J876" s="131" t="s">
        <v>9</v>
      </c>
      <c r="K876" s="145" t="s">
        <v>9</v>
      </c>
      <c r="L876" s="139" t="str">
        <f>VLOOKUP(K876,CódigosRetorno!$A$2:$B$2000,2,FALSE)</f>
        <v>-</v>
      </c>
      <c r="M876" s="148" t="s">
        <v>9</v>
      </c>
      <c r="N876" s="39"/>
    </row>
    <row r="877" spans="1:14" ht="24" x14ac:dyDescent="0.35">
      <c r="A877" s="2"/>
      <c r="B877" s="892"/>
      <c r="C877" s="915"/>
      <c r="D877" s="892"/>
      <c r="E877" s="932"/>
      <c r="F877" s="415" t="s">
        <v>177</v>
      </c>
      <c r="G877" s="370" t="s">
        <v>2536</v>
      </c>
      <c r="H877" s="368" t="s">
        <v>2537</v>
      </c>
      <c r="I877" s="139" t="s">
        <v>186</v>
      </c>
      <c r="J877" s="131" t="s">
        <v>9</v>
      </c>
      <c r="K877" s="145" t="s">
        <v>9</v>
      </c>
      <c r="L877" s="139" t="str">
        <f>VLOOKUP(K877,CódigosRetorno!$A$2:$B$2000,2,FALSE)</f>
        <v>-</v>
      </c>
      <c r="M877" s="148" t="s">
        <v>9</v>
      </c>
      <c r="N877" s="39"/>
    </row>
    <row r="878" spans="1:14" ht="36" x14ac:dyDescent="0.35">
      <c r="A878" s="2"/>
      <c r="B878" s="892"/>
      <c r="C878" s="915"/>
      <c r="D878" s="892"/>
      <c r="E878" s="932"/>
      <c r="F878" s="416" t="s">
        <v>755</v>
      </c>
      <c r="G878" s="371"/>
      <c r="H878" s="215" t="s">
        <v>2538</v>
      </c>
      <c r="I878" s="139" t="s">
        <v>2539</v>
      </c>
      <c r="J878" s="131" t="s">
        <v>208</v>
      </c>
      <c r="K878" s="145" t="s">
        <v>2540</v>
      </c>
      <c r="L878" s="139" t="str">
        <f>VLOOKUP(K878,CódigosRetorno!$A$2:$B$2000,2,FALSE)</f>
        <v>El valor ingresado como numero de DAM no cumple con el estandar</v>
      </c>
      <c r="M878" s="148" t="s">
        <v>9</v>
      </c>
      <c r="N878" s="39"/>
    </row>
    <row r="879" spans="1:14" ht="24" x14ac:dyDescent="0.35">
      <c r="A879" s="2"/>
      <c r="B879" s="889">
        <f>B872+1</f>
        <v>161</v>
      </c>
      <c r="C879" s="873" t="s">
        <v>2541</v>
      </c>
      <c r="D879" s="889" t="s">
        <v>329</v>
      </c>
      <c r="E879" s="889" t="s">
        <v>184</v>
      </c>
      <c r="F879" s="371" t="s">
        <v>223</v>
      </c>
      <c r="G879" s="134" t="s">
        <v>1544</v>
      </c>
      <c r="H879" s="365" t="s">
        <v>2179</v>
      </c>
      <c r="I879" s="139" t="s">
        <v>186</v>
      </c>
      <c r="J879" s="131" t="s">
        <v>9</v>
      </c>
      <c r="K879" s="145" t="s">
        <v>9</v>
      </c>
      <c r="L879" s="139" t="str">
        <f>VLOOKUP(K879,CódigosRetorno!$A$2:$B$2000,2,FALSE)</f>
        <v>-</v>
      </c>
      <c r="M879" s="138" t="s">
        <v>1549</v>
      </c>
      <c r="N879" s="39"/>
    </row>
    <row r="880" spans="1:14" ht="24" x14ac:dyDescent="0.35">
      <c r="A880" s="2"/>
      <c r="B880" s="890"/>
      <c r="C880" s="886"/>
      <c r="D880" s="890"/>
      <c r="E880" s="890"/>
      <c r="F880" s="145" t="s">
        <v>664</v>
      </c>
      <c r="G880" s="131" t="s">
        <v>1544</v>
      </c>
      <c r="H880" s="141" t="s">
        <v>2180</v>
      </c>
      <c r="I880" s="139" t="s">
        <v>186</v>
      </c>
      <c r="J880" s="131" t="s">
        <v>9</v>
      </c>
      <c r="K880" s="145" t="s">
        <v>9</v>
      </c>
      <c r="L880" s="139" t="str">
        <f>VLOOKUP(K880,CódigosRetorno!$A$2:$B$2000,2,FALSE)</f>
        <v>-</v>
      </c>
      <c r="M880" s="138" t="s">
        <v>1549</v>
      </c>
      <c r="N880" s="39"/>
    </row>
    <row r="881" spans="1:14" x14ac:dyDescent="0.35">
      <c r="A881" s="2"/>
      <c r="B881" s="890"/>
      <c r="C881" s="886"/>
      <c r="D881" s="890"/>
      <c r="E881" s="890"/>
      <c r="F881" s="930"/>
      <c r="G881" s="138" t="s">
        <v>1550</v>
      </c>
      <c r="H881" s="139" t="s">
        <v>1283</v>
      </c>
      <c r="I881" s="139" t="s">
        <v>186</v>
      </c>
      <c r="J881" s="131" t="s">
        <v>9</v>
      </c>
      <c r="K881" s="145" t="s">
        <v>9</v>
      </c>
      <c r="L881" s="139" t="str">
        <f>VLOOKUP(K881,CódigosRetorno!$A$2:$B$2000,2,FALSE)</f>
        <v>-</v>
      </c>
      <c r="M881" s="138" t="s">
        <v>9</v>
      </c>
      <c r="N881" s="39"/>
    </row>
    <row r="882" spans="1:14" x14ac:dyDescent="0.35">
      <c r="A882" s="2"/>
      <c r="B882" s="890"/>
      <c r="C882" s="886"/>
      <c r="D882" s="890"/>
      <c r="E882" s="890"/>
      <c r="F882" s="930"/>
      <c r="G882" s="138" t="s">
        <v>1257</v>
      </c>
      <c r="H882" s="139" t="s">
        <v>1280</v>
      </c>
      <c r="I882" s="139" t="s">
        <v>186</v>
      </c>
      <c r="J882" s="131" t="s">
        <v>9</v>
      </c>
      <c r="K882" s="145" t="s">
        <v>9</v>
      </c>
      <c r="L882" s="139" t="str">
        <f>VLOOKUP(K882,CódigosRetorno!$A$2:$B$2000,2,FALSE)</f>
        <v>-</v>
      </c>
      <c r="M882" s="138" t="s">
        <v>9</v>
      </c>
      <c r="N882" s="39"/>
    </row>
    <row r="883" spans="1:14" ht="36" x14ac:dyDescent="0.35">
      <c r="A883" s="2"/>
      <c r="B883" s="890"/>
      <c r="C883" s="886"/>
      <c r="D883" s="890"/>
      <c r="E883" s="890"/>
      <c r="F883" s="927"/>
      <c r="G883" s="213" t="s">
        <v>1552</v>
      </c>
      <c r="H883" s="384" t="s">
        <v>1287</v>
      </c>
      <c r="I883" s="139" t="s">
        <v>186</v>
      </c>
      <c r="J883" s="131" t="s">
        <v>9</v>
      </c>
      <c r="K883" s="145" t="s">
        <v>9</v>
      </c>
      <c r="L883" s="139" t="str">
        <f>VLOOKUP(K883,CódigosRetorno!$A$2:$B$2000,2,FALSE)</f>
        <v>-</v>
      </c>
      <c r="M883" s="138" t="s">
        <v>9</v>
      </c>
      <c r="N883" s="39"/>
    </row>
    <row r="884" spans="1:14" ht="24" x14ac:dyDescent="0.35">
      <c r="A884" s="2"/>
      <c r="B884" s="890"/>
      <c r="C884" s="886"/>
      <c r="D884" s="890"/>
      <c r="E884" s="890"/>
      <c r="F884" s="132" t="s">
        <v>911</v>
      </c>
      <c r="G884" s="132"/>
      <c r="H884" s="417" t="s">
        <v>2542</v>
      </c>
      <c r="I884" s="141" t="s">
        <v>186</v>
      </c>
      <c r="J884" s="131"/>
      <c r="K884" s="145" t="s">
        <v>9</v>
      </c>
      <c r="L884" s="139" t="str">
        <f>VLOOKUP(K884,CódigosRetorno!$A$2:$B$2000,2,FALSE)</f>
        <v>-</v>
      </c>
      <c r="M884" s="138" t="s">
        <v>9</v>
      </c>
      <c r="N884" s="2"/>
    </row>
    <row r="885" spans="1:14" ht="24" x14ac:dyDescent="0.35">
      <c r="A885" s="2"/>
      <c r="B885" s="890"/>
      <c r="C885" s="886"/>
      <c r="D885" s="890"/>
      <c r="E885" s="890"/>
      <c r="F885" s="133" t="s">
        <v>343</v>
      </c>
      <c r="G885" s="133"/>
      <c r="H885" s="366" t="s">
        <v>2543</v>
      </c>
      <c r="I885" s="141" t="s">
        <v>186</v>
      </c>
      <c r="J885" s="131"/>
      <c r="K885" s="145" t="s">
        <v>9</v>
      </c>
      <c r="L885" s="139" t="str">
        <f>VLOOKUP(K885,CódigosRetorno!$A$2:$B$2000,2,FALSE)</f>
        <v>-</v>
      </c>
      <c r="M885" s="138" t="s">
        <v>9</v>
      </c>
      <c r="N885" s="2"/>
    </row>
    <row r="886" spans="1:14" ht="24" x14ac:dyDescent="0.35">
      <c r="A886" s="2"/>
      <c r="B886" s="890"/>
      <c r="C886" s="886"/>
      <c r="D886" s="890"/>
      <c r="E886" s="890"/>
      <c r="F886" s="133" t="s">
        <v>228</v>
      </c>
      <c r="G886" s="133"/>
      <c r="H886" s="366" t="s">
        <v>2544</v>
      </c>
      <c r="I886" s="141" t="s">
        <v>186</v>
      </c>
      <c r="J886" s="131"/>
      <c r="K886" s="145" t="s">
        <v>9</v>
      </c>
      <c r="L886" s="139" t="str">
        <f>VLOOKUP(K886,CódigosRetorno!$A$2:$B$2000,2,FALSE)</f>
        <v>-</v>
      </c>
      <c r="M886" s="138" t="s">
        <v>9</v>
      </c>
      <c r="N886" s="2"/>
    </row>
    <row r="887" spans="1:14" ht="24" x14ac:dyDescent="0.35">
      <c r="A887" s="2"/>
      <c r="B887" s="890"/>
      <c r="C887" s="886"/>
      <c r="D887" s="890"/>
      <c r="E887" s="890"/>
      <c r="F887" s="133" t="s">
        <v>228</v>
      </c>
      <c r="G887" s="133"/>
      <c r="H887" s="366" t="s">
        <v>2545</v>
      </c>
      <c r="I887" s="141" t="s">
        <v>186</v>
      </c>
      <c r="J887" s="131"/>
      <c r="K887" s="145" t="s">
        <v>9</v>
      </c>
      <c r="L887" s="139" t="str">
        <f>VLOOKUP(K887,CódigosRetorno!$A$2:$B$2000,2,FALSE)</f>
        <v>-</v>
      </c>
      <c r="M887" s="138" t="s">
        <v>9</v>
      </c>
      <c r="N887" s="2"/>
    </row>
    <row r="888" spans="1:14" ht="24" x14ac:dyDescent="0.35">
      <c r="A888" s="2"/>
      <c r="B888" s="890"/>
      <c r="C888" s="886"/>
      <c r="D888" s="890"/>
      <c r="E888" s="890"/>
      <c r="F888" s="133" t="s">
        <v>748</v>
      </c>
      <c r="G888" s="133"/>
      <c r="H888" s="366" t="s">
        <v>2546</v>
      </c>
      <c r="I888" s="141" t="s">
        <v>186</v>
      </c>
      <c r="J888" s="131"/>
      <c r="K888" s="145" t="s">
        <v>9</v>
      </c>
      <c r="L888" s="139" t="str">
        <f>VLOOKUP(K888,CódigosRetorno!$A$2:$B$2000,2,FALSE)</f>
        <v>-</v>
      </c>
      <c r="M888" s="138" t="s">
        <v>9</v>
      </c>
      <c r="N888" s="2"/>
    </row>
    <row r="889" spans="1:14" ht="24" x14ac:dyDescent="0.35">
      <c r="A889" s="2"/>
      <c r="B889" s="890"/>
      <c r="C889" s="886"/>
      <c r="D889" s="890"/>
      <c r="E889" s="890"/>
      <c r="F889" s="133" t="s">
        <v>228</v>
      </c>
      <c r="G889" s="133"/>
      <c r="H889" s="366" t="s">
        <v>2547</v>
      </c>
      <c r="I889" s="141" t="s">
        <v>186</v>
      </c>
      <c r="J889" s="131"/>
      <c r="K889" s="145" t="s">
        <v>9</v>
      </c>
      <c r="L889" s="139" t="str">
        <f>VLOOKUP(K889,CódigosRetorno!$A$2:$B$2000,2,FALSE)</f>
        <v>-</v>
      </c>
      <c r="M889" s="138" t="s">
        <v>9</v>
      </c>
      <c r="N889" s="2"/>
    </row>
    <row r="890" spans="1:14" ht="24" x14ac:dyDescent="0.35">
      <c r="A890" s="2"/>
      <c r="B890" s="890"/>
      <c r="C890" s="886"/>
      <c r="D890" s="890"/>
      <c r="E890" s="890"/>
      <c r="F890" s="133" t="s">
        <v>228</v>
      </c>
      <c r="G890" s="133"/>
      <c r="H890" s="366" t="s">
        <v>2548</v>
      </c>
      <c r="I890" s="141" t="s">
        <v>186</v>
      </c>
      <c r="J890" s="131"/>
      <c r="K890" s="145" t="s">
        <v>9</v>
      </c>
      <c r="L890" s="139" t="str">
        <f>VLOOKUP(K890,CódigosRetorno!$A$2:$B$2000,2,FALSE)</f>
        <v>-</v>
      </c>
      <c r="M890" s="138" t="s">
        <v>9</v>
      </c>
      <c r="N890" s="2"/>
    </row>
    <row r="891" spans="1:14" ht="24" x14ac:dyDescent="0.35">
      <c r="A891" s="2"/>
      <c r="B891" s="890"/>
      <c r="C891" s="886"/>
      <c r="D891" s="890"/>
      <c r="E891" s="890"/>
      <c r="F891" s="133" t="s">
        <v>343</v>
      </c>
      <c r="G891" s="220"/>
      <c r="H891" s="366" t="s">
        <v>2549</v>
      </c>
      <c r="I891" s="141" t="s">
        <v>186</v>
      </c>
      <c r="J891" s="131"/>
      <c r="K891" s="145" t="s">
        <v>9</v>
      </c>
      <c r="L891" s="139" t="str">
        <f>VLOOKUP(K891,CódigosRetorno!$A$2:$B$2000,2,FALSE)</f>
        <v>-</v>
      </c>
      <c r="M891" s="138" t="s">
        <v>9</v>
      </c>
      <c r="N891" s="2"/>
    </row>
    <row r="892" spans="1:14" ht="24" x14ac:dyDescent="0.35">
      <c r="A892" s="2"/>
      <c r="B892" s="890"/>
      <c r="C892" s="886"/>
      <c r="D892" s="890"/>
      <c r="E892" s="890"/>
      <c r="F892" s="133" t="s">
        <v>2550</v>
      </c>
      <c r="G892" s="220"/>
      <c r="H892" s="366" t="s">
        <v>2551</v>
      </c>
      <c r="I892" s="141" t="s">
        <v>186</v>
      </c>
      <c r="J892" s="131"/>
      <c r="K892" s="145" t="s">
        <v>9</v>
      </c>
      <c r="L892" s="139" t="str">
        <f>VLOOKUP(K892,CódigosRetorno!$A$2:$B$2000,2,FALSE)</f>
        <v>-</v>
      </c>
      <c r="M892" s="138" t="s">
        <v>9</v>
      </c>
      <c r="N892" s="2"/>
    </row>
    <row r="893" spans="1:14" ht="24" x14ac:dyDescent="0.35">
      <c r="A893" s="2"/>
      <c r="B893" s="890"/>
      <c r="C893" s="886"/>
      <c r="D893" s="890"/>
      <c r="E893" s="890"/>
      <c r="F893" s="221" t="s">
        <v>228</v>
      </c>
      <c r="G893" s="220"/>
      <c r="H893" s="366" t="s">
        <v>2552</v>
      </c>
      <c r="I893" s="141" t="s">
        <v>186</v>
      </c>
      <c r="J893" s="131"/>
      <c r="K893" s="145" t="s">
        <v>9</v>
      </c>
      <c r="L893" s="139" t="str">
        <f>VLOOKUP(K893,CódigosRetorno!$A$2:$B$2000,2,FALSE)</f>
        <v>-</v>
      </c>
      <c r="M893" s="138" t="s">
        <v>9</v>
      </c>
      <c r="N893" s="2"/>
    </row>
    <row r="894" spans="1:14" ht="24" x14ac:dyDescent="0.35">
      <c r="A894" s="2"/>
      <c r="B894" s="890"/>
      <c r="C894" s="886"/>
      <c r="D894" s="890"/>
      <c r="E894" s="890"/>
      <c r="F894" s="221" t="s">
        <v>664</v>
      </c>
      <c r="G894" s="133" t="s">
        <v>1398</v>
      </c>
      <c r="H894" s="366" t="s">
        <v>2553</v>
      </c>
      <c r="I894" s="141" t="s">
        <v>186</v>
      </c>
      <c r="J894" s="131"/>
      <c r="K894" s="145" t="s">
        <v>9</v>
      </c>
      <c r="L894" s="139" t="str">
        <f>VLOOKUP(K894,CódigosRetorno!$A$2:$B$2000,2,FALSE)</f>
        <v>-</v>
      </c>
      <c r="M894" s="138" t="s">
        <v>9</v>
      </c>
      <c r="N894" s="2"/>
    </row>
    <row r="895" spans="1:14" ht="24" x14ac:dyDescent="0.35">
      <c r="A895" s="2"/>
      <c r="B895" s="890"/>
      <c r="C895" s="886"/>
      <c r="D895" s="890"/>
      <c r="E895" s="890"/>
      <c r="F895" s="221" t="s">
        <v>664</v>
      </c>
      <c r="G895" s="133" t="s">
        <v>1398</v>
      </c>
      <c r="H895" s="366" t="s">
        <v>2554</v>
      </c>
      <c r="I895" s="141" t="s">
        <v>186</v>
      </c>
      <c r="J895" s="131"/>
      <c r="K895" s="145" t="s">
        <v>9</v>
      </c>
      <c r="L895" s="139" t="str">
        <f>VLOOKUP(K895,CódigosRetorno!$A$2:$B$2000,2,FALSE)</f>
        <v>-</v>
      </c>
      <c r="M895" s="138" t="s">
        <v>9</v>
      </c>
      <c r="N895" s="2"/>
    </row>
    <row r="896" spans="1:14" ht="24" x14ac:dyDescent="0.35">
      <c r="A896" s="2"/>
      <c r="B896" s="890"/>
      <c r="C896" s="886"/>
      <c r="D896" s="890"/>
      <c r="E896" s="890"/>
      <c r="F896" s="221" t="s">
        <v>228</v>
      </c>
      <c r="G896" s="220"/>
      <c r="H896" s="366" t="s">
        <v>2555</v>
      </c>
      <c r="I896" s="141" t="s">
        <v>186</v>
      </c>
      <c r="J896" s="131"/>
      <c r="K896" s="145" t="s">
        <v>9</v>
      </c>
      <c r="L896" s="139" t="str">
        <f>VLOOKUP(K896,CódigosRetorno!$A$2:$B$2000,2,FALSE)</f>
        <v>-</v>
      </c>
      <c r="M896" s="138" t="s">
        <v>9</v>
      </c>
      <c r="N896" s="2"/>
    </row>
    <row r="897" spans="1:14" ht="24" x14ac:dyDescent="0.35">
      <c r="A897" s="2"/>
      <c r="B897" s="890"/>
      <c r="C897" s="886"/>
      <c r="D897" s="890"/>
      <c r="E897" s="890"/>
      <c r="F897" s="221" t="s">
        <v>1998</v>
      </c>
      <c r="G897" s="133" t="s">
        <v>285</v>
      </c>
      <c r="H897" s="366" t="s">
        <v>2556</v>
      </c>
      <c r="I897" s="141" t="s">
        <v>186</v>
      </c>
      <c r="J897" s="131"/>
      <c r="K897" s="145" t="s">
        <v>9</v>
      </c>
      <c r="L897" s="139" t="str">
        <f>VLOOKUP(K897,CódigosRetorno!$A$2:$B$2000,2,FALSE)</f>
        <v>-</v>
      </c>
      <c r="M897" s="138" t="s">
        <v>9</v>
      </c>
      <c r="N897" s="2"/>
    </row>
    <row r="898" spans="1:14" ht="24" x14ac:dyDescent="0.35">
      <c r="A898" s="2"/>
      <c r="B898" s="890"/>
      <c r="C898" s="886"/>
      <c r="D898" s="890"/>
      <c r="E898" s="890"/>
      <c r="F898" s="221" t="s">
        <v>291</v>
      </c>
      <c r="G898" s="133" t="s">
        <v>1398</v>
      </c>
      <c r="H898" s="366" t="s">
        <v>2557</v>
      </c>
      <c r="I898" s="141" t="s">
        <v>186</v>
      </c>
      <c r="J898" s="131"/>
      <c r="K898" s="145" t="s">
        <v>9</v>
      </c>
      <c r="L898" s="139" t="str">
        <f>VLOOKUP(K898,CódigosRetorno!$A$2:$B$2000,2,FALSE)</f>
        <v>-</v>
      </c>
      <c r="M898" s="138" t="s">
        <v>9</v>
      </c>
      <c r="N898" s="2"/>
    </row>
    <row r="899" spans="1:14" ht="24" x14ac:dyDescent="0.35">
      <c r="A899" s="2"/>
      <c r="B899" s="890"/>
      <c r="C899" s="886"/>
      <c r="D899" s="890"/>
      <c r="E899" s="890"/>
      <c r="F899" s="221" t="s">
        <v>291</v>
      </c>
      <c r="G899" s="133" t="s">
        <v>1398</v>
      </c>
      <c r="H899" s="366" t="s">
        <v>2558</v>
      </c>
      <c r="I899" s="141" t="s">
        <v>186</v>
      </c>
      <c r="J899" s="131"/>
      <c r="K899" s="145" t="s">
        <v>9</v>
      </c>
      <c r="L899" s="139" t="str">
        <f>VLOOKUP(K899,CódigosRetorno!$A$2:$B$2000,2,FALSE)</f>
        <v>-</v>
      </c>
      <c r="M899" s="138" t="s">
        <v>9</v>
      </c>
      <c r="N899" s="2"/>
    </row>
    <row r="900" spans="1:14" ht="24" x14ac:dyDescent="0.35">
      <c r="A900" s="2"/>
      <c r="B900" s="890"/>
      <c r="C900" s="886"/>
      <c r="D900" s="890"/>
      <c r="E900" s="890"/>
      <c r="F900" s="221" t="s">
        <v>1998</v>
      </c>
      <c r="G900" s="133" t="s">
        <v>285</v>
      </c>
      <c r="H900" s="366" t="s">
        <v>2559</v>
      </c>
      <c r="I900" s="141" t="s">
        <v>186</v>
      </c>
      <c r="J900" s="131"/>
      <c r="K900" s="145" t="s">
        <v>9</v>
      </c>
      <c r="L900" s="139" t="str">
        <f>VLOOKUP(K900,CódigosRetorno!$A$2:$B$2000,2,FALSE)</f>
        <v>-</v>
      </c>
      <c r="M900" s="138" t="s">
        <v>9</v>
      </c>
      <c r="N900" s="2"/>
    </row>
    <row r="901" spans="1:14" ht="24" x14ac:dyDescent="0.35">
      <c r="A901" s="2"/>
      <c r="B901" s="890"/>
      <c r="C901" s="886"/>
      <c r="D901" s="890"/>
      <c r="E901" s="890"/>
      <c r="F901" s="221" t="s">
        <v>228</v>
      </c>
      <c r="G901" s="220"/>
      <c r="H901" s="39" t="s">
        <v>2560</v>
      </c>
      <c r="I901" s="141" t="s">
        <v>186</v>
      </c>
      <c r="J901" s="131"/>
      <c r="K901" s="145" t="s">
        <v>9</v>
      </c>
      <c r="L901" s="139" t="str">
        <f>VLOOKUP(K901,CódigosRetorno!$A$2:$B$2000,2,FALSE)</f>
        <v>-</v>
      </c>
      <c r="M901" s="138" t="s">
        <v>9</v>
      </c>
      <c r="N901" s="2"/>
    </row>
    <row r="902" spans="1:14" ht="24" x14ac:dyDescent="0.35">
      <c r="A902" s="2"/>
      <c r="B902" s="890"/>
      <c r="C902" s="886"/>
      <c r="D902" s="890"/>
      <c r="E902" s="961"/>
      <c r="F902" s="221" t="s">
        <v>343</v>
      </c>
      <c r="G902" s="221"/>
      <c r="H902" s="39" t="s">
        <v>2561</v>
      </c>
      <c r="I902" s="141" t="s">
        <v>186</v>
      </c>
      <c r="J902" s="131" t="s">
        <v>9</v>
      </c>
      <c r="K902" s="145" t="s">
        <v>9</v>
      </c>
      <c r="L902" s="139" t="str">
        <f>VLOOKUP(K902,CódigosRetorno!$A$2:$B$2000,2,FALSE)</f>
        <v>-</v>
      </c>
      <c r="M902" s="138" t="s">
        <v>9</v>
      </c>
      <c r="N902" s="2"/>
    </row>
    <row r="903" spans="1:14" ht="24" x14ac:dyDescent="0.35">
      <c r="A903" s="2"/>
      <c r="B903" s="890"/>
      <c r="C903" s="886"/>
      <c r="D903" s="890"/>
      <c r="E903" s="961"/>
      <c r="F903" s="293" t="s">
        <v>1998</v>
      </c>
      <c r="G903" s="293" t="s">
        <v>285</v>
      </c>
      <c r="H903" s="39" t="s">
        <v>2562</v>
      </c>
      <c r="I903" s="141" t="s">
        <v>186</v>
      </c>
      <c r="J903" s="131" t="s">
        <v>9</v>
      </c>
      <c r="K903" s="145" t="s">
        <v>9</v>
      </c>
      <c r="L903" s="139" t="str">
        <f>VLOOKUP(K903,CódigosRetorno!$A$2:$B$2000,2,FALSE)</f>
        <v>-</v>
      </c>
      <c r="M903" s="138" t="s">
        <v>9</v>
      </c>
      <c r="N903" s="2"/>
    </row>
    <row r="904" spans="1:14" ht="24" x14ac:dyDescent="0.35">
      <c r="A904" s="2"/>
      <c r="B904" s="890"/>
      <c r="C904" s="886"/>
      <c r="D904" s="890"/>
      <c r="E904" s="961"/>
      <c r="F904" s="293" t="s">
        <v>1665</v>
      </c>
      <c r="G904" s="293" t="s">
        <v>2563</v>
      </c>
      <c r="H904" s="39" t="s">
        <v>2564</v>
      </c>
      <c r="I904" s="141" t="s">
        <v>186</v>
      </c>
      <c r="J904" s="131" t="s">
        <v>9</v>
      </c>
      <c r="K904" s="145" t="s">
        <v>9</v>
      </c>
      <c r="L904" s="139" t="str">
        <f>VLOOKUP(K904,CódigosRetorno!$A$2:$B$2000,2,FALSE)</f>
        <v>-</v>
      </c>
      <c r="M904" s="138" t="s">
        <v>9</v>
      </c>
      <c r="N904" s="2"/>
    </row>
    <row r="905" spans="1:14" ht="24" x14ac:dyDescent="0.35">
      <c r="A905" s="2"/>
      <c r="B905" s="890"/>
      <c r="C905" s="886"/>
      <c r="D905" s="890"/>
      <c r="E905" s="961"/>
      <c r="F905" s="293" t="s">
        <v>1665</v>
      </c>
      <c r="G905" s="293" t="s">
        <v>2563</v>
      </c>
      <c r="H905" s="39" t="s">
        <v>2565</v>
      </c>
      <c r="I905" s="141" t="s">
        <v>186</v>
      </c>
      <c r="J905" s="131" t="s">
        <v>9</v>
      </c>
      <c r="K905" s="145" t="s">
        <v>9</v>
      </c>
      <c r="L905" s="139" t="str">
        <f>VLOOKUP(K905,CódigosRetorno!$A$2:$B$2000,2,FALSE)</f>
        <v>-</v>
      </c>
      <c r="M905" s="138" t="s">
        <v>9</v>
      </c>
      <c r="N905" s="2"/>
    </row>
    <row r="906" spans="1:14" ht="24" x14ac:dyDescent="0.35">
      <c r="A906" s="2"/>
      <c r="B906" s="890"/>
      <c r="C906" s="886"/>
      <c r="D906" s="890"/>
      <c r="E906" s="961"/>
      <c r="F906" s="293" t="s">
        <v>1665</v>
      </c>
      <c r="G906" s="293" t="s">
        <v>2563</v>
      </c>
      <c r="H906" s="39" t="s">
        <v>2566</v>
      </c>
      <c r="I906" s="141" t="s">
        <v>186</v>
      </c>
      <c r="J906" s="131" t="s">
        <v>9</v>
      </c>
      <c r="K906" s="145" t="s">
        <v>9</v>
      </c>
      <c r="L906" s="139" t="str">
        <f>VLOOKUP(K906,CódigosRetorno!$A$2:$B$2000,2,FALSE)</f>
        <v>-</v>
      </c>
      <c r="M906" s="138" t="s">
        <v>9</v>
      </c>
      <c r="N906" s="2"/>
    </row>
    <row r="907" spans="1:14" ht="24" x14ac:dyDescent="0.35">
      <c r="A907" s="2"/>
      <c r="B907" s="890"/>
      <c r="C907" s="886"/>
      <c r="D907" s="890"/>
      <c r="E907" s="961"/>
      <c r="F907" s="293" t="s">
        <v>1665</v>
      </c>
      <c r="G907" s="293" t="s">
        <v>2563</v>
      </c>
      <c r="H907" s="39" t="s">
        <v>2567</v>
      </c>
      <c r="I907" s="141" t="s">
        <v>186</v>
      </c>
      <c r="J907" s="131" t="s">
        <v>9</v>
      </c>
      <c r="K907" s="145" t="s">
        <v>9</v>
      </c>
      <c r="L907" s="139" t="str">
        <f>VLOOKUP(K907,CódigosRetorno!$A$2:$B$2000,2,FALSE)</f>
        <v>-</v>
      </c>
      <c r="M907" s="138" t="s">
        <v>9</v>
      </c>
      <c r="N907" s="2"/>
    </row>
    <row r="908" spans="1:14" ht="24" x14ac:dyDescent="0.35">
      <c r="A908" s="2"/>
      <c r="B908" s="890"/>
      <c r="C908" s="886"/>
      <c r="D908" s="890"/>
      <c r="E908" s="961"/>
      <c r="F908" s="293" t="s">
        <v>1665</v>
      </c>
      <c r="G908" s="293" t="s">
        <v>2563</v>
      </c>
      <c r="H908" s="39" t="s">
        <v>2568</v>
      </c>
      <c r="I908" s="141" t="s">
        <v>186</v>
      </c>
      <c r="J908" s="131" t="s">
        <v>9</v>
      </c>
      <c r="K908" s="145" t="s">
        <v>9</v>
      </c>
      <c r="L908" s="139" t="str">
        <f>VLOOKUP(K908,CódigosRetorno!$A$2:$B$2000,2,FALSE)</f>
        <v>-</v>
      </c>
      <c r="M908" s="138" t="s">
        <v>9</v>
      </c>
      <c r="N908" s="2"/>
    </row>
    <row r="909" spans="1:14" ht="24" x14ac:dyDescent="0.35">
      <c r="A909" s="2"/>
      <c r="B909" s="890"/>
      <c r="C909" s="886"/>
      <c r="D909" s="890"/>
      <c r="E909" s="961"/>
      <c r="F909" s="293" t="s">
        <v>1665</v>
      </c>
      <c r="G909" s="293" t="s">
        <v>2563</v>
      </c>
      <c r="H909" s="39" t="s">
        <v>2569</v>
      </c>
      <c r="I909" s="141" t="s">
        <v>186</v>
      </c>
      <c r="J909" s="131" t="s">
        <v>9</v>
      </c>
      <c r="K909" s="145" t="s">
        <v>9</v>
      </c>
      <c r="L909" s="139" t="str">
        <f>VLOOKUP(K909,CódigosRetorno!$A$2:$B$2000,2,FALSE)</f>
        <v>-</v>
      </c>
      <c r="M909" s="138" t="s">
        <v>9</v>
      </c>
      <c r="N909" s="2"/>
    </row>
    <row r="910" spans="1:14" ht="24" x14ac:dyDescent="0.35">
      <c r="A910" s="2"/>
      <c r="B910" s="891"/>
      <c r="C910" s="874"/>
      <c r="D910" s="891"/>
      <c r="E910" s="962"/>
      <c r="F910" s="137" t="s">
        <v>1665</v>
      </c>
      <c r="G910" s="137" t="s">
        <v>2563</v>
      </c>
      <c r="H910" s="527" t="s">
        <v>2570</v>
      </c>
      <c r="I910" s="141" t="s">
        <v>186</v>
      </c>
      <c r="J910" s="131" t="s">
        <v>9</v>
      </c>
      <c r="K910" s="145" t="s">
        <v>9</v>
      </c>
      <c r="L910" s="139" t="str">
        <f>VLOOKUP(K910,CódigosRetorno!$A$2:$B$2000,2,FALSE)</f>
        <v>-</v>
      </c>
      <c r="M910" s="138" t="s">
        <v>9</v>
      </c>
      <c r="N910" s="2"/>
    </row>
    <row r="911" spans="1:14" x14ac:dyDescent="0.35">
      <c r="A911" s="2"/>
      <c r="B911" s="603" t="s">
        <v>2571</v>
      </c>
      <c r="C911" s="590"/>
      <c r="D911" s="591"/>
      <c r="E911" s="591"/>
      <c r="F911" s="589"/>
      <c r="G911" s="591"/>
      <c r="H911" s="590"/>
      <c r="I911" s="590"/>
      <c r="J911" s="591" t="s">
        <v>9</v>
      </c>
      <c r="K911" s="592" t="s">
        <v>9</v>
      </c>
      <c r="L911" s="590" t="str">
        <f>VLOOKUP(K911,CódigosRetorno!$A$2:$B$2000,2,FALSE)</f>
        <v>-</v>
      </c>
      <c r="M911" s="589" t="s">
        <v>9</v>
      </c>
      <c r="N911" s="2"/>
    </row>
    <row r="912" spans="1:14" ht="24" x14ac:dyDescent="0.35">
      <c r="A912" s="2"/>
      <c r="B912" s="872" t="s">
        <v>2572</v>
      </c>
      <c r="C912" s="915" t="s">
        <v>2573</v>
      </c>
      <c r="D912" s="892" t="s">
        <v>329</v>
      </c>
      <c r="E912" s="892" t="s">
        <v>184</v>
      </c>
      <c r="F912" s="145" t="s">
        <v>223</v>
      </c>
      <c r="G912" s="138" t="s">
        <v>1544</v>
      </c>
      <c r="H912" s="139" t="s">
        <v>2179</v>
      </c>
      <c r="I912" s="139" t="s">
        <v>1546</v>
      </c>
      <c r="J912" s="131" t="s">
        <v>208</v>
      </c>
      <c r="K912" s="145" t="s">
        <v>1547</v>
      </c>
      <c r="L912" s="139" t="str">
        <f>VLOOKUP(K912,CódigosRetorno!$A$2:$B$2000,2,FALSE)</f>
        <v>No existe información en el nombre del concepto.</v>
      </c>
      <c r="M912" s="148" t="s">
        <v>9</v>
      </c>
      <c r="N912" s="2"/>
    </row>
    <row r="913" spans="1:14" ht="24" x14ac:dyDescent="0.35">
      <c r="A913" s="2"/>
      <c r="B913" s="872"/>
      <c r="C913" s="915"/>
      <c r="D913" s="892"/>
      <c r="E913" s="892"/>
      <c r="F913" s="930" t="s">
        <v>664</v>
      </c>
      <c r="G913" s="892" t="s">
        <v>1544</v>
      </c>
      <c r="H913" s="915" t="s">
        <v>2180</v>
      </c>
      <c r="I913" s="139" t="s">
        <v>2574</v>
      </c>
      <c r="J913" s="131" t="s">
        <v>6</v>
      </c>
      <c r="K913" s="145" t="s">
        <v>2575</v>
      </c>
      <c r="L913" s="139" t="str">
        <f>VLOOKUP(K913,CódigosRetorno!$A$2:$B$2000,2,FALSE)</f>
        <v>El XML no contiene el tag de Créditos Hipotecarios: Tipo de préstamo</v>
      </c>
      <c r="M913" s="138" t="s">
        <v>1549</v>
      </c>
      <c r="N913" s="2"/>
    </row>
    <row r="914" spans="1:14" ht="36" x14ac:dyDescent="0.35">
      <c r="A914" s="2"/>
      <c r="B914" s="872"/>
      <c r="C914" s="915"/>
      <c r="D914" s="892"/>
      <c r="E914" s="892"/>
      <c r="F914" s="930"/>
      <c r="G914" s="892"/>
      <c r="H914" s="915"/>
      <c r="I914" s="139" t="s">
        <v>2576</v>
      </c>
      <c r="J914" s="131" t="s">
        <v>6</v>
      </c>
      <c r="K914" s="145" t="s">
        <v>2577</v>
      </c>
      <c r="L914" s="139" t="str">
        <f>VLOOKUP(K914,CódigosRetorno!$A$2:$B$2000,2,FALSE)</f>
        <v>El XML no contiene el tag de Créditos Hipotecarios: Partida Registral</v>
      </c>
      <c r="M914" s="148" t="s">
        <v>9</v>
      </c>
      <c r="N914" s="2"/>
    </row>
    <row r="915" spans="1:14" ht="24" x14ac:dyDescent="0.35">
      <c r="A915" s="2"/>
      <c r="B915" s="872"/>
      <c r="C915" s="915"/>
      <c r="D915" s="892"/>
      <c r="E915" s="892"/>
      <c r="F915" s="930"/>
      <c r="G915" s="892"/>
      <c r="H915" s="915"/>
      <c r="I915" s="139" t="s">
        <v>2578</v>
      </c>
      <c r="J915" s="131" t="s">
        <v>6</v>
      </c>
      <c r="K915" s="145" t="s">
        <v>2579</v>
      </c>
      <c r="L915" s="139" t="str">
        <f>VLOOKUP(K915,CódigosRetorno!$A$2:$B$2000,2,FALSE)</f>
        <v>El XML no contiene el tag de Créditos Hipotecarios: Número de contrato</v>
      </c>
      <c r="M915" s="148" t="s">
        <v>9</v>
      </c>
      <c r="N915" s="2"/>
    </row>
    <row r="916" spans="1:14" ht="24" x14ac:dyDescent="0.35">
      <c r="A916" s="2"/>
      <c r="B916" s="872"/>
      <c r="C916" s="915"/>
      <c r="D916" s="892"/>
      <c r="E916" s="892"/>
      <c r="F916" s="930"/>
      <c r="G916" s="892"/>
      <c r="H916" s="915"/>
      <c r="I916" s="139" t="s">
        <v>2580</v>
      </c>
      <c r="J916" s="131" t="s">
        <v>6</v>
      </c>
      <c r="K916" s="145" t="s">
        <v>2581</v>
      </c>
      <c r="L916" s="139" t="str">
        <f>VLOOKUP(K916,CódigosRetorno!$A$2:$B$2000,2,FALSE)</f>
        <v>El XML no contiene el tag de Créditos Hipotecarios: Fecha de otorgamiento del crédito</v>
      </c>
      <c r="M916" s="148" t="s">
        <v>9</v>
      </c>
      <c r="N916" s="2"/>
    </row>
    <row r="917" spans="1:14" ht="36" x14ac:dyDescent="0.35">
      <c r="A917" s="2"/>
      <c r="B917" s="872"/>
      <c r="C917" s="915"/>
      <c r="D917" s="892"/>
      <c r="E917" s="892"/>
      <c r="F917" s="930"/>
      <c r="G917" s="892"/>
      <c r="H917" s="915"/>
      <c r="I917" s="139" t="s">
        <v>2582</v>
      </c>
      <c r="J917" s="131" t="s">
        <v>6</v>
      </c>
      <c r="K917" s="145" t="s">
        <v>2583</v>
      </c>
      <c r="L917" s="139" t="str">
        <f>VLOOKUP(K917,CódigosRetorno!$A$2:$B$2000,2,FALSE)</f>
        <v>El XML no contiene el tag de Créditos Hipotecarios: Dirección del predio - Código de ubigeo</v>
      </c>
      <c r="M917" s="148" t="s">
        <v>9</v>
      </c>
      <c r="N917" s="2"/>
    </row>
    <row r="918" spans="1:14" ht="36" x14ac:dyDescent="0.35">
      <c r="A918" s="2"/>
      <c r="B918" s="872"/>
      <c r="C918" s="915"/>
      <c r="D918" s="892"/>
      <c r="E918" s="892"/>
      <c r="F918" s="930"/>
      <c r="G918" s="892"/>
      <c r="H918" s="915"/>
      <c r="I918" s="139" t="s">
        <v>2584</v>
      </c>
      <c r="J918" s="131" t="s">
        <v>6</v>
      </c>
      <c r="K918" s="145" t="s">
        <v>2585</v>
      </c>
      <c r="L918" s="139" t="str">
        <f>VLOOKUP(K918,CódigosRetorno!$A$2:$B$2000,2,FALSE)</f>
        <v>El XML no contiene el tag de Créditos Hipotecarios: Dirección del predio - Dirección completa</v>
      </c>
      <c r="M918" s="148" t="s">
        <v>9</v>
      </c>
      <c r="N918" s="2"/>
    </row>
    <row r="919" spans="1:14" ht="36" x14ac:dyDescent="0.35">
      <c r="A919" s="2"/>
      <c r="B919" s="872"/>
      <c r="C919" s="915"/>
      <c r="D919" s="892"/>
      <c r="E919" s="892"/>
      <c r="F919" s="930"/>
      <c r="G919" s="892"/>
      <c r="H919" s="915"/>
      <c r="I919" s="139" t="s">
        <v>2586</v>
      </c>
      <c r="J919" s="131" t="s">
        <v>6</v>
      </c>
      <c r="K919" s="145" t="s">
        <v>2587</v>
      </c>
      <c r="L919" s="139" t="str">
        <f>VLOOKUP(K919,CódigosRetorno!$A$2:$B$2000,2,FALSE)</f>
        <v>Para el tipo de operación 2100, 2101 y 2102 (Creditos) debe consignar Numero de contrato, Fecha de otorgamiento y Monto del crédito otorgado (capital)</v>
      </c>
      <c r="M919" s="148" t="s">
        <v>9</v>
      </c>
      <c r="N919" s="2"/>
    </row>
    <row r="920" spans="1:14" ht="24" x14ac:dyDescent="0.35">
      <c r="A920" s="2"/>
      <c r="B920" s="872"/>
      <c r="C920" s="915"/>
      <c r="D920" s="892"/>
      <c r="E920" s="892"/>
      <c r="F920" s="930"/>
      <c r="G920" s="138" t="s">
        <v>1550</v>
      </c>
      <c r="H920" s="139" t="s">
        <v>1283</v>
      </c>
      <c r="I920" s="139" t="s">
        <v>1551</v>
      </c>
      <c r="J920" s="131" t="s">
        <v>208</v>
      </c>
      <c r="K920" s="145" t="s">
        <v>1285</v>
      </c>
      <c r="L920" s="139" t="str">
        <f>VLOOKUP(K920,CódigosRetorno!$A$2:$B$2000,2,FALSE)</f>
        <v>El dato ingresado como atributo @listName es incorrecto.</v>
      </c>
      <c r="M920" s="148" t="s">
        <v>9</v>
      </c>
      <c r="N920" s="2"/>
    </row>
    <row r="921" spans="1:14" ht="24" x14ac:dyDescent="0.35">
      <c r="A921" s="2"/>
      <c r="B921" s="872"/>
      <c r="C921" s="915"/>
      <c r="D921" s="892"/>
      <c r="E921" s="892"/>
      <c r="F921" s="930"/>
      <c r="G921" s="138" t="s">
        <v>1257</v>
      </c>
      <c r="H921" s="139" t="s">
        <v>1280</v>
      </c>
      <c r="I921" s="139" t="s">
        <v>1259</v>
      </c>
      <c r="J921" s="145" t="s">
        <v>208</v>
      </c>
      <c r="K921" s="147" t="s">
        <v>1281</v>
      </c>
      <c r="L921" s="139" t="str">
        <f>VLOOKUP(K921,CódigosRetorno!$A$2:$B$2000,2,FALSE)</f>
        <v>El dato ingresado como atributo @listAgencyName es incorrecto.</v>
      </c>
      <c r="M921" s="148" t="s">
        <v>9</v>
      </c>
      <c r="N921" s="2"/>
    </row>
    <row r="922" spans="1:14" ht="36" x14ac:dyDescent="0.35">
      <c r="A922" s="2"/>
      <c r="B922" s="872"/>
      <c r="C922" s="915"/>
      <c r="D922" s="892"/>
      <c r="E922" s="892"/>
      <c r="F922" s="930"/>
      <c r="G922" s="148" t="s">
        <v>1552</v>
      </c>
      <c r="H922" s="95" t="s">
        <v>1287</v>
      </c>
      <c r="I922" s="139" t="s">
        <v>1553</v>
      </c>
      <c r="J922" s="145" t="s">
        <v>208</v>
      </c>
      <c r="K922" s="147" t="s">
        <v>1289</v>
      </c>
      <c r="L922" s="139" t="str">
        <f>VLOOKUP(K922,CódigosRetorno!$A$2:$B$2000,2,FALSE)</f>
        <v>El dato ingresado como atributo @listURI es incorrecto.</v>
      </c>
      <c r="M922" s="148" t="s">
        <v>9</v>
      </c>
      <c r="N922" s="2"/>
    </row>
    <row r="923" spans="1:14" ht="48" customHeight="1" x14ac:dyDescent="0.35">
      <c r="A923" s="2"/>
      <c r="B923" s="872"/>
      <c r="C923" s="915"/>
      <c r="D923" s="892"/>
      <c r="E923" s="892"/>
      <c r="F923" s="370" t="s">
        <v>748</v>
      </c>
      <c r="G923" s="370"/>
      <c r="H923" s="135" t="s">
        <v>2588</v>
      </c>
      <c r="I923" s="139" t="s">
        <v>2589</v>
      </c>
      <c r="J923" s="131" t="s">
        <v>6</v>
      </c>
      <c r="K923" s="145" t="s">
        <v>1556</v>
      </c>
      <c r="L923" s="139" t="str">
        <f>VLOOKUP(K923,CódigosRetorno!$A$2:$B$2000,2,FALSE)</f>
        <v>El XML no contiene tag o no existe información del valor del concepto por linea.</v>
      </c>
      <c r="M923" s="148" t="s">
        <v>9</v>
      </c>
      <c r="N923" s="2"/>
    </row>
    <row r="924" spans="1:14" ht="47.25" customHeight="1" x14ac:dyDescent="0.35">
      <c r="A924" s="2"/>
      <c r="B924" s="872"/>
      <c r="C924" s="915"/>
      <c r="D924" s="892"/>
      <c r="E924" s="892"/>
      <c r="F924" s="221" t="s">
        <v>177</v>
      </c>
      <c r="G924" s="221" t="s">
        <v>178</v>
      </c>
      <c r="H924" s="149" t="s">
        <v>2590</v>
      </c>
      <c r="I924" s="139" t="s">
        <v>2591</v>
      </c>
      <c r="J924" s="131" t="s">
        <v>208</v>
      </c>
      <c r="K924" s="145" t="s">
        <v>2184</v>
      </c>
      <c r="L924" s="139" t="str">
        <f>VLOOKUP(K924,CódigosRetorno!$A$2:$B$2000,2,FALSE)</f>
        <v>El dato ingresado como valor del concepto de la linea no cumple con el formato establecido.</v>
      </c>
      <c r="M924" s="138" t="s">
        <v>2592</v>
      </c>
      <c r="N924" s="2"/>
    </row>
    <row r="925" spans="1:14" ht="41.25" customHeight="1" x14ac:dyDescent="0.35">
      <c r="A925" s="2"/>
      <c r="B925" s="872"/>
      <c r="C925" s="915"/>
      <c r="D925" s="892"/>
      <c r="E925" s="892"/>
      <c r="F925" s="221" t="s">
        <v>177</v>
      </c>
      <c r="G925" s="221" t="s">
        <v>2593</v>
      </c>
      <c r="H925" s="149" t="s">
        <v>2594</v>
      </c>
      <c r="I925" s="139" t="s">
        <v>2595</v>
      </c>
      <c r="J925" s="131" t="s">
        <v>208</v>
      </c>
      <c r="K925" s="145" t="s">
        <v>2184</v>
      </c>
      <c r="L925" s="139" t="str">
        <f>VLOOKUP(K925,CódigosRetorno!$A$2:$B$2000,2,FALSE)</f>
        <v>El dato ingresado como valor del concepto de la linea no cumple con el formato establecido.</v>
      </c>
      <c r="M925" s="138" t="s">
        <v>2596</v>
      </c>
      <c r="N925" s="2"/>
    </row>
    <row r="926" spans="1:14" ht="60" x14ac:dyDescent="0.35">
      <c r="A926" s="2"/>
      <c r="B926" s="872"/>
      <c r="C926" s="915"/>
      <c r="D926" s="892"/>
      <c r="E926" s="892"/>
      <c r="F926" s="221" t="s">
        <v>748</v>
      </c>
      <c r="G926" s="221"/>
      <c r="H926" s="149" t="s">
        <v>2597</v>
      </c>
      <c r="I926" s="139" t="s">
        <v>2598</v>
      </c>
      <c r="J926" s="131" t="s">
        <v>208</v>
      </c>
      <c r="K926" s="145" t="s">
        <v>2184</v>
      </c>
      <c r="L926" s="139" t="str">
        <f>VLOOKUP(K926,CódigosRetorno!$A$2:$B$2000,2,FALSE)</f>
        <v>El dato ingresado como valor del concepto de la linea no cumple con el formato establecido.</v>
      </c>
      <c r="M926" s="148" t="s">
        <v>9</v>
      </c>
      <c r="N926" s="2"/>
    </row>
    <row r="927" spans="1:14" ht="60" x14ac:dyDescent="0.35">
      <c r="A927" s="2"/>
      <c r="B927" s="872"/>
      <c r="C927" s="915"/>
      <c r="D927" s="892"/>
      <c r="E927" s="892"/>
      <c r="F927" s="221" t="s">
        <v>1429</v>
      </c>
      <c r="G927" s="221" t="s">
        <v>2599</v>
      </c>
      <c r="H927" s="149" t="s">
        <v>2600</v>
      </c>
      <c r="I927" s="139" t="s">
        <v>2601</v>
      </c>
      <c r="J927" s="131" t="s">
        <v>208</v>
      </c>
      <c r="K927" s="145" t="s">
        <v>2184</v>
      </c>
      <c r="L927" s="139" t="str">
        <f>VLOOKUP(K927,CódigosRetorno!$A$2:$B$2000,2,FALSE)</f>
        <v>El dato ingresado como valor del concepto de la linea no cumple con el formato establecido.</v>
      </c>
      <c r="M927" s="148" t="s">
        <v>9</v>
      </c>
      <c r="N927" s="2"/>
    </row>
    <row r="928" spans="1:14" ht="36" x14ac:dyDescent="0.35">
      <c r="B928" s="872"/>
      <c r="C928" s="915"/>
      <c r="D928" s="892"/>
      <c r="E928" s="892"/>
      <c r="F928" s="221" t="s">
        <v>216</v>
      </c>
      <c r="G928" s="221" t="s">
        <v>217</v>
      </c>
      <c r="H928" s="149" t="s">
        <v>2602</v>
      </c>
      <c r="I928" s="139" t="s">
        <v>2603</v>
      </c>
      <c r="J928" s="131" t="s">
        <v>208</v>
      </c>
      <c r="K928" s="145" t="s">
        <v>2184</v>
      </c>
      <c r="L928" s="139" t="str">
        <f>VLOOKUP(K928,CódigosRetorno!$A$2:$B$2000,2,FALSE)</f>
        <v>El dato ingresado como valor del concepto de la linea no cumple con el formato establecido.</v>
      </c>
      <c r="M928" s="148" t="s">
        <v>9</v>
      </c>
    </row>
    <row r="929" spans="2:13" ht="36" x14ac:dyDescent="0.35">
      <c r="B929" s="872"/>
      <c r="C929" s="915"/>
      <c r="D929" s="892"/>
      <c r="E929" s="892"/>
      <c r="F929" s="221" t="s">
        <v>1343</v>
      </c>
      <c r="G929" s="221"/>
      <c r="H929" s="149" t="s">
        <v>2604</v>
      </c>
      <c r="I929" s="139" t="s">
        <v>2605</v>
      </c>
      <c r="J929" s="131" t="s">
        <v>208</v>
      </c>
      <c r="K929" s="145" t="s">
        <v>2184</v>
      </c>
      <c r="L929" s="139" t="str">
        <f>VLOOKUP(K929,CódigosRetorno!$A$2:$B$2000,2,FALSE)</f>
        <v>El dato ingresado como valor del concepto de la linea no cumple con el formato establecido.</v>
      </c>
      <c r="M929" s="138" t="s">
        <v>1356</v>
      </c>
    </row>
    <row r="930" spans="2:13" ht="47.25" customHeight="1" x14ac:dyDescent="0.35">
      <c r="B930" s="872"/>
      <c r="C930" s="915"/>
      <c r="D930" s="892"/>
      <c r="E930" s="892"/>
      <c r="F930" s="221" t="s">
        <v>2606</v>
      </c>
      <c r="G930" s="221"/>
      <c r="H930" s="149" t="s">
        <v>2607</v>
      </c>
      <c r="I930" s="873" t="s">
        <v>2608</v>
      </c>
      <c r="J930" s="889" t="s">
        <v>208</v>
      </c>
      <c r="K930" s="889" t="s">
        <v>2184</v>
      </c>
      <c r="L930" s="873" t="str">
        <f>VLOOKUP(K930,CódigosRetorno!$A$2:$B$2000,2,FALSE)</f>
        <v>El dato ingresado como valor del concepto de la linea no cumple con el formato establecido.</v>
      </c>
      <c r="M930" s="889" t="s">
        <v>9</v>
      </c>
    </row>
    <row r="931" spans="2:13" ht="42" customHeight="1" x14ac:dyDescent="0.35">
      <c r="B931" s="872"/>
      <c r="C931" s="915"/>
      <c r="D931" s="892"/>
      <c r="E931" s="892"/>
      <c r="F931" s="221" t="s">
        <v>2606</v>
      </c>
      <c r="G931" s="221"/>
      <c r="H931" s="149" t="s">
        <v>2609</v>
      </c>
      <c r="I931" s="886"/>
      <c r="J931" s="890"/>
      <c r="K931" s="890"/>
      <c r="L931" s="886"/>
      <c r="M931" s="890"/>
    </row>
    <row r="932" spans="2:13" ht="40.5" customHeight="1" x14ac:dyDescent="0.35">
      <c r="B932" s="872"/>
      <c r="C932" s="915"/>
      <c r="D932" s="892"/>
      <c r="E932" s="892"/>
      <c r="F932" s="221" t="s">
        <v>228</v>
      </c>
      <c r="G932" s="221"/>
      <c r="H932" s="149" t="s">
        <v>2610</v>
      </c>
      <c r="I932" s="886"/>
      <c r="J932" s="890"/>
      <c r="K932" s="890"/>
      <c r="L932" s="886"/>
      <c r="M932" s="890"/>
    </row>
    <row r="933" spans="2:13" ht="45" customHeight="1" x14ac:dyDescent="0.35">
      <c r="B933" s="872"/>
      <c r="C933" s="915"/>
      <c r="D933" s="892"/>
      <c r="E933" s="892"/>
      <c r="F933" s="221" t="s">
        <v>228</v>
      </c>
      <c r="G933" s="221"/>
      <c r="H933" s="149" t="s">
        <v>2611</v>
      </c>
      <c r="I933" s="886"/>
      <c r="J933" s="890"/>
      <c r="K933" s="890"/>
      <c r="L933" s="886"/>
      <c r="M933" s="890"/>
    </row>
    <row r="934" spans="2:13" ht="40.5" customHeight="1" x14ac:dyDescent="0.35">
      <c r="B934" s="872"/>
      <c r="C934" s="915"/>
      <c r="D934" s="892"/>
      <c r="E934" s="892"/>
      <c r="F934" s="371" t="s">
        <v>2612</v>
      </c>
      <c r="G934" s="371" t="s">
        <v>2613</v>
      </c>
      <c r="H934" s="365" t="s">
        <v>2614</v>
      </c>
      <c r="I934" s="141" t="s">
        <v>2615</v>
      </c>
      <c r="J934" s="145" t="s">
        <v>208</v>
      </c>
      <c r="K934" s="145" t="s">
        <v>2184</v>
      </c>
      <c r="L934" s="139" t="str">
        <f>VLOOKUP(K934,CódigosRetorno!$A$2:$B$2000,2,FALSE)</f>
        <v>El dato ingresado como valor del concepto de la linea no cumple con el formato establecido.</v>
      </c>
      <c r="M934" s="138" t="s">
        <v>9</v>
      </c>
    </row>
    <row r="935" spans="2:13" x14ac:dyDescent="0.35">
      <c r="B935" s="585" t="s">
        <v>2616</v>
      </c>
      <c r="C935" s="586"/>
      <c r="D935" s="587"/>
      <c r="E935" s="587"/>
      <c r="F935" s="587"/>
      <c r="G935" s="587"/>
      <c r="H935" s="588"/>
      <c r="I935" s="590"/>
      <c r="J935" s="591"/>
      <c r="K935" s="592"/>
      <c r="L935" s="590"/>
      <c r="M935" s="593"/>
    </row>
    <row r="936" spans="2:13" ht="24" x14ac:dyDescent="0.35">
      <c r="B936" s="872" t="s">
        <v>2617</v>
      </c>
      <c r="C936" s="915" t="s">
        <v>2618</v>
      </c>
      <c r="D936" s="892" t="s">
        <v>329</v>
      </c>
      <c r="E936" s="892" t="s">
        <v>184</v>
      </c>
      <c r="F936" s="145" t="s">
        <v>223</v>
      </c>
      <c r="G936" s="138"/>
      <c r="H936" s="139" t="s">
        <v>2179</v>
      </c>
      <c r="I936" s="139" t="s">
        <v>1546</v>
      </c>
      <c r="J936" s="131" t="s">
        <v>208</v>
      </c>
      <c r="K936" s="145" t="s">
        <v>1547</v>
      </c>
      <c r="L936" s="139" t="str">
        <f>VLOOKUP(K936,CódigosRetorno!$A$2:$B$2000,2,FALSE)</f>
        <v>No existe información en el nombre del concepto.</v>
      </c>
      <c r="M936" s="131" t="s">
        <v>9</v>
      </c>
    </row>
    <row r="937" spans="2:13" ht="36" x14ac:dyDescent="0.35">
      <c r="B937" s="892"/>
      <c r="C937" s="950"/>
      <c r="D937" s="892"/>
      <c r="E937" s="892"/>
      <c r="F937" s="370" t="s">
        <v>664</v>
      </c>
      <c r="G937" s="136" t="s">
        <v>1544</v>
      </c>
      <c r="H937" s="140" t="s">
        <v>2180</v>
      </c>
      <c r="I937" s="139" t="s">
        <v>2619</v>
      </c>
      <c r="J937" s="131" t="s">
        <v>6</v>
      </c>
      <c r="K937" s="145" t="s">
        <v>2620</v>
      </c>
      <c r="L937" s="139" t="str">
        <f>VLOOKUP(K937,CódigosRetorno!$A$2:$B$2000,2,FALSE)</f>
        <v>Para el tipo de operación 2104 - Empresas del sistema de seguros, debe consignar Información adicional  a nivel de ítem</v>
      </c>
      <c r="M937" s="131" t="s">
        <v>9</v>
      </c>
    </row>
    <row r="938" spans="2:13" ht="24" x14ac:dyDescent="0.35">
      <c r="B938" s="892"/>
      <c r="C938" s="950"/>
      <c r="D938" s="892"/>
      <c r="E938" s="892"/>
      <c r="F938" s="930"/>
      <c r="G938" s="138" t="s">
        <v>1550</v>
      </c>
      <c r="H938" s="139" t="s">
        <v>1283</v>
      </c>
      <c r="I938" s="139" t="s">
        <v>1551</v>
      </c>
      <c r="J938" s="131" t="s">
        <v>208</v>
      </c>
      <c r="K938" s="145" t="s">
        <v>1285</v>
      </c>
      <c r="L938" s="139" t="str">
        <f>VLOOKUP(K938,CódigosRetorno!$A$2:$B$2000,2,FALSE)</f>
        <v>El dato ingresado como atributo @listName es incorrecto.</v>
      </c>
      <c r="M938" s="131" t="s">
        <v>9</v>
      </c>
    </row>
    <row r="939" spans="2:13" ht="24" x14ac:dyDescent="0.35">
      <c r="B939" s="892"/>
      <c r="C939" s="950"/>
      <c r="D939" s="892"/>
      <c r="E939" s="892"/>
      <c r="F939" s="930"/>
      <c r="G939" s="138" t="s">
        <v>1257</v>
      </c>
      <c r="H939" s="139" t="s">
        <v>1280</v>
      </c>
      <c r="I939" s="139" t="s">
        <v>1259</v>
      </c>
      <c r="J939" s="145" t="s">
        <v>208</v>
      </c>
      <c r="K939" s="147" t="s">
        <v>1281</v>
      </c>
      <c r="L939" s="139" t="str">
        <f>VLOOKUP(K939,CódigosRetorno!$A$2:$B$2000,2,FALSE)</f>
        <v>El dato ingresado como atributo @listAgencyName es incorrecto.</v>
      </c>
      <c r="M939" s="131" t="s">
        <v>9</v>
      </c>
    </row>
    <row r="940" spans="2:13" ht="36" x14ac:dyDescent="0.35">
      <c r="B940" s="892"/>
      <c r="C940" s="950"/>
      <c r="D940" s="892"/>
      <c r="E940" s="892"/>
      <c r="F940" s="927"/>
      <c r="G940" s="213" t="s">
        <v>1552</v>
      </c>
      <c r="H940" s="384" t="s">
        <v>1287</v>
      </c>
      <c r="I940" s="139" t="s">
        <v>1553</v>
      </c>
      <c r="J940" s="145" t="s">
        <v>208</v>
      </c>
      <c r="K940" s="147" t="s">
        <v>1289</v>
      </c>
      <c r="L940" s="139" t="str">
        <f>VLOOKUP(K940,CódigosRetorno!$A$2:$B$2000,2,FALSE)</f>
        <v>El dato ingresado como atributo @listURI es incorrecto.</v>
      </c>
      <c r="M940" s="131" t="s">
        <v>9</v>
      </c>
    </row>
    <row r="941" spans="2:13" ht="24" x14ac:dyDescent="0.35">
      <c r="B941" s="892"/>
      <c r="C941" s="950"/>
      <c r="D941" s="892"/>
      <c r="E941" s="932"/>
      <c r="F941" s="415" t="s">
        <v>748</v>
      </c>
      <c r="G941" s="439"/>
      <c r="H941" s="368" t="s">
        <v>2621</v>
      </c>
      <c r="I941" s="139" t="s">
        <v>2622</v>
      </c>
      <c r="J941" s="145" t="s">
        <v>6</v>
      </c>
      <c r="K941" s="145" t="s">
        <v>1556</v>
      </c>
      <c r="L941" s="139" t="str">
        <f>VLOOKUP(K941,CódigosRetorno!$A$2:$B$2000,2,FALSE)</f>
        <v>El XML no contiene tag o no existe información del valor del concepto por linea.</v>
      </c>
      <c r="M941" s="131" t="s">
        <v>9</v>
      </c>
    </row>
    <row r="942" spans="2:13" ht="60" x14ac:dyDescent="0.35">
      <c r="B942" s="892"/>
      <c r="C942" s="950"/>
      <c r="D942" s="892"/>
      <c r="E942" s="932"/>
      <c r="F942" s="442"/>
      <c r="G942" s="440"/>
      <c r="H942" s="214"/>
      <c r="I942" s="139" t="s">
        <v>2623</v>
      </c>
      <c r="J942" s="145" t="s">
        <v>208</v>
      </c>
      <c r="K942" s="145" t="s">
        <v>2184</v>
      </c>
      <c r="L942" s="139" t="str">
        <f>VLOOKUP(K942,CódigosRetorno!$A$2:$B$2000,2,FALSE)</f>
        <v>El dato ingresado como valor del concepto de la linea no cumple con el formato establecido.</v>
      </c>
      <c r="M942" s="131"/>
    </row>
    <row r="943" spans="2:13" ht="37.5" customHeight="1" x14ac:dyDescent="0.35">
      <c r="B943" s="892"/>
      <c r="C943" s="950"/>
      <c r="D943" s="892"/>
      <c r="E943" s="932"/>
      <c r="F943" s="442" t="s">
        <v>197</v>
      </c>
      <c r="G943" s="440"/>
      <c r="H943" s="214" t="s">
        <v>2624</v>
      </c>
      <c r="I943" s="139" t="s">
        <v>2625</v>
      </c>
      <c r="J943" s="145" t="s">
        <v>208</v>
      </c>
      <c r="K943" s="145" t="s">
        <v>2184</v>
      </c>
      <c r="L943" s="139" t="str">
        <f>VLOOKUP(K943,CódigosRetorno!$A$2:$B$2000,2,FALSE)</f>
        <v>El dato ingresado como valor del concepto de la linea no cumple con el formato establecido.</v>
      </c>
      <c r="M943" s="131" t="s">
        <v>9</v>
      </c>
    </row>
    <row r="944" spans="2:13" ht="51" customHeight="1" x14ac:dyDescent="0.35">
      <c r="B944" s="892"/>
      <c r="C944" s="950"/>
      <c r="D944" s="892"/>
      <c r="E944" s="932"/>
      <c r="F944" s="442"/>
      <c r="G944" s="440"/>
      <c r="H944" s="214"/>
      <c r="I944" s="139" t="s">
        <v>2626</v>
      </c>
      <c r="J944" s="145" t="s">
        <v>6</v>
      </c>
      <c r="K944" s="145" t="s">
        <v>2627</v>
      </c>
      <c r="L944" s="139" t="str">
        <f>VLOOKUP(K944,CódigosRetorno!$A$2:$B$2000,2,FALSE)</f>
        <v>Para los tipos de seguro 1 y 2, debe consignar el numero de poliza, la fecha de cobertura y el monto asegurado</v>
      </c>
      <c r="M944" s="131"/>
    </row>
    <row r="945" spans="2:13" ht="64.5" customHeight="1" x14ac:dyDescent="0.35">
      <c r="B945" s="892"/>
      <c r="C945" s="950"/>
      <c r="D945" s="892"/>
      <c r="E945" s="932"/>
      <c r="F945" s="442"/>
      <c r="G945" s="440"/>
      <c r="H945" s="214"/>
      <c r="I945" s="139" t="s">
        <v>2628</v>
      </c>
      <c r="J945" s="145" t="s">
        <v>6</v>
      </c>
      <c r="K945" s="145" t="s">
        <v>2629</v>
      </c>
      <c r="L945" s="139" t="str">
        <f>VLOOKUP(K945,CódigosRetorno!$A$2:$B$2000,2,FALSE)</f>
        <v>Para el tipo de seguro 3 - Otros debe consignar el numero de poliza</v>
      </c>
      <c r="M945" s="131"/>
    </row>
    <row r="946" spans="2:13" ht="36" x14ac:dyDescent="0.35">
      <c r="B946" s="892"/>
      <c r="C946" s="950"/>
      <c r="D946" s="892"/>
      <c r="E946" s="932"/>
      <c r="F946" s="416" t="s">
        <v>2612</v>
      </c>
      <c r="G946" s="371" t="s">
        <v>2613</v>
      </c>
      <c r="H946" s="215" t="s">
        <v>2630</v>
      </c>
      <c r="I946" s="139" t="s">
        <v>2631</v>
      </c>
      <c r="J946" s="145" t="s">
        <v>208</v>
      </c>
      <c r="K946" s="145" t="s">
        <v>2184</v>
      </c>
      <c r="L946" s="139" t="str">
        <f>VLOOKUP(K946,CódigosRetorno!$A$2:$B$2000,2,FALSE)</f>
        <v>El dato ingresado como valor del concepto de la linea no cumple con el formato establecido.</v>
      </c>
      <c r="M946" s="131" t="s">
        <v>9</v>
      </c>
    </row>
    <row r="947" spans="2:13" ht="24" x14ac:dyDescent="0.35">
      <c r="B947" s="872" t="s">
        <v>2632</v>
      </c>
      <c r="C947" s="915" t="s">
        <v>2633</v>
      </c>
      <c r="D947" s="892" t="s">
        <v>329</v>
      </c>
      <c r="E947" s="892" t="s">
        <v>184</v>
      </c>
      <c r="F947" s="371" t="s">
        <v>223</v>
      </c>
      <c r="G947" s="134"/>
      <c r="H947" s="365" t="s">
        <v>2179</v>
      </c>
      <c r="I947" s="139" t="s">
        <v>1546</v>
      </c>
      <c r="J947" s="131" t="s">
        <v>208</v>
      </c>
      <c r="K947" s="145" t="s">
        <v>1547</v>
      </c>
      <c r="L947" s="139" t="str">
        <f>VLOOKUP(K947,CódigosRetorno!$A$2:$B$2000,2,FALSE)</f>
        <v>No existe información en el nombre del concepto.</v>
      </c>
      <c r="M947" s="131" t="s">
        <v>9</v>
      </c>
    </row>
    <row r="948" spans="2:13" ht="36" x14ac:dyDescent="0.35">
      <c r="B948" s="892"/>
      <c r="C948" s="915"/>
      <c r="D948" s="892"/>
      <c r="E948" s="892"/>
      <c r="F948" s="145" t="s">
        <v>664</v>
      </c>
      <c r="G948" s="131" t="s">
        <v>1544</v>
      </c>
      <c r="H948" s="141" t="s">
        <v>2180</v>
      </c>
      <c r="I948" s="139" t="s">
        <v>2619</v>
      </c>
      <c r="J948" s="131" t="s">
        <v>6</v>
      </c>
      <c r="K948" s="145" t="s">
        <v>2620</v>
      </c>
      <c r="L948" s="139" t="str">
        <f>VLOOKUP(K948,CódigosRetorno!$A$2:$B$2000,2,FALSE)</f>
        <v>Para el tipo de operación 2104 - Empresas del sistema de seguros, debe consignar Información adicional  a nivel de ítem</v>
      </c>
      <c r="M948" s="131" t="s">
        <v>9</v>
      </c>
    </row>
    <row r="949" spans="2:13" ht="24" x14ac:dyDescent="0.35">
      <c r="B949" s="892"/>
      <c r="C949" s="915"/>
      <c r="D949" s="892"/>
      <c r="E949" s="892"/>
      <c r="F949" s="892"/>
      <c r="G949" s="138" t="s">
        <v>1550</v>
      </c>
      <c r="H949" s="139" t="s">
        <v>1283</v>
      </c>
      <c r="I949" s="139" t="s">
        <v>1551</v>
      </c>
      <c r="J949" s="131" t="s">
        <v>208</v>
      </c>
      <c r="K949" s="145" t="s">
        <v>1285</v>
      </c>
      <c r="L949" s="139" t="str">
        <f>VLOOKUP(K949,CódigosRetorno!$A$2:$B$2000,2,FALSE)</f>
        <v>El dato ingresado como atributo @listName es incorrecto.</v>
      </c>
      <c r="M949" s="131" t="s">
        <v>9</v>
      </c>
    </row>
    <row r="950" spans="2:13" ht="24" x14ac:dyDescent="0.35">
      <c r="B950" s="892"/>
      <c r="C950" s="915"/>
      <c r="D950" s="892"/>
      <c r="E950" s="892"/>
      <c r="F950" s="892"/>
      <c r="G950" s="138" t="s">
        <v>1257</v>
      </c>
      <c r="H950" s="139" t="s">
        <v>1280</v>
      </c>
      <c r="I950" s="139" t="s">
        <v>1259</v>
      </c>
      <c r="J950" s="145" t="s">
        <v>208</v>
      </c>
      <c r="K950" s="147" t="s">
        <v>1281</v>
      </c>
      <c r="L950" s="139" t="str">
        <f>VLOOKUP(K950,CódigosRetorno!$A$2:$B$2000,2,FALSE)</f>
        <v>El dato ingresado como atributo @listAgencyName es incorrecto.</v>
      </c>
      <c r="M950" s="131" t="s">
        <v>9</v>
      </c>
    </row>
    <row r="951" spans="2:13" ht="36" x14ac:dyDescent="0.35">
      <c r="B951" s="892"/>
      <c r="C951" s="915"/>
      <c r="D951" s="892"/>
      <c r="E951" s="892"/>
      <c r="F951" s="892"/>
      <c r="G951" s="148" t="s">
        <v>1552</v>
      </c>
      <c r="H951" s="95" t="s">
        <v>1287</v>
      </c>
      <c r="I951" s="139" t="s">
        <v>1553</v>
      </c>
      <c r="J951" s="145" t="s">
        <v>208</v>
      </c>
      <c r="K951" s="147" t="s">
        <v>1289</v>
      </c>
      <c r="L951" s="139" t="str">
        <f>VLOOKUP(K951,CódigosRetorno!$A$2:$B$2000,2,FALSE)</f>
        <v>El dato ingresado como atributo @listURI es incorrecto.</v>
      </c>
      <c r="M951" s="131" t="s">
        <v>9</v>
      </c>
    </row>
    <row r="952" spans="2:13" ht="36" customHeight="1" x14ac:dyDescent="0.35">
      <c r="B952" s="892"/>
      <c r="C952" s="915"/>
      <c r="D952" s="892"/>
      <c r="E952" s="892"/>
      <c r="F952" s="927" t="s">
        <v>177</v>
      </c>
      <c r="G952" s="927" t="s">
        <v>178</v>
      </c>
      <c r="H952" s="873" t="s">
        <v>2634</v>
      </c>
      <c r="I952" s="139" t="s">
        <v>2635</v>
      </c>
      <c r="J952" s="131" t="s">
        <v>6</v>
      </c>
      <c r="K952" s="145" t="s">
        <v>2636</v>
      </c>
      <c r="L952" s="139" t="str">
        <f>VLOOKUP(K952,CódigosRetorno!$A$2:$B$2000,2,FALSE)</f>
        <v>El XML no contiene tag o no existe información de la fecha del concepto por linea</v>
      </c>
      <c r="M952" s="131" t="s">
        <v>9</v>
      </c>
    </row>
    <row r="953" spans="2:13" ht="24" x14ac:dyDescent="0.35">
      <c r="B953" s="892"/>
      <c r="C953" s="915"/>
      <c r="D953" s="892"/>
      <c r="E953" s="892"/>
      <c r="F953" s="929"/>
      <c r="G953" s="929"/>
      <c r="H953" s="874"/>
      <c r="I953" s="139" t="s">
        <v>2637</v>
      </c>
      <c r="J953" s="145" t="s">
        <v>208</v>
      </c>
      <c r="K953" s="145" t="s">
        <v>2184</v>
      </c>
      <c r="L953" s="139" t="str">
        <f>VLOOKUP(K953,CódigosRetorno!$A$2:$B$2000,2,FALSE)</f>
        <v>El dato ingresado como valor del concepto de la linea no cumple con el formato establecido.</v>
      </c>
      <c r="M953" s="131"/>
    </row>
    <row r="954" spans="2:13" ht="24" x14ac:dyDescent="0.35">
      <c r="B954" s="892"/>
      <c r="C954" s="915"/>
      <c r="D954" s="892"/>
      <c r="E954" s="892"/>
      <c r="F954" s="927" t="s">
        <v>177</v>
      </c>
      <c r="G954" s="927" t="s">
        <v>178</v>
      </c>
      <c r="H954" s="873" t="s">
        <v>2638</v>
      </c>
      <c r="I954" s="139" t="s">
        <v>2635</v>
      </c>
      <c r="J954" s="131" t="s">
        <v>208</v>
      </c>
      <c r="K954" s="145" t="s">
        <v>2639</v>
      </c>
      <c r="L954" s="139" t="str">
        <f>VLOOKUP(K954,CódigosRetorno!$A$2:$B$2000,2,FALSE)</f>
        <v>El XML no contiene tag o no existe información de la fecha del concepto por linea</v>
      </c>
      <c r="M954" s="131"/>
    </row>
    <row r="955" spans="2:13" ht="24" x14ac:dyDescent="0.35">
      <c r="B955" s="892"/>
      <c r="C955" s="915"/>
      <c r="D955" s="892"/>
      <c r="E955" s="892"/>
      <c r="F955" s="929"/>
      <c r="G955" s="929"/>
      <c r="H955" s="874"/>
      <c r="I955" s="139" t="s">
        <v>2640</v>
      </c>
      <c r="J955" s="145" t="s">
        <v>208</v>
      </c>
      <c r="K955" s="145" t="s">
        <v>2184</v>
      </c>
      <c r="L955" s="139" t="str">
        <f>VLOOKUP(K955,CódigosRetorno!$A$2:$B$2000,2,FALSE)</f>
        <v>El dato ingresado como valor del concepto de la linea no cumple con el formato establecido.</v>
      </c>
      <c r="M955" s="131" t="s">
        <v>9</v>
      </c>
    </row>
    <row r="956" spans="2:13" x14ac:dyDescent="0.35">
      <c r="B956" s="585" t="s">
        <v>2641</v>
      </c>
      <c r="C956" s="586"/>
      <c r="D956" s="587"/>
      <c r="E956" s="587"/>
      <c r="F956" s="587"/>
      <c r="G956" s="587"/>
      <c r="H956" s="588"/>
      <c r="I956" s="590"/>
      <c r="J956" s="591"/>
      <c r="K956" s="592"/>
      <c r="L956" s="590"/>
      <c r="M956" s="593"/>
    </row>
    <row r="957" spans="2:13" ht="36" x14ac:dyDescent="0.35">
      <c r="B957" s="868">
        <v>174</v>
      </c>
      <c r="C957" s="873" t="s">
        <v>2642</v>
      </c>
      <c r="D957" s="889" t="s">
        <v>63</v>
      </c>
      <c r="E957" s="889" t="s">
        <v>184</v>
      </c>
      <c r="F957" s="136" t="s">
        <v>2643</v>
      </c>
      <c r="G957" s="136" t="s">
        <v>2644</v>
      </c>
      <c r="H957" s="374" t="s">
        <v>1986</v>
      </c>
      <c r="I957" s="139" t="s">
        <v>2645</v>
      </c>
      <c r="J957" s="145" t="s">
        <v>6</v>
      </c>
      <c r="K957" s="147" t="s">
        <v>2646</v>
      </c>
      <c r="L957" s="139" t="str">
        <f>VLOOKUP(K957,CódigosRetorno!$A$2:$B$2000,2,FALSE)</f>
        <v>Debe consignar la informacion del tipo de transaccion del comprobante</v>
      </c>
      <c r="M957" s="138" t="s">
        <v>9</v>
      </c>
    </row>
    <row r="958" spans="2:13" ht="24.75" customHeight="1" x14ac:dyDescent="0.35">
      <c r="B958" s="885"/>
      <c r="C958" s="886"/>
      <c r="D958" s="890"/>
      <c r="E958" s="890"/>
      <c r="F958" s="889" t="s">
        <v>2647</v>
      </c>
      <c r="G958" s="889" t="s">
        <v>2648</v>
      </c>
      <c r="H958" s="873" t="s">
        <v>2649</v>
      </c>
      <c r="I958" s="139" t="s">
        <v>2650</v>
      </c>
      <c r="J958" s="145" t="s">
        <v>6</v>
      </c>
      <c r="K958" s="147" t="s">
        <v>2651</v>
      </c>
      <c r="L958" s="139" t="str">
        <f>VLOOKUP(K958,CódigosRetorno!$A$2:$B$2000,2,FALSE)</f>
        <v>Debe informar si el tipo de transaccion es al Contado o al Credito</v>
      </c>
      <c r="M958" s="138" t="s">
        <v>9</v>
      </c>
    </row>
    <row r="959" spans="2:13" ht="84" x14ac:dyDescent="0.35">
      <c r="B959" s="885"/>
      <c r="C959" s="886"/>
      <c r="D959" s="890"/>
      <c r="E959" s="890"/>
      <c r="F959" s="890"/>
      <c r="G959" s="890"/>
      <c r="H959" s="886"/>
      <c r="I959" s="139" t="s">
        <v>2652</v>
      </c>
      <c r="J959" s="145" t="s">
        <v>6</v>
      </c>
      <c r="K959" s="147" t="s">
        <v>2653</v>
      </c>
      <c r="L959" s="139" t="str">
        <f>VLOOKUP(K959,CódigosRetorno!$A$2:$B$2000,2,FALSE)</f>
        <v>El tipo de transaccion o el identificador de la cuota no cumple con el formato esperado</v>
      </c>
      <c r="M959" s="138" t="s">
        <v>9</v>
      </c>
    </row>
    <row r="960" spans="2:13" ht="60" x14ac:dyDescent="0.35">
      <c r="B960" s="885"/>
      <c r="C960" s="886"/>
      <c r="D960" s="890"/>
      <c r="E960" s="890"/>
      <c r="F960" s="890"/>
      <c r="G960" s="890"/>
      <c r="H960" s="886"/>
      <c r="I960" s="139" t="s">
        <v>2654</v>
      </c>
      <c r="J960" s="145" t="s">
        <v>6</v>
      </c>
      <c r="K960" s="147" t="s">
        <v>2655</v>
      </c>
      <c r="L960" s="139" t="str">
        <f>VLOOKUP(K960,CódigosRetorno!$A$2:$B$2000,2,FALSE)</f>
        <v>El tipo de transaccion no puede ser a la vez al Contado y al Credito</v>
      </c>
      <c r="M960" s="138" t="s">
        <v>9</v>
      </c>
    </row>
    <row r="961" spans="2:13" ht="48" x14ac:dyDescent="0.35">
      <c r="B961" s="885"/>
      <c r="C961" s="886"/>
      <c r="D961" s="890"/>
      <c r="E961" s="890"/>
      <c r="F961" s="890"/>
      <c r="G961" s="890"/>
      <c r="H961" s="886"/>
      <c r="I961" s="139" t="s">
        <v>2656</v>
      </c>
      <c r="J961" s="145" t="s">
        <v>6</v>
      </c>
      <c r="K961" s="147" t="s">
        <v>2657</v>
      </c>
      <c r="L961" s="139" t="str">
        <f>VLOOKUP(K961,CódigosRetorno!$A$2:$B$2000,2,FALSE)</f>
        <v>El tipo de transaccion o el identificador de la cuota no debe repetirse en el comprobante</v>
      </c>
      <c r="M961" s="138" t="s">
        <v>9</v>
      </c>
    </row>
    <row r="962" spans="2:13" x14ac:dyDescent="0.35">
      <c r="B962" s="585" t="s">
        <v>2658</v>
      </c>
      <c r="C962" s="586"/>
      <c r="D962" s="587"/>
      <c r="E962" s="587"/>
      <c r="F962" s="587"/>
      <c r="G962" s="587"/>
      <c r="H962" s="588"/>
      <c r="I962" s="590"/>
      <c r="J962" s="591"/>
      <c r="K962" s="592"/>
      <c r="L962" s="590"/>
      <c r="M962" s="593"/>
    </row>
    <row r="963" spans="2:13" ht="48" x14ac:dyDescent="0.35">
      <c r="B963" s="868">
        <v>175</v>
      </c>
      <c r="C963" s="873" t="s">
        <v>2659</v>
      </c>
      <c r="D963" s="889" t="s">
        <v>63</v>
      </c>
      <c r="E963" s="889" t="s">
        <v>184</v>
      </c>
      <c r="F963" s="136" t="s">
        <v>2660</v>
      </c>
      <c r="G963" s="136" t="s">
        <v>2644</v>
      </c>
      <c r="H963" s="140" t="s">
        <v>1986</v>
      </c>
      <c r="I963" s="135" t="s">
        <v>2661</v>
      </c>
      <c r="J963" s="145" t="s">
        <v>6</v>
      </c>
      <c r="K963" s="147" t="s">
        <v>2646</v>
      </c>
      <c r="L963" s="139" t="str">
        <f>VLOOKUP(K963,CódigosRetorno!$A$2:$B$2000,2,FALSE)</f>
        <v>Debe consignar la informacion del tipo de transaccion del comprobante</v>
      </c>
      <c r="M963" s="138" t="s">
        <v>9</v>
      </c>
    </row>
    <row r="964" spans="2:13" ht="36" customHeight="1" x14ac:dyDescent="0.35">
      <c r="B964" s="885"/>
      <c r="C964" s="886"/>
      <c r="D964" s="890"/>
      <c r="E964" s="890"/>
      <c r="F964" s="889" t="s">
        <v>2662</v>
      </c>
      <c r="G964" s="889" t="s">
        <v>2663</v>
      </c>
      <c r="H964" s="873" t="s">
        <v>2649</v>
      </c>
      <c r="I964" s="139" t="s">
        <v>2650</v>
      </c>
      <c r="J964" s="145" t="s">
        <v>6</v>
      </c>
      <c r="K964" s="147" t="s">
        <v>2651</v>
      </c>
      <c r="L964" s="139" t="str">
        <f>VLOOKUP(K964,CódigosRetorno!$A$2:$B$2000,2,FALSE)</f>
        <v>Debe informar si el tipo de transaccion es al Contado o al Credito</v>
      </c>
      <c r="M964" s="138" t="s">
        <v>9</v>
      </c>
    </row>
    <row r="965" spans="2:13" ht="36" customHeight="1" x14ac:dyDescent="0.35">
      <c r="B965" s="885"/>
      <c r="C965" s="886"/>
      <c r="D965" s="890"/>
      <c r="E965" s="890"/>
      <c r="F965" s="890"/>
      <c r="G965" s="890"/>
      <c r="H965" s="886"/>
      <c r="I965" s="790" t="s">
        <v>2664</v>
      </c>
      <c r="J965" s="791" t="s">
        <v>6</v>
      </c>
      <c r="K965" s="792" t="s">
        <v>2665</v>
      </c>
      <c r="L965" s="790" t="str">
        <f>VLOOKUP(K965,CódigosRetorno!$A$2:$B$2000,2,FALSE)</f>
        <v>La forma de pago y/o número de cuota no pueden estar contenidos en el mismo cac:PaymentTerms</v>
      </c>
      <c r="M965" s="138" t="s">
        <v>9</v>
      </c>
    </row>
    <row r="966" spans="2:13" ht="84" x14ac:dyDescent="0.35">
      <c r="B966" s="885"/>
      <c r="C966" s="886"/>
      <c r="D966" s="890"/>
      <c r="E966" s="890"/>
      <c r="F966" s="890"/>
      <c r="G966" s="890"/>
      <c r="H966" s="886"/>
      <c r="I966" s="139" t="s">
        <v>2652</v>
      </c>
      <c r="J966" s="145" t="s">
        <v>208</v>
      </c>
      <c r="K966" s="147" t="s">
        <v>2653</v>
      </c>
      <c r="L966" s="139" t="str">
        <f>VLOOKUP(K966,CódigosRetorno!$A$2:$B$2000,2,FALSE)</f>
        <v>El tipo de transaccion o el identificador de la cuota no cumple con el formato esperado</v>
      </c>
      <c r="M966" s="138" t="s">
        <v>9</v>
      </c>
    </row>
    <row r="967" spans="2:13" ht="48" x14ac:dyDescent="0.35">
      <c r="B967" s="885"/>
      <c r="C967" s="886"/>
      <c r="D967" s="890"/>
      <c r="E967" s="890"/>
      <c r="F967" s="890"/>
      <c r="G967" s="890"/>
      <c r="H967" s="886"/>
      <c r="I967" s="139" t="s">
        <v>2656</v>
      </c>
      <c r="J967" s="145" t="s">
        <v>208</v>
      </c>
      <c r="K967" s="147" t="s">
        <v>2657</v>
      </c>
      <c r="L967" s="139" t="str">
        <f>VLOOKUP(K967,CódigosRetorno!$A$2:$B$2000,2,FALSE)</f>
        <v>El tipo de transaccion o el identificador de la cuota no debe repetirse en el comprobante</v>
      </c>
      <c r="M967" s="138" t="s">
        <v>9</v>
      </c>
    </row>
    <row r="968" spans="2:13" ht="72" x14ac:dyDescent="0.35">
      <c r="B968" s="885"/>
      <c r="C968" s="886"/>
      <c r="D968" s="890"/>
      <c r="E968" s="890"/>
      <c r="F968" s="890"/>
      <c r="G968" s="890"/>
      <c r="H968" s="886"/>
      <c r="I968" s="209" t="s">
        <v>2666</v>
      </c>
      <c r="J968" s="145" t="s">
        <v>208</v>
      </c>
      <c r="K968" s="147" t="s">
        <v>2667</v>
      </c>
      <c r="L968" s="139" t="str">
        <f>VLOOKUP(K968,CódigosRetorno!$A$2:$B$2000,2,FALSE)</f>
        <v>Si el tipo de transaccion es al Credito debe existir al menos información de una cuota de pago</v>
      </c>
      <c r="M968" s="138" t="s">
        <v>9</v>
      </c>
    </row>
    <row r="969" spans="2:13" ht="36" x14ac:dyDescent="0.35">
      <c r="B969" s="885"/>
      <c r="C969" s="886"/>
      <c r="D969" s="890"/>
      <c r="E969" s="890"/>
      <c r="F969" s="889" t="s">
        <v>2668</v>
      </c>
      <c r="G969" s="889" t="s">
        <v>301</v>
      </c>
      <c r="H969" s="873" t="s">
        <v>2669</v>
      </c>
      <c r="I969" s="139" t="s">
        <v>2670</v>
      </c>
      <c r="J969" s="145" t="s">
        <v>208</v>
      </c>
      <c r="K969" s="147" t="s">
        <v>2671</v>
      </c>
      <c r="L969" s="139" t="str">
        <f>VLOOKUP(K969,CódigosRetorno!$A$2:$B$2000,2,FALSE)</f>
        <v>El Monto neto pendiente de pago no cumple el formato definido</v>
      </c>
      <c r="M969" s="138" t="s">
        <v>9</v>
      </c>
    </row>
    <row r="970" spans="2:13" ht="60" x14ac:dyDescent="0.35">
      <c r="B970" s="885"/>
      <c r="C970" s="886"/>
      <c r="D970" s="890"/>
      <c r="E970" s="890"/>
      <c r="F970" s="890"/>
      <c r="G970" s="890"/>
      <c r="H970" s="886"/>
      <c r="I970" s="845" t="s">
        <v>2672</v>
      </c>
      <c r="J970" s="145" t="s">
        <v>208</v>
      </c>
      <c r="K970" s="147" t="s">
        <v>2673</v>
      </c>
      <c r="L970" s="139" t="str">
        <f>VLOOKUP(K970,CódigosRetorno!$A$2:$B$2000,2,FALSE)</f>
        <v>Si el tipo de transaccion es al Credito debe consignarse el Monto neto pendiente de pago</v>
      </c>
      <c r="M970" s="138" t="s">
        <v>9</v>
      </c>
    </row>
    <row r="971" spans="2:13" ht="72" x14ac:dyDescent="0.35">
      <c r="B971" s="885"/>
      <c r="C971" s="886"/>
      <c r="D971" s="890"/>
      <c r="E971" s="890"/>
      <c r="F971" s="890"/>
      <c r="G971" s="890"/>
      <c r="H971" s="886"/>
      <c r="I971" s="139" t="s">
        <v>2674</v>
      </c>
      <c r="J971" s="145" t="s">
        <v>208</v>
      </c>
      <c r="K971" s="147" t="s">
        <v>2675</v>
      </c>
      <c r="L971" s="139" t="str">
        <f>VLOOKUP(K971,CódigosRetorno!$A$2:$B$2000,2,FALSE)</f>
        <v>El Monto neto pendiente de pago debe ser menor o igual al Importe total del comprobante</v>
      </c>
      <c r="M971" s="138" t="s">
        <v>9</v>
      </c>
    </row>
    <row r="972" spans="2:13" ht="72" x14ac:dyDescent="0.35">
      <c r="B972" s="885"/>
      <c r="C972" s="886"/>
      <c r="D972" s="890"/>
      <c r="E972" s="890"/>
      <c r="F972" s="137"/>
      <c r="G972" s="137"/>
      <c r="H972" s="296"/>
      <c r="I972" s="600" t="s">
        <v>2676</v>
      </c>
      <c r="J972" s="145" t="s">
        <v>6</v>
      </c>
      <c r="K972" s="147" t="s">
        <v>2677</v>
      </c>
      <c r="L972" s="94" t="str">
        <f>VLOOKUP(K972,CódigosRetorno!$A$2:$B$2000,2,FALSE)</f>
        <v>La suma de las cuotas debe ser igual al Monto neto pendiente de pago.</v>
      </c>
      <c r="M972" s="138" t="s">
        <v>9</v>
      </c>
    </row>
    <row r="973" spans="2:13" ht="36" x14ac:dyDescent="0.35">
      <c r="B973" s="869"/>
      <c r="C973" s="874"/>
      <c r="D973" s="891"/>
      <c r="E973" s="891"/>
      <c r="F973" s="131" t="s">
        <v>144</v>
      </c>
      <c r="G973" s="131" t="s">
        <v>308</v>
      </c>
      <c r="H973" s="95" t="s">
        <v>1570</v>
      </c>
      <c r="I973" s="139" t="s">
        <v>2678</v>
      </c>
      <c r="J973" s="145" t="s">
        <v>6</v>
      </c>
      <c r="K973" s="147" t="s">
        <v>1147</v>
      </c>
      <c r="L973" s="139" t="str">
        <f>VLOOKUP(K973,CódigosRetorno!$A$2:$B$2000,2,FALSE)</f>
        <v>La moneda debe ser la misma en todo el documento. Salvo las percepciones que sólo son en moneda nacional</v>
      </c>
      <c r="M973" s="138" t="s">
        <v>1295</v>
      </c>
    </row>
    <row r="974" spans="2:13" ht="36" x14ac:dyDescent="0.35">
      <c r="B974" s="868" t="s">
        <v>2679</v>
      </c>
      <c r="C974" s="873" t="s">
        <v>2680</v>
      </c>
      <c r="D974" s="889" t="s">
        <v>63</v>
      </c>
      <c r="E974" s="889" t="s">
        <v>184</v>
      </c>
      <c r="F974" s="136" t="s">
        <v>2660</v>
      </c>
      <c r="G974" s="136" t="s">
        <v>2644</v>
      </c>
      <c r="H974" s="140" t="s">
        <v>1986</v>
      </c>
      <c r="I974" s="139" t="s">
        <v>2645</v>
      </c>
      <c r="J974" s="145" t="s">
        <v>208</v>
      </c>
      <c r="K974" s="147" t="s">
        <v>2646</v>
      </c>
      <c r="L974" s="139" t="str">
        <f>VLOOKUP(K974,CódigosRetorno!$A$2:$B$2000,2,FALSE)</f>
        <v>Debe consignar la informacion del tipo de transaccion del comprobante</v>
      </c>
      <c r="M974" s="138" t="s">
        <v>9</v>
      </c>
    </row>
    <row r="975" spans="2:13" ht="24" x14ac:dyDescent="0.35">
      <c r="B975" s="885"/>
      <c r="C975" s="886"/>
      <c r="D975" s="890"/>
      <c r="E975" s="890"/>
      <c r="F975" s="889" t="s">
        <v>926</v>
      </c>
      <c r="G975" s="868" t="s">
        <v>2681</v>
      </c>
      <c r="H975" s="873" t="s">
        <v>2682</v>
      </c>
      <c r="I975" s="139" t="s">
        <v>2650</v>
      </c>
      <c r="J975" s="145" t="s">
        <v>208</v>
      </c>
      <c r="K975" s="147" t="s">
        <v>2651</v>
      </c>
      <c r="L975" s="139" t="str">
        <f>VLOOKUP(K975,CódigosRetorno!$A$2:$B$2000,2,FALSE)</f>
        <v>Debe informar si el tipo de transaccion es al Contado o al Credito</v>
      </c>
      <c r="M975" s="138" t="s">
        <v>9</v>
      </c>
    </row>
    <row r="976" spans="2:13" ht="84" x14ac:dyDescent="0.35">
      <c r="B976" s="885"/>
      <c r="C976" s="886"/>
      <c r="D976" s="890"/>
      <c r="E976" s="890"/>
      <c r="F976" s="890"/>
      <c r="G976" s="885"/>
      <c r="H976" s="886"/>
      <c r="I976" s="139" t="s">
        <v>2652</v>
      </c>
      <c r="J976" s="145" t="s">
        <v>208</v>
      </c>
      <c r="K976" s="147" t="s">
        <v>2653</v>
      </c>
      <c r="L976" s="139" t="str">
        <f>VLOOKUP(K976,CódigosRetorno!$A$2:$B$2000,2,FALSE)</f>
        <v>El tipo de transaccion o el identificador de la cuota no cumple con el formato esperado</v>
      </c>
      <c r="M976" s="138" t="s">
        <v>9</v>
      </c>
    </row>
    <row r="977" spans="2:13" ht="48" x14ac:dyDescent="0.35">
      <c r="B977" s="885"/>
      <c r="C977" s="886"/>
      <c r="D977" s="890"/>
      <c r="E977" s="890"/>
      <c r="F977" s="890"/>
      <c r="G977" s="890"/>
      <c r="H977" s="886"/>
      <c r="I977" s="139" t="s">
        <v>2656</v>
      </c>
      <c r="J977" s="145" t="s">
        <v>208</v>
      </c>
      <c r="K977" s="147" t="s">
        <v>2657</v>
      </c>
      <c r="L977" s="139" t="str">
        <f>VLOOKUP(K977,CódigosRetorno!$A$2:$B$2000,2,FALSE)</f>
        <v>El tipo de transaccion o el identificador de la cuota no debe repetirse en el comprobante</v>
      </c>
      <c r="M977" s="138" t="s">
        <v>9</v>
      </c>
    </row>
    <row r="978" spans="2:13" ht="72" x14ac:dyDescent="0.35">
      <c r="B978" s="885"/>
      <c r="C978" s="886"/>
      <c r="D978" s="890"/>
      <c r="E978" s="890"/>
      <c r="F978" s="890"/>
      <c r="G978" s="890"/>
      <c r="H978" s="886"/>
      <c r="I978" s="139" t="s">
        <v>2683</v>
      </c>
      <c r="J978" s="145" t="s">
        <v>208</v>
      </c>
      <c r="K978" s="147" t="s">
        <v>2684</v>
      </c>
      <c r="L978" s="139" t="str">
        <f>VLOOKUP(K978,CódigosRetorno!$A$2:$B$2000,2,FALSE)</f>
        <v>Si existe información de cuota de pago, el tipo de transaccion debe ser al credito</v>
      </c>
      <c r="M978" s="138" t="s">
        <v>9</v>
      </c>
    </row>
    <row r="979" spans="2:13" ht="66.75" customHeight="1" x14ac:dyDescent="0.35">
      <c r="B979" s="885"/>
      <c r="C979" s="886"/>
      <c r="D979" s="890"/>
      <c r="E979" s="890"/>
      <c r="F979" s="889" t="s">
        <v>2668</v>
      </c>
      <c r="G979" s="889" t="s">
        <v>301</v>
      </c>
      <c r="H979" s="873" t="s">
        <v>2685</v>
      </c>
      <c r="I979" s="139" t="s">
        <v>2686</v>
      </c>
      <c r="J979" s="145" t="s">
        <v>208</v>
      </c>
      <c r="K979" s="147" t="s">
        <v>2687</v>
      </c>
      <c r="L979" s="139" t="str">
        <f>VLOOKUP(K979,CódigosRetorno!$A$2:$B$2000,2,FALSE)</f>
        <v>El Monto del pago único o de las cuotas no cumple el formato definido</v>
      </c>
      <c r="M979" s="138" t="s">
        <v>9</v>
      </c>
    </row>
    <row r="980" spans="2:13" ht="72" x14ac:dyDescent="0.35">
      <c r="B980" s="885"/>
      <c r="C980" s="886"/>
      <c r="D980" s="890"/>
      <c r="E980" s="890"/>
      <c r="F980" s="890"/>
      <c r="G980" s="890"/>
      <c r="H980" s="886"/>
      <c r="I980" s="600" t="s">
        <v>2688</v>
      </c>
      <c r="J980" s="145" t="s">
        <v>208</v>
      </c>
      <c r="K980" s="147" t="s">
        <v>2689</v>
      </c>
      <c r="L980" s="139" t="str">
        <f>VLOOKUP(K980,CódigosRetorno!$A$2:$B$2000,2,FALSE)</f>
        <v>Si se consigna información de la cuota de pago, debe indicarse el monto de la cuota</v>
      </c>
      <c r="M980" s="138" t="s">
        <v>9</v>
      </c>
    </row>
    <row r="981" spans="2:13" ht="84" x14ac:dyDescent="0.35">
      <c r="B981" s="885"/>
      <c r="C981" s="886"/>
      <c r="D981" s="890"/>
      <c r="E981" s="890"/>
      <c r="F981" s="890"/>
      <c r="G981" s="890"/>
      <c r="H981" s="886"/>
      <c r="I981" s="139" t="s">
        <v>2690</v>
      </c>
      <c r="J981" s="145" t="s">
        <v>208</v>
      </c>
      <c r="K981" s="147" t="s">
        <v>2691</v>
      </c>
      <c r="L981" s="139" t="str">
        <f>VLOOKUP(K981,CódigosRetorno!$A$2:$B$2000,2,FALSE)</f>
        <v>El Monto del pago único o de las cuotas debe ser menor o igual al Importe total del comprobante</v>
      </c>
      <c r="M981" s="138" t="s">
        <v>9</v>
      </c>
    </row>
    <row r="982" spans="2:13" ht="36" x14ac:dyDescent="0.35">
      <c r="B982" s="885"/>
      <c r="C982" s="886"/>
      <c r="D982" s="890"/>
      <c r="E982" s="890"/>
      <c r="F982" s="131" t="s">
        <v>144</v>
      </c>
      <c r="G982" s="131" t="s">
        <v>308</v>
      </c>
      <c r="H982" s="95" t="s">
        <v>1570</v>
      </c>
      <c r="I982" s="139" t="s">
        <v>2678</v>
      </c>
      <c r="J982" s="138" t="s">
        <v>6</v>
      </c>
      <c r="K982" s="138" t="s">
        <v>1147</v>
      </c>
      <c r="L982" s="139" t="str">
        <f>VLOOKUP(K982,CódigosRetorno!$A$2:$B$2000,2,FALSE)</f>
        <v>La moneda debe ser la misma en todo el documento. Salvo las percepciones que sólo son en moneda nacional</v>
      </c>
      <c r="M982" s="138" t="s">
        <v>1295</v>
      </c>
    </row>
    <row r="983" spans="2:13" ht="48" x14ac:dyDescent="0.35">
      <c r="B983" s="885"/>
      <c r="C983" s="886"/>
      <c r="D983" s="890"/>
      <c r="E983" s="890"/>
      <c r="F983" s="889" t="s">
        <v>177</v>
      </c>
      <c r="G983" s="889" t="s">
        <v>178</v>
      </c>
      <c r="H983" s="873" t="s">
        <v>2692</v>
      </c>
      <c r="I983" s="139" t="s">
        <v>2693</v>
      </c>
      <c r="J983" s="145" t="s">
        <v>208</v>
      </c>
      <c r="K983" s="147" t="s">
        <v>2694</v>
      </c>
      <c r="L983" s="139" t="str">
        <f>VLOOKUP(K983,CódigosRetorno!$A$2:$B$2000,2,FALSE)</f>
        <v>Fecha del pago único o de las cuotas no cumple el formato definido</v>
      </c>
      <c r="M983" s="138" t="s">
        <v>9</v>
      </c>
    </row>
    <row r="984" spans="2:13" ht="72" x14ac:dyDescent="0.35">
      <c r="B984" s="885"/>
      <c r="C984" s="886"/>
      <c r="D984" s="890"/>
      <c r="E984" s="890"/>
      <c r="F984" s="890"/>
      <c r="G984" s="890"/>
      <c r="H984" s="886"/>
      <c r="I984" s="600" t="s">
        <v>2688</v>
      </c>
      <c r="J984" s="145" t="s">
        <v>208</v>
      </c>
      <c r="K984" s="147" t="s">
        <v>2695</v>
      </c>
      <c r="L984" s="139" t="str">
        <f>VLOOKUP(K984,CódigosRetorno!$A$2:$B$2000,2,FALSE)</f>
        <v>Si se consigna información de la cuota de pago, debe indicarse la fecha del pago único o de las cuotas</v>
      </c>
      <c r="M984" s="138" t="s">
        <v>9</v>
      </c>
    </row>
    <row r="985" spans="2:13" ht="60" x14ac:dyDescent="0.35">
      <c r="B985" s="885"/>
      <c r="C985" s="886"/>
      <c r="D985" s="890"/>
      <c r="E985" s="890"/>
      <c r="F985" s="890"/>
      <c r="G985" s="890"/>
      <c r="H985" s="886"/>
      <c r="I985" s="600" t="s">
        <v>2696</v>
      </c>
      <c r="J985" s="145" t="s">
        <v>208</v>
      </c>
      <c r="K985" s="147" t="s">
        <v>2697</v>
      </c>
      <c r="L985" s="139" t="str">
        <f>VLOOKUP(K985,CódigosRetorno!$A$2:$B$2000,2,FALSE)</f>
        <v>Fecha del pago único o de las cuotas no puede ser anterior o igual a la fecha de emisión del comprobante</v>
      </c>
      <c r="M985" s="138" t="s">
        <v>9</v>
      </c>
    </row>
    <row r="986" spans="2:13" x14ac:dyDescent="0.35">
      <c r="B986" s="594" t="s">
        <v>2698</v>
      </c>
      <c r="C986" s="595"/>
      <c r="D986" s="596"/>
      <c r="E986" s="597"/>
      <c r="F986" s="597"/>
      <c r="G986" s="596"/>
      <c r="H986" s="598"/>
      <c r="I986" s="590" t="s">
        <v>9</v>
      </c>
      <c r="J986" s="592" t="s">
        <v>9</v>
      </c>
      <c r="K986" s="599" t="s">
        <v>9</v>
      </c>
      <c r="L986" s="590" t="str">
        <f>VLOOKUP(K986,CódigosRetorno!$A$2:$B$2000,2,FALSE)</f>
        <v>-</v>
      </c>
      <c r="M986" s="589" t="s">
        <v>9</v>
      </c>
    </row>
    <row r="987" spans="2:13" ht="36" x14ac:dyDescent="0.35">
      <c r="B987" s="872" t="s">
        <v>2699</v>
      </c>
      <c r="C987" s="915" t="s">
        <v>2700</v>
      </c>
      <c r="D987" s="892" t="s">
        <v>63</v>
      </c>
      <c r="E987" s="892" t="s">
        <v>184</v>
      </c>
      <c r="F987" s="132" t="s">
        <v>1177</v>
      </c>
      <c r="G987" s="132" t="s">
        <v>2701</v>
      </c>
      <c r="H987" s="140" t="s">
        <v>1848</v>
      </c>
      <c r="I987" s="139" t="s">
        <v>2702</v>
      </c>
      <c r="J987" s="131" t="s">
        <v>208</v>
      </c>
      <c r="K987" s="79" t="s">
        <v>1724</v>
      </c>
      <c r="L987" s="139" t="str">
        <f>VLOOKUP(K987,CódigosRetorno!$A$2:$B$2000,2,FALSE)</f>
        <v>El dato ingresado como indicador de cargo/descuento no corresponde al valor esperado.</v>
      </c>
      <c r="M987" s="138" t="s">
        <v>9</v>
      </c>
    </row>
    <row r="988" spans="2:13" ht="24" x14ac:dyDescent="0.35">
      <c r="B988" s="872"/>
      <c r="C988" s="915"/>
      <c r="D988" s="892"/>
      <c r="E988" s="892"/>
      <c r="F988" s="872" t="s">
        <v>330</v>
      </c>
      <c r="G988" s="892" t="s">
        <v>2703</v>
      </c>
      <c r="H988" s="871" t="s">
        <v>2704</v>
      </c>
      <c r="I988" s="139" t="s">
        <v>1852</v>
      </c>
      <c r="J988" s="145" t="s">
        <v>6</v>
      </c>
      <c r="K988" s="147" t="s">
        <v>1853</v>
      </c>
      <c r="L988" s="139" t="str">
        <f>VLOOKUP(K988,CódigosRetorno!$A$2:$B$2000,2,FALSE)</f>
        <v>El XML no contiene el tag o no existe informacion de codigo de motivo de cargo/descuento global.</v>
      </c>
      <c r="M988" s="81" t="s">
        <v>9</v>
      </c>
    </row>
    <row r="989" spans="2:13" ht="24" x14ac:dyDescent="0.35">
      <c r="B989" s="872"/>
      <c r="C989" s="915"/>
      <c r="D989" s="892"/>
      <c r="E989" s="892"/>
      <c r="F989" s="872"/>
      <c r="G989" s="892"/>
      <c r="H989" s="871"/>
      <c r="I989" s="139" t="s">
        <v>1962</v>
      </c>
      <c r="J989" s="145" t="s">
        <v>6</v>
      </c>
      <c r="K989" s="147" t="s">
        <v>1856</v>
      </c>
      <c r="L989" s="139" t="str">
        <f>VLOOKUP(K989,CódigosRetorno!$A$2:$B$2000,2,FALSE)</f>
        <v>El dato ingresado como codigo de motivo de cargo/descuento global no es valido (catalogo nro 53)</v>
      </c>
      <c r="M989" s="138" t="s">
        <v>1731</v>
      </c>
    </row>
    <row r="990" spans="2:13" ht="70.5" customHeight="1" x14ac:dyDescent="0.35">
      <c r="B990" s="872"/>
      <c r="C990" s="915"/>
      <c r="D990" s="892"/>
      <c r="E990" s="892"/>
      <c r="F990" s="872"/>
      <c r="G990" s="892"/>
      <c r="H990" s="871"/>
      <c r="I990" s="139" t="s">
        <v>2705</v>
      </c>
      <c r="J990" s="145" t="s">
        <v>208</v>
      </c>
      <c r="K990" s="147" t="s">
        <v>2706</v>
      </c>
      <c r="L990" s="139" t="str">
        <f>VLOOKUP(K990,CódigosRetorno!$A$2:$B$2000,2,FALSE)</f>
        <v>Si existe retencion de IGV en el comprobante, el receptor debe ser un Agente de Retencion</v>
      </c>
      <c r="M990" s="138" t="s">
        <v>9</v>
      </c>
    </row>
    <row r="991" spans="2:13" ht="93" customHeight="1" x14ac:dyDescent="0.35">
      <c r="B991" s="872"/>
      <c r="C991" s="915"/>
      <c r="D991" s="892"/>
      <c r="E991" s="892"/>
      <c r="F991" s="872"/>
      <c r="G991" s="892"/>
      <c r="H991" s="871"/>
      <c r="I991" s="139" t="s">
        <v>2707</v>
      </c>
      <c r="J991" s="145" t="s">
        <v>6</v>
      </c>
      <c r="K991" s="147" t="s">
        <v>2706</v>
      </c>
      <c r="L991" s="139" t="str">
        <f>VLOOKUP(K991,CódigosRetorno!$A$2:$B$2000,2,FALSE)</f>
        <v>Si existe retencion de IGV en el comprobante, el receptor debe ser un Agente de Retencion</v>
      </c>
      <c r="M991" s="138" t="s">
        <v>1318</v>
      </c>
    </row>
    <row r="992" spans="2:13" ht="93" customHeight="1" x14ac:dyDescent="0.35">
      <c r="B992" s="872"/>
      <c r="C992" s="915"/>
      <c r="D992" s="892"/>
      <c r="E992" s="892"/>
      <c r="F992" s="138"/>
      <c r="G992" s="131"/>
      <c r="H992" s="139"/>
      <c r="I992" s="139" t="s">
        <v>2708</v>
      </c>
      <c r="J992" s="145" t="s">
        <v>208</v>
      </c>
      <c r="K992" s="147" t="s">
        <v>2709</v>
      </c>
      <c r="L992" s="139" t="str">
        <f>VLOOKUP(K992,CódigosRetorno!$A$2:$B$2000,2,FALSE)</f>
        <v>Si existe retencion de IGV en el comprobante, el emisor no debe ser un Agente de Retencion</v>
      </c>
      <c r="M992" s="138" t="s">
        <v>1318</v>
      </c>
    </row>
    <row r="993" spans="2:13" ht="24" x14ac:dyDescent="0.35">
      <c r="B993" s="872"/>
      <c r="C993" s="915"/>
      <c r="D993" s="892"/>
      <c r="E993" s="892"/>
      <c r="F993" s="872"/>
      <c r="G993" s="138" t="s">
        <v>1257</v>
      </c>
      <c r="H993" s="139" t="s">
        <v>1280</v>
      </c>
      <c r="I993" s="139" t="s">
        <v>1259</v>
      </c>
      <c r="J993" s="145" t="s">
        <v>208</v>
      </c>
      <c r="K993" s="147" t="s">
        <v>1281</v>
      </c>
      <c r="L993" s="139" t="str">
        <f>VLOOKUP(K993,CódigosRetorno!$A$2:$B$2000,2,FALSE)</f>
        <v>El dato ingresado como atributo @listAgencyName es incorrecto.</v>
      </c>
      <c r="M993" s="148" t="s">
        <v>9</v>
      </c>
    </row>
    <row r="994" spans="2:13" ht="24" x14ac:dyDescent="0.35">
      <c r="B994" s="872"/>
      <c r="C994" s="915"/>
      <c r="D994" s="892"/>
      <c r="E994" s="892"/>
      <c r="F994" s="872"/>
      <c r="G994" s="138" t="s">
        <v>1734</v>
      </c>
      <c r="H994" s="139" t="s">
        <v>1283</v>
      </c>
      <c r="I994" s="139" t="s">
        <v>1735</v>
      </c>
      <c r="J994" s="131" t="s">
        <v>208</v>
      </c>
      <c r="K994" s="145" t="s">
        <v>1285</v>
      </c>
      <c r="L994" s="139" t="str">
        <f>VLOOKUP(K994,CódigosRetorno!$A$2:$B$2000,2,FALSE)</f>
        <v>El dato ingresado como atributo @listName es incorrecto.</v>
      </c>
      <c r="M994" s="148" t="s">
        <v>9</v>
      </c>
    </row>
    <row r="995" spans="2:13" ht="36" x14ac:dyDescent="0.35">
      <c r="B995" s="872"/>
      <c r="C995" s="915"/>
      <c r="D995" s="892"/>
      <c r="E995" s="892"/>
      <c r="F995" s="872"/>
      <c r="G995" s="138" t="s">
        <v>1736</v>
      </c>
      <c r="H995" s="139" t="s">
        <v>1287</v>
      </c>
      <c r="I995" s="139" t="s">
        <v>1737</v>
      </c>
      <c r="J995" s="145" t="s">
        <v>208</v>
      </c>
      <c r="K995" s="147" t="s">
        <v>1289</v>
      </c>
      <c r="L995" s="139" t="str">
        <f>VLOOKUP(K995,CódigosRetorno!$A$2:$B$2000,2,FALSE)</f>
        <v>El dato ingresado como atributo @listURI es incorrecto.</v>
      </c>
      <c r="M995" s="148" t="s">
        <v>9</v>
      </c>
    </row>
    <row r="996" spans="2:13" ht="36" x14ac:dyDescent="0.35">
      <c r="B996" s="872"/>
      <c r="C996" s="915"/>
      <c r="D996" s="892"/>
      <c r="E996" s="892"/>
      <c r="F996" s="132" t="s">
        <v>1623</v>
      </c>
      <c r="G996" s="136" t="s">
        <v>1624</v>
      </c>
      <c r="H996" s="140" t="s">
        <v>2710</v>
      </c>
      <c r="I996" s="139" t="s">
        <v>1970</v>
      </c>
      <c r="J996" s="145" t="s">
        <v>6</v>
      </c>
      <c r="K996" s="147" t="s">
        <v>1858</v>
      </c>
      <c r="L996" s="139" t="str">
        <f>VLOOKUP(K996,CódigosRetorno!$A$2:$B$2000,2,FALSE)</f>
        <v>El dato ingresado en factor de cargo o descuento global no cumple con el formato establecido.</v>
      </c>
      <c r="M996" s="148" t="s">
        <v>9</v>
      </c>
    </row>
    <row r="997" spans="2:13" ht="24" x14ac:dyDescent="0.35">
      <c r="B997" s="872"/>
      <c r="C997" s="915"/>
      <c r="D997" s="892"/>
      <c r="E997" s="892"/>
      <c r="F997" s="872" t="s">
        <v>300</v>
      </c>
      <c r="G997" s="892" t="s">
        <v>301</v>
      </c>
      <c r="H997" s="871" t="s">
        <v>2711</v>
      </c>
      <c r="I997" s="139" t="s">
        <v>1972</v>
      </c>
      <c r="J997" s="145" t="s">
        <v>6</v>
      </c>
      <c r="K997" s="147" t="s">
        <v>1860</v>
      </c>
      <c r="L997" s="139" t="str">
        <f>VLOOKUP(K997,CódigosRetorno!$A$2:$B$2000,2,FALSE)</f>
        <v xml:space="preserve">El dato ingresado en cac:AllowanceCharge/cbc:Amount no cumple con el formato establecido. </v>
      </c>
      <c r="M997" s="148" t="s">
        <v>9</v>
      </c>
    </row>
    <row r="998" spans="2:13" ht="60" x14ac:dyDescent="0.35">
      <c r="B998" s="872"/>
      <c r="C998" s="915"/>
      <c r="D998" s="892"/>
      <c r="E998" s="892"/>
      <c r="F998" s="872"/>
      <c r="G998" s="892"/>
      <c r="H998" s="871"/>
      <c r="I998" s="141" t="s">
        <v>2712</v>
      </c>
      <c r="J998" s="145" t="s">
        <v>208</v>
      </c>
      <c r="K998" s="147" t="s">
        <v>2713</v>
      </c>
      <c r="L998" s="139" t="str">
        <f>VLOOKUP(K998,CódigosRetorno!$A$2:$B$2000,2,FALSE)</f>
        <v>El Importe de la retencion no tiene el valor correcto</v>
      </c>
      <c r="M998" s="138" t="s">
        <v>9</v>
      </c>
    </row>
    <row r="999" spans="2:13" ht="24" x14ac:dyDescent="0.35">
      <c r="B999" s="872"/>
      <c r="C999" s="915"/>
      <c r="D999" s="892"/>
      <c r="E999" s="892"/>
      <c r="F999" s="138" t="s">
        <v>144</v>
      </c>
      <c r="G999" s="131" t="s">
        <v>308</v>
      </c>
      <c r="H999" s="95" t="s">
        <v>1570</v>
      </c>
      <c r="I999" s="139" t="s">
        <v>1571</v>
      </c>
      <c r="J999" s="145" t="s">
        <v>6</v>
      </c>
      <c r="K999" s="147" t="s">
        <v>1147</v>
      </c>
      <c r="L999" s="139" t="str">
        <f>VLOOKUP(K999,CódigosRetorno!$A$2:$B$2000,2,FALSE)</f>
        <v>La moneda debe ser la misma en todo el documento. Salvo las percepciones que sólo son en moneda nacional</v>
      </c>
      <c r="M999" s="138" t="s">
        <v>1295</v>
      </c>
    </row>
    <row r="1000" spans="2:13" ht="24" x14ac:dyDescent="0.35">
      <c r="B1000" s="872"/>
      <c r="C1000" s="915"/>
      <c r="D1000" s="892"/>
      <c r="E1000" s="892"/>
      <c r="F1000" s="872" t="s">
        <v>300</v>
      </c>
      <c r="G1000" s="892" t="s">
        <v>301</v>
      </c>
      <c r="H1000" s="871" t="s">
        <v>2714</v>
      </c>
      <c r="I1000" s="139" t="s">
        <v>1978</v>
      </c>
      <c r="J1000" s="131" t="s">
        <v>6</v>
      </c>
      <c r="K1000" s="147" t="s">
        <v>1865</v>
      </c>
      <c r="L1000" s="139" t="str">
        <f>VLOOKUP(K1000,CódigosRetorno!$A$2:$B$2000,2,FALSE)</f>
        <v>El dato ingresado en base monto por cargo/descuento globales no cumple con el formato establecido</v>
      </c>
      <c r="M1000" s="148" t="s">
        <v>9</v>
      </c>
    </row>
    <row r="1001" spans="2:13" ht="36" x14ac:dyDescent="0.35">
      <c r="B1001" s="872"/>
      <c r="C1001" s="915"/>
      <c r="D1001" s="892"/>
      <c r="E1001" s="892"/>
      <c r="F1001" s="872"/>
      <c r="G1001" s="892"/>
      <c r="H1001" s="871"/>
      <c r="I1001" s="141" t="s">
        <v>2715</v>
      </c>
      <c r="J1001" s="145" t="s">
        <v>208</v>
      </c>
      <c r="K1001" s="147" t="s">
        <v>2716</v>
      </c>
      <c r="L1001" s="139" t="str">
        <f>VLOOKUP(K1001,CódigosRetorno!$A$2:$B$2000,2,FALSE)</f>
        <v>El importe total de la operación (base imponible de retencion) no puede ser mayor al importe total del comprobante.</v>
      </c>
      <c r="M1001" s="148" t="s">
        <v>9</v>
      </c>
    </row>
    <row r="1002" spans="2:13" ht="36" x14ac:dyDescent="0.35">
      <c r="B1002" s="872"/>
      <c r="C1002" s="915"/>
      <c r="D1002" s="892"/>
      <c r="E1002" s="892"/>
      <c r="F1002" s="138" t="s">
        <v>144</v>
      </c>
      <c r="G1002" s="131" t="s">
        <v>308</v>
      </c>
      <c r="H1002" s="95" t="s">
        <v>1570</v>
      </c>
      <c r="I1002" s="139" t="s">
        <v>2717</v>
      </c>
      <c r="J1002" s="145" t="s">
        <v>6</v>
      </c>
      <c r="K1002" s="147" t="s">
        <v>1147</v>
      </c>
      <c r="L1002" s="139" t="str">
        <f>VLOOKUP(K1002,CódigosRetorno!$A$2:$B$2000,2,FALSE)</f>
        <v>La moneda debe ser la misma en todo el documento. Salvo las percepciones que sólo son en moneda nacional</v>
      </c>
      <c r="M1002" s="138" t="s">
        <v>1295</v>
      </c>
    </row>
    <row r="1003" spans="2:13" x14ac:dyDescent="0.35">
      <c r="B1003" s="585" t="s">
        <v>2718</v>
      </c>
      <c r="C1003" s="586"/>
      <c r="D1003" s="587"/>
      <c r="E1003" s="587"/>
      <c r="F1003" s="587"/>
      <c r="G1003" s="587"/>
      <c r="H1003" s="588"/>
      <c r="I1003" s="590"/>
      <c r="J1003" s="591"/>
      <c r="K1003" s="592"/>
      <c r="L1003" s="590"/>
      <c r="M1003" s="593"/>
    </row>
    <row r="1004" spans="2:13" ht="24" x14ac:dyDescent="0.35">
      <c r="B1004" s="872">
        <f>181</f>
        <v>181</v>
      </c>
      <c r="C1004" s="871" t="s">
        <v>2719</v>
      </c>
      <c r="D1004" s="892" t="s">
        <v>63</v>
      </c>
      <c r="E1004" s="892" t="s">
        <v>184</v>
      </c>
      <c r="F1004" s="138" t="s">
        <v>1177</v>
      </c>
      <c r="G1004" s="131" t="s">
        <v>2701</v>
      </c>
      <c r="H1004" s="139" t="s">
        <v>2720</v>
      </c>
      <c r="I1004" s="139" t="s">
        <v>2721</v>
      </c>
      <c r="J1004" s="131" t="s">
        <v>6</v>
      </c>
      <c r="K1004" s="79" t="s">
        <v>1724</v>
      </c>
      <c r="L1004" s="139" t="str">
        <f>VLOOKUP(K1004,CódigosRetorno!$A$2:$B$2000,2,FALSE)</f>
        <v>El dato ingresado como indicador de cargo/descuento no corresponde al valor esperado.</v>
      </c>
      <c r="M1004" s="138" t="s">
        <v>9</v>
      </c>
    </row>
    <row r="1005" spans="2:13" ht="24" x14ac:dyDescent="0.35">
      <c r="B1005" s="872"/>
      <c r="C1005" s="871"/>
      <c r="D1005" s="892"/>
      <c r="E1005" s="892"/>
      <c r="F1005" s="872" t="s">
        <v>330</v>
      </c>
      <c r="G1005" s="892" t="s">
        <v>2722</v>
      </c>
      <c r="H1005" s="871" t="s">
        <v>2723</v>
      </c>
      <c r="I1005" s="139" t="s">
        <v>1945</v>
      </c>
      <c r="J1005" s="145" t="s">
        <v>6</v>
      </c>
      <c r="K1005" s="147" t="s">
        <v>1853</v>
      </c>
      <c r="L1005" s="139" t="str">
        <f>VLOOKUP(K1005,CódigosRetorno!$A$2:$B$2000,2,FALSE)</f>
        <v>El XML no contiene el tag o no existe informacion de codigo de motivo de cargo/descuento global.</v>
      </c>
      <c r="M1005" s="138" t="s">
        <v>9</v>
      </c>
    </row>
    <row r="1006" spans="2:13" ht="24" x14ac:dyDescent="0.35">
      <c r="B1006" s="872"/>
      <c r="C1006" s="871"/>
      <c r="D1006" s="892"/>
      <c r="E1006" s="892"/>
      <c r="F1006" s="872"/>
      <c r="G1006" s="892"/>
      <c r="H1006" s="871"/>
      <c r="I1006" s="139" t="s">
        <v>1729</v>
      </c>
      <c r="J1006" s="145" t="s">
        <v>6</v>
      </c>
      <c r="K1006" s="147" t="s">
        <v>1856</v>
      </c>
      <c r="L1006" s="139" t="str">
        <f>VLOOKUP(K1006,CódigosRetorno!$A$2:$B$2000,2,FALSE)</f>
        <v>El dato ingresado como codigo de motivo de cargo/descuento global no es valido (catalogo nro 53)</v>
      </c>
      <c r="M1006" s="138" t="s">
        <v>1731</v>
      </c>
    </row>
    <row r="1007" spans="2:13" ht="36" x14ac:dyDescent="0.35">
      <c r="B1007" s="872"/>
      <c r="C1007" s="871"/>
      <c r="D1007" s="892"/>
      <c r="E1007" s="892"/>
      <c r="F1007" s="872"/>
      <c r="G1007" s="892"/>
      <c r="H1007" s="871"/>
      <c r="I1007" s="139" t="s">
        <v>2724</v>
      </c>
      <c r="J1007" s="145" t="s">
        <v>6</v>
      </c>
      <c r="K1007" s="147" t="s">
        <v>2725</v>
      </c>
      <c r="L1007" s="139" t="str">
        <f>VLOOKUP(K1007,CódigosRetorno!$A$2:$B$2000,2,FALSE)</f>
        <v>Si el tipo de operación es 2002, debe informar los datos de la retención de segunda categoria</v>
      </c>
      <c r="M1007" s="138" t="s">
        <v>1731</v>
      </c>
    </row>
    <row r="1008" spans="2:13" ht="36" x14ac:dyDescent="0.35">
      <c r="B1008" s="872"/>
      <c r="C1008" s="871"/>
      <c r="D1008" s="892"/>
      <c r="E1008" s="892"/>
      <c r="F1008" s="872"/>
      <c r="G1008" s="892"/>
      <c r="H1008" s="871"/>
      <c r="I1008" s="139" t="s">
        <v>2726</v>
      </c>
      <c r="J1008" s="145" t="s">
        <v>6</v>
      </c>
      <c r="K1008" s="147" t="s">
        <v>2727</v>
      </c>
      <c r="L1008" s="139" t="str">
        <f>VLOOKUP(K1008,CódigosRetorno!$A$2:$B$2000,2,FALSE)</f>
        <v>Si consigna infomacion de la retencion de segunda categoria, el tipo de operacion debe ser 2002</v>
      </c>
      <c r="M1008" s="138" t="s">
        <v>1731</v>
      </c>
    </row>
    <row r="1009" spans="2:13" ht="24" x14ac:dyDescent="0.35">
      <c r="B1009" s="872"/>
      <c r="C1009" s="871"/>
      <c r="D1009" s="892"/>
      <c r="E1009" s="892"/>
      <c r="F1009" s="868"/>
      <c r="G1009" s="138" t="s">
        <v>1257</v>
      </c>
      <c r="H1009" s="139" t="s">
        <v>1280</v>
      </c>
      <c r="I1009" s="139" t="s">
        <v>1259</v>
      </c>
      <c r="J1009" s="145" t="s">
        <v>208</v>
      </c>
      <c r="K1009" s="147" t="s">
        <v>1281</v>
      </c>
      <c r="L1009" s="139" t="str">
        <f>VLOOKUP(K1009,CódigosRetorno!$A$2:$B$2000,2,FALSE)</f>
        <v>El dato ingresado como atributo @listAgencyName es incorrecto.</v>
      </c>
      <c r="M1009" s="148" t="s">
        <v>9</v>
      </c>
    </row>
    <row r="1010" spans="2:13" ht="24" x14ac:dyDescent="0.35">
      <c r="B1010" s="872"/>
      <c r="C1010" s="871"/>
      <c r="D1010" s="892"/>
      <c r="E1010" s="892"/>
      <c r="F1010" s="885"/>
      <c r="G1010" s="138" t="s">
        <v>1734</v>
      </c>
      <c r="H1010" s="139" t="s">
        <v>1283</v>
      </c>
      <c r="I1010" s="139" t="s">
        <v>1735</v>
      </c>
      <c r="J1010" s="131" t="s">
        <v>208</v>
      </c>
      <c r="K1010" s="145" t="s">
        <v>1285</v>
      </c>
      <c r="L1010" s="139" t="str">
        <f>VLOOKUP(K1010,CódigosRetorno!$A$2:$B$2000,2,FALSE)</f>
        <v>El dato ingresado como atributo @listName es incorrecto.</v>
      </c>
      <c r="M1010" s="148" t="s">
        <v>9</v>
      </c>
    </row>
    <row r="1011" spans="2:13" ht="36" x14ac:dyDescent="0.35">
      <c r="B1011" s="872"/>
      <c r="C1011" s="871"/>
      <c r="D1011" s="892"/>
      <c r="E1011" s="892"/>
      <c r="F1011" s="869"/>
      <c r="G1011" s="138" t="s">
        <v>1736</v>
      </c>
      <c r="H1011" s="139" t="s">
        <v>1287</v>
      </c>
      <c r="I1011" s="139" t="s">
        <v>1737</v>
      </c>
      <c r="J1011" s="145" t="s">
        <v>208</v>
      </c>
      <c r="K1011" s="147" t="s">
        <v>1289</v>
      </c>
      <c r="L1011" s="139" t="str">
        <f>VLOOKUP(K1011,CódigosRetorno!$A$2:$B$2000,2,FALSE)</f>
        <v>El dato ingresado como atributo @listURI es incorrecto.</v>
      </c>
      <c r="M1011" s="148" t="s">
        <v>9</v>
      </c>
    </row>
    <row r="1012" spans="2:13" ht="36" x14ac:dyDescent="0.35">
      <c r="B1012" s="872"/>
      <c r="C1012" s="871"/>
      <c r="D1012" s="892"/>
      <c r="E1012" s="892"/>
      <c r="F1012" s="132" t="s">
        <v>300</v>
      </c>
      <c r="G1012" s="136" t="s">
        <v>301</v>
      </c>
      <c r="H1012" s="140" t="s">
        <v>2728</v>
      </c>
      <c r="I1012" s="139" t="s">
        <v>2729</v>
      </c>
      <c r="J1012" s="145" t="s">
        <v>6</v>
      </c>
      <c r="K1012" s="147" t="s">
        <v>1860</v>
      </c>
      <c r="L1012" s="139" t="str">
        <f>VLOOKUP(K1012,CódigosRetorno!$A$2:$B$2000,2,FALSE)</f>
        <v xml:space="preserve">El dato ingresado en cac:AllowanceCharge/cbc:Amount no cumple con el formato establecido. </v>
      </c>
      <c r="M1012" s="148" t="s">
        <v>9</v>
      </c>
    </row>
    <row r="1013" spans="2:13" ht="36" x14ac:dyDescent="0.35">
      <c r="B1013" s="872"/>
      <c r="C1013" s="871"/>
      <c r="D1013" s="892"/>
      <c r="E1013" s="892"/>
      <c r="F1013" s="872" t="s">
        <v>300</v>
      </c>
      <c r="G1013" s="892" t="s">
        <v>301</v>
      </c>
      <c r="H1013" s="871" t="s">
        <v>2730</v>
      </c>
      <c r="I1013" s="139" t="s">
        <v>2731</v>
      </c>
      <c r="J1013" s="131" t="s">
        <v>6</v>
      </c>
      <c r="K1013" s="147" t="s">
        <v>1865</v>
      </c>
      <c r="L1013" s="139" t="str">
        <f>VLOOKUP(K1013,CódigosRetorno!$A$2:$B$2000,2,FALSE)</f>
        <v>El dato ingresado en base monto por cargo/descuento globales no cumple con el formato establecido</v>
      </c>
      <c r="M1013" s="148" t="s">
        <v>9</v>
      </c>
    </row>
    <row r="1014" spans="2:13" ht="24" x14ac:dyDescent="0.35">
      <c r="B1014" s="872"/>
      <c r="C1014" s="871"/>
      <c r="D1014" s="892"/>
      <c r="E1014" s="892"/>
      <c r="F1014" s="872"/>
      <c r="G1014" s="892"/>
      <c r="H1014" s="871"/>
      <c r="I1014" s="139" t="s">
        <v>2732</v>
      </c>
      <c r="J1014" s="131" t="s">
        <v>6</v>
      </c>
      <c r="K1014" s="147" t="s">
        <v>2733</v>
      </c>
      <c r="L1014" s="139" t="str">
        <f>VLOOKUP(K1014,CódigosRetorno!$A$2:$B$2000,2,FALSE)</f>
        <v>Debe consignar la base de la retencion de segunda categoria</v>
      </c>
      <c r="M1014" s="148" t="s">
        <v>9</v>
      </c>
    </row>
    <row r="1015" spans="2:13" ht="24" x14ac:dyDescent="0.35">
      <c r="B1015" s="872"/>
      <c r="C1015" s="871"/>
      <c r="D1015" s="892"/>
      <c r="E1015" s="892"/>
      <c r="F1015" s="131" t="s">
        <v>144</v>
      </c>
      <c r="G1015" s="131" t="s">
        <v>308</v>
      </c>
      <c r="H1015" s="95" t="s">
        <v>1570</v>
      </c>
      <c r="I1015" s="141" t="s">
        <v>1593</v>
      </c>
      <c r="J1015" s="145" t="s">
        <v>6</v>
      </c>
      <c r="K1015" s="147" t="s">
        <v>1147</v>
      </c>
      <c r="L1015" s="139" t="str">
        <f>VLOOKUP(K1015,CódigosRetorno!$A$2:$B$2000,2,FALSE)</f>
        <v>La moneda debe ser la misma en todo el documento. Salvo las percepciones que sólo son en moneda nacional</v>
      </c>
      <c r="M1015" s="138" t="s">
        <v>1295</v>
      </c>
    </row>
    <row r="1016" spans="2:13" x14ac:dyDescent="0.35"/>
    <row r="18335" spans="11:11" hidden="1" x14ac:dyDescent="0.35">
      <c r="K18335"/>
    </row>
    <row r="1048559" spans="11:11" hidden="1" x14ac:dyDescent="0.35">
      <c r="K1048559"/>
    </row>
    <row r="1048560" spans="11:11" hidden="1" x14ac:dyDescent="0.35">
      <c r="K1048560"/>
    </row>
    <row r="1048561" spans="11:11" hidden="1" x14ac:dyDescent="0.35">
      <c r="K1048561"/>
    </row>
    <row r="1048562" spans="11:11" hidden="1" x14ac:dyDescent="0.35">
      <c r="K1048562"/>
    </row>
    <row r="1048563" spans="11:11" hidden="1" x14ac:dyDescent="0.35">
      <c r="K1048563"/>
    </row>
    <row r="1048564" spans="11:11" hidden="1" x14ac:dyDescent="0.35">
      <c r="K1048564"/>
    </row>
    <row r="1048565" spans="11:11" hidden="1" x14ac:dyDescent="0.35">
      <c r="K1048565"/>
    </row>
    <row r="1048566" spans="11:11" hidden="1" x14ac:dyDescent="0.35">
      <c r="K1048566"/>
    </row>
    <row r="1048567" spans="11:11" hidden="1" x14ac:dyDescent="0.35">
      <c r="K1048567"/>
    </row>
    <row r="1048568" spans="11:11" hidden="1" x14ac:dyDescent="0.35">
      <c r="K1048568"/>
    </row>
    <row r="1048569" spans="11:11" hidden="1" x14ac:dyDescent="0.35">
      <c r="K1048569"/>
    </row>
    <row r="1048570" spans="11:11" hidden="1" x14ac:dyDescent="0.35">
      <c r="K1048570"/>
    </row>
    <row r="1048571" spans="11:11" hidden="1" x14ac:dyDescent="0.35">
      <c r="K1048571"/>
    </row>
    <row r="1048572" spans="11:11" hidden="1" x14ac:dyDescent="0.35">
      <c r="K1048572"/>
    </row>
    <row r="1048573" spans="11:11" hidden="1" x14ac:dyDescent="0.35">
      <c r="K1048573"/>
    </row>
    <row r="1048574" spans="11:11" hidden="1" x14ac:dyDescent="0.35">
      <c r="K1048574"/>
    </row>
    <row r="1048575" spans="11:11" hidden="1" x14ac:dyDescent="0.35">
      <c r="K1048575"/>
    </row>
    <row r="1048576" spans="11:11" hidden="1" x14ac:dyDescent="0.35">
      <c r="K1048576"/>
    </row>
  </sheetData>
  <mergeCells count="1048">
    <mergeCell ref="B1004:B1015"/>
    <mergeCell ref="C1004:C1015"/>
    <mergeCell ref="D1004:D1015"/>
    <mergeCell ref="E1004:E1015"/>
    <mergeCell ref="F1005:F1008"/>
    <mergeCell ref="G1005:G1008"/>
    <mergeCell ref="H1005:H1008"/>
    <mergeCell ref="F920:F922"/>
    <mergeCell ref="G954:G955"/>
    <mergeCell ref="H954:H955"/>
    <mergeCell ref="C963:C973"/>
    <mergeCell ref="D963:D973"/>
    <mergeCell ref="E963:E973"/>
    <mergeCell ref="B974:B985"/>
    <mergeCell ref="C974:C985"/>
    <mergeCell ref="D974:D985"/>
    <mergeCell ref="E974:E985"/>
    <mergeCell ref="B987:B1002"/>
    <mergeCell ref="C987:C1002"/>
    <mergeCell ref="D987:D1002"/>
    <mergeCell ref="E987:E1002"/>
    <mergeCell ref="F983:F985"/>
    <mergeCell ref="F997:F998"/>
    <mergeCell ref="G997:G998"/>
    <mergeCell ref="H997:H998"/>
    <mergeCell ref="F954:F955"/>
    <mergeCell ref="F975:F978"/>
    <mergeCell ref="G975:G978"/>
    <mergeCell ref="H975:H978"/>
    <mergeCell ref="F964:F968"/>
    <mergeCell ref="G964:G968"/>
    <mergeCell ref="H964:H968"/>
    <mergeCell ref="I930:I933"/>
    <mergeCell ref="J930:J933"/>
    <mergeCell ref="F1009:F1011"/>
    <mergeCell ref="F1013:F1014"/>
    <mergeCell ref="G1013:G1014"/>
    <mergeCell ref="H1013:H1014"/>
    <mergeCell ref="H913:H919"/>
    <mergeCell ref="K930:K933"/>
    <mergeCell ref="L930:L933"/>
    <mergeCell ref="M930:M933"/>
    <mergeCell ref="F952:F953"/>
    <mergeCell ref="G952:G953"/>
    <mergeCell ref="H952:H953"/>
    <mergeCell ref="B947:B955"/>
    <mergeCell ref="C947:C955"/>
    <mergeCell ref="D947:D955"/>
    <mergeCell ref="E947:E955"/>
    <mergeCell ref="F949:F951"/>
    <mergeCell ref="B936:B946"/>
    <mergeCell ref="C936:C946"/>
    <mergeCell ref="D936:D946"/>
    <mergeCell ref="E936:E946"/>
    <mergeCell ref="F938:F940"/>
    <mergeCell ref="B912:B934"/>
    <mergeCell ref="C912:C934"/>
    <mergeCell ref="D912:D934"/>
    <mergeCell ref="E912:E934"/>
    <mergeCell ref="F913:F919"/>
    <mergeCell ref="G913:G919"/>
    <mergeCell ref="F1000:F1001"/>
    <mergeCell ref="G1000:G1001"/>
    <mergeCell ref="H1000:H1001"/>
    <mergeCell ref="B555:B559"/>
    <mergeCell ref="C555:C559"/>
    <mergeCell ref="D555:D559"/>
    <mergeCell ref="E555:E559"/>
    <mergeCell ref="B570:B571"/>
    <mergeCell ref="E575:E579"/>
    <mergeCell ref="B575:B579"/>
    <mergeCell ref="D561:D569"/>
    <mergeCell ref="B553:B554"/>
    <mergeCell ref="C553:C554"/>
    <mergeCell ref="D515:D519"/>
    <mergeCell ref="E515:E519"/>
    <mergeCell ref="F515:F517"/>
    <mergeCell ref="G515:G517"/>
    <mergeCell ref="D553:D554"/>
    <mergeCell ref="E553:E554"/>
    <mergeCell ref="F553:F554"/>
    <mergeCell ref="G553:G554"/>
    <mergeCell ref="F548:F550"/>
    <mergeCell ref="B551:B552"/>
    <mergeCell ref="C551:C552"/>
    <mergeCell ref="C520:C522"/>
    <mergeCell ref="D520:D522"/>
    <mergeCell ref="E520:E522"/>
    <mergeCell ref="B542:B546"/>
    <mergeCell ref="C542:C546"/>
    <mergeCell ref="B536:B541"/>
    <mergeCell ref="C536:C541"/>
    <mergeCell ref="B531:B534"/>
    <mergeCell ref="E536:E541"/>
    <mergeCell ref="E523:E527"/>
    <mergeCell ref="D551:D552"/>
    <mergeCell ref="F591:F592"/>
    <mergeCell ref="F586:F587"/>
    <mergeCell ref="F536:F541"/>
    <mergeCell ref="H561:H564"/>
    <mergeCell ref="H542:H543"/>
    <mergeCell ref="F577:F579"/>
    <mergeCell ref="H600:H605"/>
    <mergeCell ref="G570:G571"/>
    <mergeCell ref="H570:H571"/>
    <mergeCell ref="F565:F566"/>
    <mergeCell ref="G565:G566"/>
    <mergeCell ref="F567:F569"/>
    <mergeCell ref="H595:H598"/>
    <mergeCell ref="G591:G592"/>
    <mergeCell ref="H580:H581"/>
    <mergeCell ref="D528:D530"/>
    <mergeCell ref="D536:D541"/>
    <mergeCell ref="D547:D550"/>
    <mergeCell ref="H565:H566"/>
    <mergeCell ref="H536:H541"/>
    <mergeCell ref="H528:H530"/>
    <mergeCell ref="F531:F534"/>
    <mergeCell ref="G531:G534"/>
    <mergeCell ref="H498:H501"/>
    <mergeCell ref="F512:F514"/>
    <mergeCell ref="E551:E552"/>
    <mergeCell ref="F544:F546"/>
    <mergeCell ref="E542:E546"/>
    <mergeCell ref="F542:F543"/>
    <mergeCell ref="G542:G543"/>
    <mergeCell ref="D542:D546"/>
    <mergeCell ref="E531:E534"/>
    <mergeCell ref="D478:D505"/>
    <mergeCell ref="E478:E505"/>
    <mergeCell ref="H506:H507"/>
    <mergeCell ref="F881:F883"/>
    <mergeCell ref="C879:C910"/>
    <mergeCell ref="D879:D910"/>
    <mergeCell ref="E879:E910"/>
    <mergeCell ref="H844:H852"/>
    <mergeCell ref="G770:G774"/>
    <mergeCell ref="H770:H774"/>
    <mergeCell ref="H756:H761"/>
    <mergeCell ref="C737:C740"/>
    <mergeCell ref="D737:D740"/>
    <mergeCell ref="E737:E740"/>
    <mergeCell ref="F738:F739"/>
    <mergeCell ref="G738:G739"/>
    <mergeCell ref="F713:F714"/>
    <mergeCell ref="G713:G714"/>
    <mergeCell ref="H713:H714"/>
    <mergeCell ref="H663:H666"/>
    <mergeCell ref="C528:C530"/>
    <mergeCell ref="G536:G541"/>
    <mergeCell ref="H582:H585"/>
    <mergeCell ref="B879:B910"/>
    <mergeCell ref="G36:G42"/>
    <mergeCell ref="F855:F857"/>
    <mergeCell ref="B859:B864"/>
    <mergeCell ref="C859:C864"/>
    <mergeCell ref="D859:D864"/>
    <mergeCell ref="E859:E864"/>
    <mergeCell ref="B853:B858"/>
    <mergeCell ref="C853:C858"/>
    <mergeCell ref="D853:D858"/>
    <mergeCell ref="E853:E858"/>
    <mergeCell ref="F841:F843"/>
    <mergeCell ref="F844:F852"/>
    <mergeCell ref="G844:G852"/>
    <mergeCell ref="F748:F752"/>
    <mergeCell ref="G748:G752"/>
    <mergeCell ref="G734:G735"/>
    <mergeCell ref="B717:B720"/>
    <mergeCell ref="C717:C720"/>
    <mergeCell ref="D717:D720"/>
    <mergeCell ref="E717:E720"/>
    <mergeCell ref="B721:B723"/>
    <mergeCell ref="C721:C723"/>
    <mergeCell ref="D721:D723"/>
    <mergeCell ref="E721:E723"/>
    <mergeCell ref="F722:F723"/>
    <mergeCell ref="B724:B725"/>
    <mergeCell ref="C724:C725"/>
    <mergeCell ref="F799:F802"/>
    <mergeCell ref="G799:G802"/>
    <mergeCell ref="F867:F869"/>
    <mergeCell ref="F861:F863"/>
    <mergeCell ref="B865:B869"/>
    <mergeCell ref="C865:C869"/>
    <mergeCell ref="D865:D869"/>
    <mergeCell ref="E865:E869"/>
    <mergeCell ref="F865:F866"/>
    <mergeCell ref="G865:G866"/>
    <mergeCell ref="H865:H866"/>
    <mergeCell ref="H827:H828"/>
    <mergeCell ref="F829:F831"/>
    <mergeCell ref="B832:B852"/>
    <mergeCell ref="C832:C852"/>
    <mergeCell ref="D832:D852"/>
    <mergeCell ref="E832:E852"/>
    <mergeCell ref="F833:F840"/>
    <mergeCell ref="G833:G840"/>
    <mergeCell ref="H833:H840"/>
    <mergeCell ref="B827:B831"/>
    <mergeCell ref="C827:C831"/>
    <mergeCell ref="D827:D831"/>
    <mergeCell ref="E827:E831"/>
    <mergeCell ref="F827:F828"/>
    <mergeCell ref="G827:G828"/>
    <mergeCell ref="B762:B774"/>
    <mergeCell ref="C762:C774"/>
    <mergeCell ref="D762:D774"/>
    <mergeCell ref="E762:E774"/>
    <mergeCell ref="F763:F766"/>
    <mergeCell ref="G763:G766"/>
    <mergeCell ref="B775:B782"/>
    <mergeCell ref="C775:C782"/>
    <mergeCell ref="D775:D782"/>
    <mergeCell ref="E775:E782"/>
    <mergeCell ref="H813:H816"/>
    <mergeCell ref="F817:F819"/>
    <mergeCell ref="F820:F824"/>
    <mergeCell ref="G820:G824"/>
    <mergeCell ref="H820:H824"/>
    <mergeCell ref="B812:B824"/>
    <mergeCell ref="C812:C824"/>
    <mergeCell ref="D812:D824"/>
    <mergeCell ref="E812:E824"/>
    <mergeCell ref="F813:F816"/>
    <mergeCell ref="G813:G816"/>
    <mergeCell ref="H799:H802"/>
    <mergeCell ref="F803:F805"/>
    <mergeCell ref="F806:F810"/>
    <mergeCell ref="G806:G810"/>
    <mergeCell ref="H806:H810"/>
    <mergeCell ref="B798:B810"/>
    <mergeCell ref="C798:C810"/>
    <mergeCell ref="D798:D810"/>
    <mergeCell ref="E798:E810"/>
    <mergeCell ref="B743:B744"/>
    <mergeCell ref="C743:C744"/>
    <mergeCell ref="D743:D744"/>
    <mergeCell ref="E743:E744"/>
    <mergeCell ref="B747:B761"/>
    <mergeCell ref="C747:C761"/>
    <mergeCell ref="D747:D761"/>
    <mergeCell ref="E747:E761"/>
    <mergeCell ref="H738:H739"/>
    <mergeCell ref="B741:B742"/>
    <mergeCell ref="C741:C742"/>
    <mergeCell ref="D741:D742"/>
    <mergeCell ref="E741:E742"/>
    <mergeCell ref="H785:H788"/>
    <mergeCell ref="F789:F791"/>
    <mergeCell ref="F792:F796"/>
    <mergeCell ref="G792:G796"/>
    <mergeCell ref="H792:H796"/>
    <mergeCell ref="B784:B796"/>
    <mergeCell ref="C784:C796"/>
    <mergeCell ref="D784:D796"/>
    <mergeCell ref="E784:E796"/>
    <mergeCell ref="F785:F788"/>
    <mergeCell ref="G785:G788"/>
    <mergeCell ref="F777:F779"/>
    <mergeCell ref="F780:F781"/>
    <mergeCell ref="G780:G781"/>
    <mergeCell ref="H780:H781"/>
    <mergeCell ref="H763:H766"/>
    <mergeCell ref="F767:F769"/>
    <mergeCell ref="F770:F774"/>
    <mergeCell ref="B737:B740"/>
    <mergeCell ref="B733:B736"/>
    <mergeCell ref="C733:C736"/>
    <mergeCell ref="D733:D736"/>
    <mergeCell ref="E733:E736"/>
    <mergeCell ref="F734:F735"/>
    <mergeCell ref="B726:B727"/>
    <mergeCell ref="C726:C727"/>
    <mergeCell ref="D726:D727"/>
    <mergeCell ref="E726:E727"/>
    <mergeCell ref="B729:B732"/>
    <mergeCell ref="C729:C732"/>
    <mergeCell ref="D729:D732"/>
    <mergeCell ref="E729:E732"/>
    <mergeCell ref="D724:D725"/>
    <mergeCell ref="E724:E725"/>
    <mergeCell ref="F730:F731"/>
    <mergeCell ref="F718:F719"/>
    <mergeCell ref="B712:B715"/>
    <mergeCell ref="C712:C715"/>
    <mergeCell ref="D712:D715"/>
    <mergeCell ref="E712:E715"/>
    <mergeCell ref="F709:F710"/>
    <mergeCell ref="G709:G710"/>
    <mergeCell ref="H709:H710"/>
    <mergeCell ref="F705:F706"/>
    <mergeCell ref="G705:G706"/>
    <mergeCell ref="H705:H706"/>
    <mergeCell ref="B708:B711"/>
    <mergeCell ref="C708:C711"/>
    <mergeCell ref="D708:D711"/>
    <mergeCell ref="E708:E711"/>
    <mergeCell ref="B704:B707"/>
    <mergeCell ref="C704:C707"/>
    <mergeCell ref="D704:D707"/>
    <mergeCell ref="E704:E707"/>
    <mergeCell ref="B702:B703"/>
    <mergeCell ref="C702:C703"/>
    <mergeCell ref="D702:D703"/>
    <mergeCell ref="E702:E703"/>
    <mergeCell ref="F702:F703"/>
    <mergeCell ref="G702:G703"/>
    <mergeCell ref="H696:H697"/>
    <mergeCell ref="F698:F699"/>
    <mergeCell ref="F700:F701"/>
    <mergeCell ref="G700:G701"/>
    <mergeCell ref="H700:H701"/>
    <mergeCell ref="B696:B701"/>
    <mergeCell ref="C696:C701"/>
    <mergeCell ref="D696:D701"/>
    <mergeCell ref="E696:E701"/>
    <mergeCell ref="F696:F697"/>
    <mergeCell ref="G696:G697"/>
    <mergeCell ref="B690:B695"/>
    <mergeCell ref="C690:C695"/>
    <mergeCell ref="D690:D695"/>
    <mergeCell ref="E690:E695"/>
    <mergeCell ref="F690:F691"/>
    <mergeCell ref="G690:G691"/>
    <mergeCell ref="H690:H691"/>
    <mergeCell ref="B683:B688"/>
    <mergeCell ref="C683:C688"/>
    <mergeCell ref="D683:D688"/>
    <mergeCell ref="E683:E688"/>
    <mergeCell ref="F582:F585"/>
    <mergeCell ref="G582:G585"/>
    <mergeCell ref="F680:F681"/>
    <mergeCell ref="G680:G681"/>
    <mergeCell ref="H680:H681"/>
    <mergeCell ref="B675:B682"/>
    <mergeCell ref="C675:C682"/>
    <mergeCell ref="D675:D682"/>
    <mergeCell ref="E675:E682"/>
    <mergeCell ref="F667:F669"/>
    <mergeCell ref="D670:D674"/>
    <mergeCell ref="E670:E674"/>
    <mergeCell ref="F670:F674"/>
    <mergeCell ref="G670:G674"/>
    <mergeCell ref="H670:H674"/>
    <mergeCell ref="B662:B674"/>
    <mergeCell ref="C662:C674"/>
    <mergeCell ref="D662:D669"/>
    <mergeCell ref="E662:E669"/>
    <mergeCell ref="F663:F666"/>
    <mergeCell ref="G663:G666"/>
    <mergeCell ref="F677:F679"/>
    <mergeCell ref="B657:B660"/>
    <mergeCell ref="C657:C660"/>
    <mergeCell ref="D657:D660"/>
    <mergeCell ref="E657:E660"/>
    <mergeCell ref="F657:F659"/>
    <mergeCell ref="G657:G659"/>
    <mergeCell ref="H657:H658"/>
    <mergeCell ref="D600:D605"/>
    <mergeCell ref="E600:E605"/>
    <mergeCell ref="F600:F605"/>
    <mergeCell ref="B641:B650"/>
    <mergeCell ref="F630:F632"/>
    <mergeCell ref="B634:B639"/>
    <mergeCell ref="C634:C639"/>
    <mergeCell ref="C600:C605"/>
    <mergeCell ref="B628:B633"/>
    <mergeCell ref="C628:C633"/>
    <mergeCell ref="D628:D633"/>
    <mergeCell ref="E628:E633"/>
    <mergeCell ref="B613:B627"/>
    <mergeCell ref="C613:C627"/>
    <mergeCell ref="D613:D627"/>
    <mergeCell ref="E613:E627"/>
    <mergeCell ref="F615:F617"/>
    <mergeCell ref="E651:E656"/>
    <mergeCell ref="D606:D610"/>
    <mergeCell ref="E606:E610"/>
    <mergeCell ref="B606:B610"/>
    <mergeCell ref="C471:C476"/>
    <mergeCell ref="D471:D476"/>
    <mergeCell ref="C595:C598"/>
    <mergeCell ref="D595:D598"/>
    <mergeCell ref="H606:H607"/>
    <mergeCell ref="B595:B598"/>
    <mergeCell ref="F606:F607"/>
    <mergeCell ref="G606:G607"/>
    <mergeCell ref="F618:F619"/>
    <mergeCell ref="G618:G619"/>
    <mergeCell ref="H618:H619"/>
    <mergeCell ref="C641:C650"/>
    <mergeCell ref="D641:D650"/>
    <mergeCell ref="E641:E650"/>
    <mergeCell ref="F608:F610"/>
    <mergeCell ref="F648:F650"/>
    <mergeCell ref="G600:G605"/>
    <mergeCell ref="E634:E639"/>
    <mergeCell ref="G586:G587"/>
    <mergeCell ref="D582:D590"/>
    <mergeCell ref="E582:E590"/>
    <mergeCell ref="C582:C590"/>
    <mergeCell ref="G595:G598"/>
    <mergeCell ref="F636:F638"/>
    <mergeCell ref="H591:H592"/>
    <mergeCell ref="F518:F519"/>
    <mergeCell ref="H520:H522"/>
    <mergeCell ref="H523:H525"/>
    <mergeCell ref="F526:F527"/>
    <mergeCell ref="H515:H517"/>
    <mergeCell ref="F503:F505"/>
    <mergeCell ref="C606:C610"/>
    <mergeCell ref="B591:B592"/>
    <mergeCell ref="B600:B605"/>
    <mergeCell ref="E561:E569"/>
    <mergeCell ref="G478:G480"/>
    <mergeCell ref="F561:F564"/>
    <mergeCell ref="G561:G564"/>
    <mergeCell ref="D511:D514"/>
    <mergeCell ref="E511:E514"/>
    <mergeCell ref="H553:H554"/>
    <mergeCell ref="G483:G484"/>
    <mergeCell ref="H483:H484"/>
    <mergeCell ref="F557:F559"/>
    <mergeCell ref="F487:F489"/>
    <mergeCell ref="G487:G489"/>
    <mergeCell ref="F490:F491"/>
    <mergeCell ref="F492:F493"/>
    <mergeCell ref="G492:G493"/>
    <mergeCell ref="H492:H493"/>
    <mergeCell ref="B547:B550"/>
    <mergeCell ref="C547:C550"/>
    <mergeCell ref="H586:H587"/>
    <mergeCell ref="E595:E598"/>
    <mergeCell ref="F595:F598"/>
    <mergeCell ref="B580:B581"/>
    <mergeCell ref="C580:C581"/>
    <mergeCell ref="D580:D581"/>
    <mergeCell ref="E580:E581"/>
    <mergeCell ref="F580:F581"/>
    <mergeCell ref="G580:G581"/>
    <mergeCell ref="E506:E508"/>
    <mergeCell ref="F498:F501"/>
    <mergeCell ref="G498:G501"/>
    <mergeCell ref="F315:F318"/>
    <mergeCell ref="G315:G318"/>
    <mergeCell ref="H315:H318"/>
    <mergeCell ref="E326:E343"/>
    <mergeCell ref="B511:B514"/>
    <mergeCell ref="C511:C514"/>
    <mergeCell ref="H531:H534"/>
    <mergeCell ref="B478:B505"/>
    <mergeCell ref="D523:D527"/>
    <mergeCell ref="F523:F525"/>
    <mergeCell ref="G523:G525"/>
    <mergeCell ref="B520:B522"/>
    <mergeCell ref="B515:B519"/>
    <mergeCell ref="C515:C519"/>
    <mergeCell ref="B523:B527"/>
    <mergeCell ref="C523:C527"/>
    <mergeCell ref="E528:E530"/>
    <mergeCell ref="F528:F530"/>
    <mergeCell ref="G528:G530"/>
    <mergeCell ref="F520:F522"/>
    <mergeCell ref="G520:G522"/>
    <mergeCell ref="B528:B530"/>
    <mergeCell ref="C531:C534"/>
    <mergeCell ref="D531:D534"/>
    <mergeCell ref="F474:F475"/>
    <mergeCell ref="G474:G475"/>
    <mergeCell ref="H474:H475"/>
    <mergeCell ref="H487:H489"/>
    <mergeCell ref="D440:D449"/>
    <mergeCell ref="B407:B409"/>
    <mergeCell ref="B450:B451"/>
    <mergeCell ref="H407:H408"/>
    <mergeCell ref="G326:G329"/>
    <mergeCell ref="H326:H329"/>
    <mergeCell ref="H290:H291"/>
    <mergeCell ref="G283:G285"/>
    <mergeCell ref="F258:F259"/>
    <mergeCell ref="G258:G259"/>
    <mergeCell ref="H258:H259"/>
    <mergeCell ref="H283:H285"/>
    <mergeCell ref="E389:E403"/>
    <mergeCell ref="F389:F390"/>
    <mergeCell ref="G389:G390"/>
    <mergeCell ref="H389:H390"/>
    <mergeCell ref="F261:F263"/>
    <mergeCell ref="G261:G263"/>
    <mergeCell ref="H261:H263"/>
    <mergeCell ref="F265:F267"/>
    <mergeCell ref="G265:G267"/>
    <mergeCell ref="H265:H267"/>
    <mergeCell ref="F268:F270"/>
    <mergeCell ref="E359:E361"/>
    <mergeCell ref="G364:G365"/>
    <mergeCell ref="H364:H365"/>
    <mergeCell ref="H349:H353"/>
    <mergeCell ref="F337:F339"/>
    <mergeCell ref="F340:F341"/>
    <mergeCell ref="G340:G341"/>
    <mergeCell ref="G296:G300"/>
    <mergeCell ref="E362:E365"/>
    <mergeCell ref="F324:F325"/>
    <mergeCell ref="G324:G325"/>
    <mergeCell ref="H324:H325"/>
    <mergeCell ref="F326:F329"/>
    <mergeCell ref="G249:G251"/>
    <mergeCell ref="H249:H251"/>
    <mergeCell ref="G239:G241"/>
    <mergeCell ref="H239:H241"/>
    <mergeCell ref="F243:F245"/>
    <mergeCell ref="G243:G245"/>
    <mergeCell ref="H243:H245"/>
    <mergeCell ref="E231:E233"/>
    <mergeCell ref="F231:F233"/>
    <mergeCell ref="G234:G235"/>
    <mergeCell ref="H234:H235"/>
    <mergeCell ref="H296:H300"/>
    <mergeCell ref="F342:F343"/>
    <mergeCell ref="G342:G343"/>
    <mergeCell ref="G277:G279"/>
    <mergeCell ref="H277:H279"/>
    <mergeCell ref="G281:G282"/>
    <mergeCell ref="H281:H282"/>
    <mergeCell ref="G290:G291"/>
    <mergeCell ref="H312:H313"/>
    <mergeCell ref="H331:H332"/>
    <mergeCell ref="F334:F336"/>
    <mergeCell ref="H334:H336"/>
    <mergeCell ref="H340:H341"/>
    <mergeCell ref="H342:H343"/>
    <mergeCell ref="G268:G270"/>
    <mergeCell ref="H268:H270"/>
    <mergeCell ref="F271:F273"/>
    <mergeCell ref="F274:F275"/>
    <mergeCell ref="G274:G275"/>
    <mergeCell ref="H274:H275"/>
    <mergeCell ref="H302:H310"/>
    <mergeCell ref="F246:F248"/>
    <mergeCell ref="G246:G248"/>
    <mergeCell ref="H246:H248"/>
    <mergeCell ref="F249:F251"/>
    <mergeCell ref="F206:F211"/>
    <mergeCell ref="G206:G211"/>
    <mergeCell ref="H206:H211"/>
    <mergeCell ref="F213:F216"/>
    <mergeCell ref="G213:G216"/>
    <mergeCell ref="H213:H216"/>
    <mergeCell ref="H197:H200"/>
    <mergeCell ref="B202:B236"/>
    <mergeCell ref="C202:C236"/>
    <mergeCell ref="D202:D236"/>
    <mergeCell ref="E202:E221"/>
    <mergeCell ref="F202:F204"/>
    <mergeCell ref="G202:G204"/>
    <mergeCell ref="H202:H204"/>
    <mergeCell ref="B197:B201"/>
    <mergeCell ref="C197:C201"/>
    <mergeCell ref="D197:D201"/>
    <mergeCell ref="E197:E201"/>
    <mergeCell ref="F197:F200"/>
    <mergeCell ref="G197:G200"/>
    <mergeCell ref="C237:C257"/>
    <mergeCell ref="D237:D257"/>
    <mergeCell ref="E237:E257"/>
    <mergeCell ref="F239:F241"/>
    <mergeCell ref="F252:F254"/>
    <mergeCell ref="F255:F256"/>
    <mergeCell ref="G255:G256"/>
    <mergeCell ref="H255:H256"/>
    <mergeCell ref="H188:H189"/>
    <mergeCell ref="F192:F196"/>
    <mergeCell ref="G192:G193"/>
    <mergeCell ref="H192:H193"/>
    <mergeCell ref="B188:B196"/>
    <mergeCell ref="C188:C196"/>
    <mergeCell ref="D188:D196"/>
    <mergeCell ref="E188:E196"/>
    <mergeCell ref="F188:F189"/>
    <mergeCell ref="G188:G189"/>
    <mergeCell ref="E225:E230"/>
    <mergeCell ref="F225:F230"/>
    <mergeCell ref="G225:G230"/>
    <mergeCell ref="H225:H230"/>
    <mergeCell ref="H179:H181"/>
    <mergeCell ref="F183:F184"/>
    <mergeCell ref="G183:G184"/>
    <mergeCell ref="H183:H184"/>
    <mergeCell ref="B179:B187"/>
    <mergeCell ref="C179:C187"/>
    <mergeCell ref="D179:D187"/>
    <mergeCell ref="E179:E184"/>
    <mergeCell ref="F179:F181"/>
    <mergeCell ref="G179:G181"/>
    <mergeCell ref="E185:E187"/>
    <mergeCell ref="F185:F187"/>
    <mergeCell ref="F217:F221"/>
    <mergeCell ref="G217:G221"/>
    <mergeCell ref="H217:H221"/>
    <mergeCell ref="E222:E224"/>
    <mergeCell ref="F222:F224"/>
    <mergeCell ref="B175:B178"/>
    <mergeCell ref="C175:C178"/>
    <mergeCell ref="D175:D178"/>
    <mergeCell ref="E175:E178"/>
    <mergeCell ref="F175:F177"/>
    <mergeCell ref="G175:G177"/>
    <mergeCell ref="H175:H177"/>
    <mergeCell ref="B173:B174"/>
    <mergeCell ref="C173:C174"/>
    <mergeCell ref="D173:D174"/>
    <mergeCell ref="F173:F174"/>
    <mergeCell ref="G173:G174"/>
    <mergeCell ref="H161:H165"/>
    <mergeCell ref="B167:B172"/>
    <mergeCell ref="C167:C172"/>
    <mergeCell ref="D167:D172"/>
    <mergeCell ref="E167:E172"/>
    <mergeCell ref="F169:F171"/>
    <mergeCell ref="F161:F165"/>
    <mergeCell ref="G161:G165"/>
    <mergeCell ref="H151:H152"/>
    <mergeCell ref="B154:B160"/>
    <mergeCell ref="C154:C160"/>
    <mergeCell ref="D154:D160"/>
    <mergeCell ref="E154:E160"/>
    <mergeCell ref="F154:F160"/>
    <mergeCell ref="G154:G157"/>
    <mergeCell ref="H154:H157"/>
    <mergeCell ref="B151:B152"/>
    <mergeCell ref="C151:C152"/>
    <mergeCell ref="D151:D152"/>
    <mergeCell ref="E151:E152"/>
    <mergeCell ref="F151:F152"/>
    <mergeCell ref="G151:G152"/>
    <mergeCell ref="H145:H146"/>
    <mergeCell ref="B147:B150"/>
    <mergeCell ref="C147:C150"/>
    <mergeCell ref="D147:D150"/>
    <mergeCell ref="E149:E150"/>
    <mergeCell ref="F149:F150"/>
    <mergeCell ref="E147:E148"/>
    <mergeCell ref="F147:F148"/>
    <mergeCell ref="G147:G148"/>
    <mergeCell ref="H147:H148"/>
    <mergeCell ref="G138:G139"/>
    <mergeCell ref="H138:H139"/>
    <mergeCell ref="F141:F143"/>
    <mergeCell ref="B145:B146"/>
    <mergeCell ref="C145:C146"/>
    <mergeCell ref="D145:D146"/>
    <mergeCell ref="E145:E146"/>
    <mergeCell ref="F145:F146"/>
    <mergeCell ref="G145:G146"/>
    <mergeCell ref="E138:E143"/>
    <mergeCell ref="F138:F139"/>
    <mergeCell ref="H105:H106"/>
    <mergeCell ref="B132:B137"/>
    <mergeCell ref="C132:C137"/>
    <mergeCell ref="D132:D137"/>
    <mergeCell ref="E132:E137"/>
    <mergeCell ref="F132:F133"/>
    <mergeCell ref="G132:G133"/>
    <mergeCell ref="H132:H133"/>
    <mergeCell ref="B105:B106"/>
    <mergeCell ref="C105:C106"/>
    <mergeCell ref="F134:F137"/>
    <mergeCell ref="B138:B143"/>
    <mergeCell ref="C138:C143"/>
    <mergeCell ref="D138:D143"/>
    <mergeCell ref="B126:B130"/>
    <mergeCell ref="C119:C124"/>
    <mergeCell ref="G105:G106"/>
    <mergeCell ref="C126:C130"/>
    <mergeCell ref="D126:D130"/>
    <mergeCell ref="F128:F130"/>
    <mergeCell ref="E126:E130"/>
    <mergeCell ref="D49:D50"/>
    <mergeCell ref="E49:E50"/>
    <mergeCell ref="F49:F50"/>
    <mergeCell ref="G49:G50"/>
    <mergeCell ref="E85:E86"/>
    <mergeCell ref="F85:F86"/>
    <mergeCell ref="H49:H50"/>
    <mergeCell ref="F75:F76"/>
    <mergeCell ref="D75:D79"/>
    <mergeCell ref="E75:E79"/>
    <mergeCell ref="B63:B74"/>
    <mergeCell ref="B88:B104"/>
    <mergeCell ref="C88:C104"/>
    <mergeCell ref="D88:D104"/>
    <mergeCell ref="E88:E101"/>
    <mergeCell ref="G88:G95"/>
    <mergeCell ref="H88:H95"/>
    <mergeCell ref="H75:H76"/>
    <mergeCell ref="F77:F79"/>
    <mergeCell ref="B80:B86"/>
    <mergeCell ref="C80:C86"/>
    <mergeCell ref="D80:D86"/>
    <mergeCell ref="E80:E84"/>
    <mergeCell ref="F80:F84"/>
    <mergeCell ref="G80:G84"/>
    <mergeCell ref="H80:H84"/>
    <mergeCell ref="G75:G76"/>
    <mergeCell ref="F96:F101"/>
    <mergeCell ref="G96:G101"/>
    <mergeCell ref="H96:H101"/>
    <mergeCell ref="E102:E104"/>
    <mergeCell ref="F102:F104"/>
    <mergeCell ref="F43:F44"/>
    <mergeCell ref="G43:G44"/>
    <mergeCell ref="H43:H44"/>
    <mergeCell ref="H36:H42"/>
    <mergeCell ref="B49:B50"/>
    <mergeCell ref="G21:G22"/>
    <mergeCell ref="G10:G16"/>
    <mergeCell ref="E29:E31"/>
    <mergeCell ref="F29:F31"/>
    <mergeCell ref="B26:B31"/>
    <mergeCell ref="C26:C31"/>
    <mergeCell ref="D26:D31"/>
    <mergeCell ref="E26:E28"/>
    <mergeCell ref="F26:F28"/>
    <mergeCell ref="G26:G28"/>
    <mergeCell ref="B21:B25"/>
    <mergeCell ref="C21:C25"/>
    <mergeCell ref="D21:D25"/>
    <mergeCell ref="E21:E22"/>
    <mergeCell ref="B36:B47"/>
    <mergeCell ref="C36:C47"/>
    <mergeCell ref="D36:D47"/>
    <mergeCell ref="E36:E44"/>
    <mergeCell ref="F36:F42"/>
    <mergeCell ref="F21:F22"/>
    <mergeCell ref="B10:B16"/>
    <mergeCell ref="C10:C16"/>
    <mergeCell ref="D10:D16"/>
    <mergeCell ref="E10:E16"/>
    <mergeCell ref="F10:F16"/>
    <mergeCell ref="E45:E47"/>
    <mergeCell ref="C49:C50"/>
    <mergeCell ref="H5:H6"/>
    <mergeCell ref="B7:B9"/>
    <mergeCell ref="C7:C9"/>
    <mergeCell ref="D7:D9"/>
    <mergeCell ref="E7:E8"/>
    <mergeCell ref="F7:F8"/>
    <mergeCell ref="G7:G8"/>
    <mergeCell ref="H7:H8"/>
    <mergeCell ref="B5:B6"/>
    <mergeCell ref="C5:C6"/>
    <mergeCell ref="D5:D6"/>
    <mergeCell ref="E5:E6"/>
    <mergeCell ref="F5:F6"/>
    <mergeCell ref="G5:G6"/>
    <mergeCell ref="H26:H28"/>
    <mergeCell ref="H21:H22"/>
    <mergeCell ref="E23:E25"/>
    <mergeCell ref="F23:F25"/>
    <mergeCell ref="H10:H16"/>
    <mergeCell ref="B17:B19"/>
    <mergeCell ref="C17:C19"/>
    <mergeCell ref="D17:D19"/>
    <mergeCell ref="E17:E19"/>
    <mergeCell ref="F17:F19"/>
    <mergeCell ref="G17:G19"/>
    <mergeCell ref="H17:H19"/>
    <mergeCell ref="F121:F123"/>
    <mergeCell ref="B107:B118"/>
    <mergeCell ref="C107:C118"/>
    <mergeCell ref="D107:D118"/>
    <mergeCell ref="E107:E118"/>
    <mergeCell ref="F111:F112"/>
    <mergeCell ref="F116:F118"/>
    <mergeCell ref="B51:B62"/>
    <mergeCell ref="C51:C62"/>
    <mergeCell ref="D51:D62"/>
    <mergeCell ref="F67:F68"/>
    <mergeCell ref="F72:F74"/>
    <mergeCell ref="B75:B79"/>
    <mergeCell ref="C75:C79"/>
    <mergeCell ref="C63:C74"/>
    <mergeCell ref="D63:D74"/>
    <mergeCell ref="E63:E74"/>
    <mergeCell ref="E51:E62"/>
    <mergeCell ref="F55:F56"/>
    <mergeCell ref="F60:F62"/>
    <mergeCell ref="F88:F95"/>
    <mergeCell ref="D105:D106"/>
    <mergeCell ref="E105:E106"/>
    <mergeCell ref="F105:F106"/>
    <mergeCell ref="B119:B124"/>
    <mergeCell ref="D119:D124"/>
    <mergeCell ref="E119:E124"/>
    <mergeCell ref="B277:B280"/>
    <mergeCell ref="C277:C280"/>
    <mergeCell ref="D277:D280"/>
    <mergeCell ref="E277:E280"/>
    <mergeCell ref="F277:F279"/>
    <mergeCell ref="F283:F285"/>
    <mergeCell ref="B258:B276"/>
    <mergeCell ref="C258:C276"/>
    <mergeCell ref="D258:D276"/>
    <mergeCell ref="E258:E276"/>
    <mergeCell ref="E319:E321"/>
    <mergeCell ref="F319:F321"/>
    <mergeCell ref="E234:E236"/>
    <mergeCell ref="F234:F235"/>
    <mergeCell ref="B161:B166"/>
    <mergeCell ref="C161:C166"/>
    <mergeCell ref="D161:D166"/>
    <mergeCell ref="E161:E166"/>
    <mergeCell ref="B281:B294"/>
    <mergeCell ref="C281:C294"/>
    <mergeCell ref="D281:D294"/>
    <mergeCell ref="E281:E294"/>
    <mergeCell ref="F281:F282"/>
    <mergeCell ref="B302:B325"/>
    <mergeCell ref="C302:C325"/>
    <mergeCell ref="B296:B301"/>
    <mergeCell ref="C296:C301"/>
    <mergeCell ref="D296:D301"/>
    <mergeCell ref="F322:F323"/>
    <mergeCell ref="B237:B257"/>
    <mergeCell ref="E173:E174"/>
    <mergeCell ref="E322:E325"/>
    <mergeCell ref="B344:B365"/>
    <mergeCell ref="G362:G363"/>
    <mergeCell ref="H362:H363"/>
    <mergeCell ref="F387:F388"/>
    <mergeCell ref="G387:G388"/>
    <mergeCell ref="H385:H386"/>
    <mergeCell ref="H387:H388"/>
    <mergeCell ref="F443:F445"/>
    <mergeCell ref="F447:F448"/>
    <mergeCell ref="G447:G448"/>
    <mergeCell ref="H447:H448"/>
    <mergeCell ref="H173:H174"/>
    <mergeCell ref="H467:H469"/>
    <mergeCell ref="F460:F462"/>
    <mergeCell ref="F362:F363"/>
    <mergeCell ref="E344:E358"/>
    <mergeCell ref="F344:F347"/>
    <mergeCell ref="F359:F361"/>
    <mergeCell ref="H344:H347"/>
    <mergeCell ref="G355:G358"/>
    <mergeCell ref="H355:H358"/>
    <mergeCell ref="F355:F358"/>
    <mergeCell ref="F349:F353"/>
    <mergeCell ref="G344:G347"/>
    <mergeCell ref="E296:E301"/>
    <mergeCell ref="F296:F300"/>
    <mergeCell ref="B326:B343"/>
    <mergeCell ref="C326:C343"/>
    <mergeCell ref="D326:D343"/>
    <mergeCell ref="E302:E318"/>
    <mergeCell ref="F302:F310"/>
    <mergeCell ref="G302:G310"/>
    <mergeCell ref="H471:H472"/>
    <mergeCell ref="F398:F400"/>
    <mergeCell ref="G398:G400"/>
    <mergeCell ref="E440:E449"/>
    <mergeCell ref="F441:F442"/>
    <mergeCell ref="G441:G442"/>
    <mergeCell ref="F434:F435"/>
    <mergeCell ref="G434:G435"/>
    <mergeCell ref="H413:H415"/>
    <mergeCell ref="H404:H405"/>
    <mergeCell ref="E425:E433"/>
    <mergeCell ref="H455:H458"/>
    <mergeCell ref="G467:G469"/>
    <mergeCell ref="E437:E438"/>
    <mergeCell ref="F437:F438"/>
    <mergeCell ref="G349:G353"/>
    <mergeCell ref="H366:H369"/>
    <mergeCell ref="F371:F375"/>
    <mergeCell ref="F391:F393"/>
    <mergeCell ref="G391:G393"/>
    <mergeCell ref="H391:H393"/>
    <mergeCell ref="H464:H465"/>
    <mergeCell ref="G464:G465"/>
    <mergeCell ref="E450:E451"/>
    <mergeCell ref="E413:E416"/>
    <mergeCell ref="F413:F415"/>
    <mergeCell ref="F404:F405"/>
    <mergeCell ref="G404:G405"/>
    <mergeCell ref="B389:B403"/>
    <mergeCell ref="D302:D325"/>
    <mergeCell ref="G322:G323"/>
    <mergeCell ref="H322:H323"/>
    <mergeCell ref="G312:G313"/>
    <mergeCell ref="C344:C365"/>
    <mergeCell ref="D344:D365"/>
    <mergeCell ref="F364:F365"/>
    <mergeCell ref="F312:F313"/>
    <mergeCell ref="G334:G336"/>
    <mergeCell ref="H398:H400"/>
    <mergeCell ref="H417:H420"/>
    <mergeCell ref="E417:E421"/>
    <mergeCell ref="F425:F432"/>
    <mergeCell ref="G425:G432"/>
    <mergeCell ref="H425:H432"/>
    <mergeCell ref="H441:H442"/>
    <mergeCell ref="H410:H411"/>
    <mergeCell ref="E422:E423"/>
    <mergeCell ref="G410:G411"/>
    <mergeCell ref="F417:F420"/>
    <mergeCell ref="G417:G420"/>
    <mergeCell ref="F407:F408"/>
    <mergeCell ref="G407:G408"/>
    <mergeCell ref="G371:G375"/>
    <mergeCell ref="H371:H375"/>
    <mergeCell ref="H377:H381"/>
    <mergeCell ref="D417:D421"/>
    <mergeCell ref="C422:C423"/>
    <mergeCell ref="B422:B423"/>
    <mergeCell ref="D422:D423"/>
    <mergeCell ref="D413:D416"/>
    <mergeCell ref="B404:B406"/>
    <mergeCell ref="F382:F384"/>
    <mergeCell ref="F385:F386"/>
    <mergeCell ref="G385:G386"/>
    <mergeCell ref="C366:C388"/>
    <mergeCell ref="D366:D388"/>
    <mergeCell ref="F331:F332"/>
    <mergeCell ref="G331:G332"/>
    <mergeCell ref="H434:H435"/>
    <mergeCell ref="F478:F480"/>
    <mergeCell ref="E407:E409"/>
    <mergeCell ref="F471:F472"/>
    <mergeCell ref="G471:G472"/>
    <mergeCell ref="E471:E476"/>
    <mergeCell ref="H478:H480"/>
    <mergeCell ref="C389:C403"/>
    <mergeCell ref="D389:D403"/>
    <mergeCell ref="B434:B438"/>
    <mergeCell ref="C425:C433"/>
    <mergeCell ref="F377:F381"/>
    <mergeCell ref="G377:G381"/>
    <mergeCell ref="D450:D451"/>
    <mergeCell ref="B440:B449"/>
    <mergeCell ref="B425:B433"/>
    <mergeCell ref="F394:F396"/>
    <mergeCell ref="E366:E388"/>
    <mergeCell ref="C404:C406"/>
    <mergeCell ref="D404:D406"/>
    <mergeCell ref="E404:E406"/>
    <mergeCell ref="B417:B421"/>
    <mergeCell ref="C417:C421"/>
    <mergeCell ref="C407:C409"/>
    <mergeCell ref="D407:D409"/>
    <mergeCell ref="D425:D433"/>
    <mergeCell ref="C440:C449"/>
    <mergeCell ref="G413:G415"/>
    <mergeCell ref="F366:F369"/>
    <mergeCell ref="G366:G369"/>
    <mergeCell ref="B366:B388"/>
    <mergeCell ref="B963:B973"/>
    <mergeCell ref="B471:B476"/>
    <mergeCell ref="C434:C438"/>
    <mergeCell ref="D434:D438"/>
    <mergeCell ref="B413:B416"/>
    <mergeCell ref="C413:C416"/>
    <mergeCell ref="E434:E435"/>
    <mergeCell ref="B410:B412"/>
    <mergeCell ref="C410:C412"/>
    <mergeCell ref="D410:D412"/>
    <mergeCell ref="E410:E412"/>
    <mergeCell ref="F410:F411"/>
    <mergeCell ref="B561:B569"/>
    <mergeCell ref="F464:F465"/>
    <mergeCell ref="F481:F482"/>
    <mergeCell ref="F483:F484"/>
    <mergeCell ref="C591:C592"/>
    <mergeCell ref="D591:D592"/>
    <mergeCell ref="E591:E592"/>
    <mergeCell ref="F588:F590"/>
    <mergeCell ref="B582:B590"/>
    <mergeCell ref="D570:D571"/>
    <mergeCell ref="E570:E571"/>
    <mergeCell ref="F570:F571"/>
    <mergeCell ref="B454:B470"/>
    <mergeCell ref="C454:C470"/>
    <mergeCell ref="D454:D470"/>
    <mergeCell ref="E454:E470"/>
    <mergeCell ref="C450:C451"/>
    <mergeCell ref="B957:B961"/>
    <mergeCell ref="C957:C961"/>
    <mergeCell ref="D957:D961"/>
    <mergeCell ref="E957:E961"/>
    <mergeCell ref="B872:B878"/>
    <mergeCell ref="C872:C878"/>
    <mergeCell ref="D872:D878"/>
    <mergeCell ref="E872:E878"/>
    <mergeCell ref="F874:F876"/>
    <mergeCell ref="F455:F458"/>
    <mergeCell ref="G455:G458"/>
    <mergeCell ref="F467:F469"/>
    <mergeCell ref="D634:D639"/>
    <mergeCell ref="B651:B656"/>
    <mergeCell ref="C651:C656"/>
    <mergeCell ref="D651:D656"/>
    <mergeCell ref="E547:E550"/>
    <mergeCell ref="B506:B508"/>
    <mergeCell ref="C506:C508"/>
    <mergeCell ref="D506:D508"/>
    <mergeCell ref="F495:F497"/>
    <mergeCell ref="B871:E871"/>
    <mergeCell ref="D575:D579"/>
    <mergeCell ref="C561:C569"/>
    <mergeCell ref="C575:C579"/>
    <mergeCell ref="C570:C571"/>
    <mergeCell ref="C478:C505"/>
    <mergeCell ref="F958:F961"/>
    <mergeCell ref="G958:G961"/>
    <mergeCell ref="H958:H961"/>
    <mergeCell ref="F979:F981"/>
    <mergeCell ref="G979:G981"/>
    <mergeCell ref="H979:H981"/>
    <mergeCell ref="F969:F971"/>
    <mergeCell ref="G969:G971"/>
    <mergeCell ref="H969:H971"/>
    <mergeCell ref="G983:G985"/>
    <mergeCell ref="H983:H985"/>
    <mergeCell ref="F988:F991"/>
    <mergeCell ref="G988:G991"/>
    <mergeCell ref="H988:H991"/>
    <mergeCell ref="F993:F995"/>
    <mergeCell ref="F641:F642"/>
    <mergeCell ref="G641:G642"/>
    <mergeCell ref="H641:H642"/>
    <mergeCell ref="F643:F647"/>
    <mergeCell ref="G643:G647"/>
    <mergeCell ref="H643:H647"/>
    <mergeCell ref="F692:F693"/>
    <mergeCell ref="F694:F695"/>
    <mergeCell ref="G694:G695"/>
    <mergeCell ref="H694:H695"/>
    <mergeCell ref="F685:F687"/>
    <mergeCell ref="H702:H703"/>
    <mergeCell ref="H734:H735"/>
    <mergeCell ref="H748:H752"/>
    <mergeCell ref="F753:F755"/>
    <mergeCell ref="F756:F761"/>
    <mergeCell ref="G756:G761"/>
    <mergeCell ref="F654:F656"/>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K5:K9 K722:K724 K726:K730 K477 K157:K160 K51:K62 K421 K437:K449 K460:K470 K479:K486 K488:K493 K495:K497 K508:K509 K707 K711 K715:K718 K741:K742 K661:K662 K654:K655 K182:K192 K301:K303 K548:K552 K252:K257 K370:K371 K416 K194:K198 K230:K242 K565:K569 K131 K149:K153 K612:K613 K648:K650 K677:K683 K685:K689 K691:K693 K695 K697:K699 K701 K703 K214:K227 K244:K250 K19:K39 K667:K675 K572 K43:K49 K16 K280:K290 K435 K630:K634 K636:K640 K744:K870 K615:K628 K205:K212 K348:K349 K311:K326 K64:K80 K412 K84:K90 K499:K505 K167:K180 K277 K329:K331 K401:K404 K101:K106 K424:K433 K376:K398 K92:K99 K11:K12 K200:K202 K292:K297 K333:K345 K354:K367 K406:K407 K409:K410 K453:K456 K133:K147" numberStoredAsText="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D67DA9EBC6CB4A8C2663647F1D81ED" ma:contentTypeVersion="14" ma:contentTypeDescription="Create a new document." ma:contentTypeScope="" ma:versionID="f2b5c61b8495ede95ae882b01e5e1002">
  <xsd:schema xmlns:xsd="http://www.w3.org/2001/XMLSchema" xmlns:xs="http://www.w3.org/2001/XMLSchema" xmlns:p="http://schemas.microsoft.com/office/2006/metadata/properties" xmlns:ns3="4ae2c088-bf30-4286-bd44-f60559b5ae82" xmlns:ns4="fcaa00df-669a-46d0-b90d-51fcc45908ed" targetNamespace="http://schemas.microsoft.com/office/2006/metadata/properties" ma:root="true" ma:fieldsID="5f8c459f09dfd07555b71eb1c5ebde17" ns3:_="" ns4:_="">
    <xsd:import namespace="4ae2c088-bf30-4286-bd44-f60559b5ae82"/>
    <xsd:import namespace="fcaa00df-669a-46d0-b90d-51fcc45908e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e2c088-bf30-4286-bd44-f60559b5a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a00df-669a-46d0-b90d-51fcc45908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56E037-8DFE-44D5-BB0B-01C99DCEEF90}">
  <ds:schemaRefs>
    <ds:schemaRef ds:uri="http://schemas.microsoft.com/sharepoint/v3/contenttype/forms"/>
  </ds:schemaRefs>
</ds:datastoreItem>
</file>

<file path=customXml/itemProps2.xml><?xml version="1.0" encoding="utf-8"?>
<ds:datastoreItem xmlns:ds="http://schemas.openxmlformats.org/officeDocument/2006/customXml" ds:itemID="{3490DBB3-C62A-4DFE-9A02-5D673A365BB4}">
  <ds:schemaRefs>
    <ds:schemaRef ds:uri="http://schemas.microsoft.com/office/2006/metadata/properties"/>
  </ds:schemaRefs>
</ds:datastoreItem>
</file>

<file path=customXml/itemProps3.xml><?xml version="1.0" encoding="utf-8"?>
<ds:datastoreItem xmlns:ds="http://schemas.openxmlformats.org/officeDocument/2006/customXml" ds:itemID="{91873829-7E29-43AF-89E0-F39970095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e2c088-bf30-4286-bd44-f60559b5ae82"/>
    <ds:schemaRef ds:uri="fcaa00df-669a-46d0-b90d-51fcc4590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 </vt:lpstr>
      <vt:lpstr>Firma</vt:lpstr>
      <vt:lpstr>Retenciones1_0</vt:lpstr>
      <vt:lpstr>Percepciones1_0</vt:lpstr>
      <vt:lpstr>Comunicación de Baja1_0</vt:lpstr>
      <vt:lpstr>Guía1_0</vt:lpstr>
      <vt:lpstr>Resumen Diario1_1</vt:lpstr>
      <vt:lpstr>Resumen de reversiones1_0</vt:lpstr>
      <vt:lpstr>Factura2_0</vt:lpstr>
      <vt:lpstr>Boleta2_0</vt:lpstr>
      <vt:lpstr>NotaCredito2_0</vt:lpstr>
      <vt:lpstr>NotaDebito2_0</vt:lpstr>
      <vt:lpstr>LiquidacionCompra2_0</vt:lpstr>
      <vt:lpstr>DAE-Adquirente2_0</vt:lpstr>
      <vt:lpstr>DAE-Operador2_0</vt:lpstr>
      <vt:lpstr>CDR-OSE-Resumen</vt:lpstr>
      <vt:lpstr>CDR-OSE-Comprobante</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Tello Rios Gabriela</cp:lastModifiedBy>
  <cp:revision/>
  <dcterms:created xsi:type="dcterms:W3CDTF">2011-02-25T15:54:04Z</dcterms:created>
  <dcterms:modified xsi:type="dcterms:W3CDTF">2022-12-02T05:42:24Z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0x01010056D67DA9EBC6CB4A8C2663647F1D81ED</vt:lpwstr>
  </property>
</Properties>
</file>